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929"/>
  <workbookPr dateCompatibility="0" filterPrivacy="1" codeName="ThisWorkbook"/>
  <xr:revisionPtr revIDLastSave="0" documentId="13_ncr:9_{C691CF39-7EDA-4552-99A5-D073D8B01D97}" xr6:coauthVersionLast="46" xr6:coauthVersionMax="47" xr10:uidLastSave="{00000000-0000-0000-0000-000000000000}"/>
  <bookViews>
    <workbookView xWindow="-108" yWindow="-108" windowWidth="23256" windowHeight="12576" tabRatio="415" activeTab="3"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éfilement" localSheetId="1">Clair!$C$7</definedName>
    <definedName name="Incrément_Défilement" localSheetId="3">Couleur!$C$7</definedName>
    <definedName name="Incrément_Défilement" localSheetId="2">Sombre!$C$7</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H28" i="18" l="1"/>
  <c r="H27" i="18"/>
  <c r="H26" i="18"/>
  <c r="G24" i="18"/>
  <c r="G25" i="18" s="1"/>
  <c r="G20" i="18"/>
  <c r="G21" i="18" s="1"/>
  <c r="G12" i="18"/>
  <c r="G13" i="18" s="1"/>
  <c r="G14" i="18" s="1"/>
  <c r="G15" i="18" s="1"/>
  <c r="G16" i="18" s="1"/>
  <c r="G17" i="18" s="1"/>
  <c r="F13" i="17" l="1"/>
  <c r="F12" i="17"/>
  <c r="F18" i="17" s="1"/>
  <c r="F19" i="17" s="1"/>
  <c r="F20" i="17" s="1"/>
  <c r="F21" i="17" s="1"/>
  <c r="C6" i="18" l="1" a="1"/>
  <c r="C6" i="18" s="1"/>
  <c r="F27" i="17"/>
  <c r="F30" i="17" s="1"/>
  <c r="F31" i="17" s="1"/>
  <c r="F32" i="17" s="1"/>
  <c r="F22" i="17"/>
  <c r="F14" i="17"/>
  <c r="F15" i="17"/>
  <c r="F16" i="17"/>
  <c r="F28" i="17" s="1"/>
  <c r="F24" i="17"/>
  <c r="F25" i="17" s="1"/>
  <c r="F26" i="17" s="1"/>
  <c r="C6" i="17" l="1" a="1"/>
  <c r="C6" i="17" s="1"/>
  <c r="I7" i="17" s="1"/>
  <c r="I35" i="17" l="1"/>
  <c r="I9" i="17"/>
  <c r="J7"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35" i="17" l="1"/>
  <c r="J9" i="17"/>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K33" i="17" l="1"/>
  <c r="K9" i="17"/>
  <c r="K24" i="17"/>
  <c r="K18" i="17"/>
  <c r="K28" i="17"/>
  <c r="K13" i="17"/>
  <c r="K31" i="17"/>
  <c r="K12" i="17"/>
  <c r="K22" i="17"/>
  <c r="K11" i="17"/>
  <c r="K21" i="17"/>
  <c r="K34" i="17"/>
  <c r="K20" i="17"/>
  <c r="K17" i="17"/>
  <c r="K30" i="17"/>
  <c r="K19" i="17"/>
  <c r="K25" i="17"/>
  <c r="K26" i="17"/>
  <c r="K23" i="17"/>
  <c r="K32" i="17"/>
  <c r="K14" i="17"/>
  <c r="K15" i="17"/>
  <c r="L7" i="17"/>
  <c r="K16" i="17"/>
  <c r="K29" i="17"/>
  <c r="K27" i="17"/>
  <c r="L35" i="17" l="1"/>
  <c r="L9" i="17"/>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M31" i="17" l="1"/>
  <c r="M9" i="17"/>
  <c r="M12" i="17"/>
  <c r="M21" i="17"/>
  <c r="M27" i="17"/>
  <c r="M18" i="17"/>
  <c r="M19" i="17"/>
  <c r="M34" i="17"/>
  <c r="M14" i="17"/>
  <c r="M24" i="17"/>
  <c r="M28" i="17"/>
  <c r="M17" i="17"/>
  <c r="M15" i="17"/>
  <c r="M26" i="17"/>
  <c r="M33" i="17"/>
  <c r="M16" i="17"/>
  <c r="M20" i="17"/>
  <c r="M29" i="17"/>
  <c r="M22" i="17"/>
  <c r="M30" i="17"/>
  <c r="N7" i="17"/>
  <c r="M13" i="17"/>
  <c r="M11" i="17"/>
  <c r="M23" i="17"/>
  <c r="M25" i="17"/>
  <c r="M32" i="17"/>
  <c r="N35" i="17" l="1"/>
  <c r="N9" i="17"/>
  <c r="N11" i="17"/>
  <c r="N17" i="17"/>
  <c r="N21" i="17"/>
  <c r="N29" i="17"/>
  <c r="N15" i="17"/>
  <c r="N23" i="17"/>
  <c r="N32" i="17"/>
  <c r="N25" i="17"/>
  <c r="O7" i="17"/>
  <c r="N26" i="17"/>
  <c r="N19" i="17"/>
  <c r="N33" i="17"/>
  <c r="N12" i="17"/>
  <c r="N14" i="17"/>
  <c r="N28" i="17"/>
  <c r="N16" i="17"/>
  <c r="N13" i="17"/>
  <c r="N18" i="17"/>
  <c r="N24" i="17"/>
  <c r="N30" i="17"/>
  <c r="N34" i="17"/>
  <c r="N20" i="17"/>
  <c r="N22" i="17"/>
  <c r="N27" i="17"/>
  <c r="N31" i="17"/>
  <c r="O33" i="17" l="1"/>
  <c r="O9" i="17"/>
  <c r="O12" i="17"/>
  <c r="O30" i="17"/>
  <c r="O34" i="17"/>
  <c r="O20" i="17"/>
  <c r="O16" i="17"/>
  <c r="O22" i="17"/>
  <c r="O11" i="17"/>
  <c r="O19" i="17"/>
  <c r="O25" i="17"/>
  <c r="O17" i="17"/>
  <c r="O23" i="17"/>
  <c r="O31" i="17"/>
  <c r="O35" i="17"/>
  <c r="O15" i="17"/>
  <c r="O24" i="17"/>
  <c r="O26" i="17"/>
  <c r="O21" i="17"/>
  <c r="O29" i="17"/>
  <c r="O32" i="17"/>
  <c r="O14" i="17"/>
  <c r="P7" i="17"/>
  <c r="O13" i="17"/>
  <c r="O28" i="17"/>
  <c r="O18" i="17"/>
  <c r="O27" i="17"/>
  <c r="P33" i="17" l="1"/>
  <c r="P9" i="17"/>
  <c r="P15" i="17"/>
  <c r="P30" i="17"/>
  <c r="P12" i="17"/>
  <c r="P34" i="17"/>
  <c r="P25" i="17"/>
  <c r="P23" i="17"/>
  <c r="P27" i="17"/>
  <c r="P14" i="17"/>
  <c r="P18" i="17"/>
  <c r="P19" i="17"/>
  <c r="P16" i="17"/>
  <c r="P28" i="17"/>
  <c r="P31" i="17"/>
  <c r="P35" i="17"/>
  <c r="P22" i="17"/>
  <c r="P6" i="17"/>
  <c r="P24" i="17"/>
  <c r="P17" i="17"/>
  <c r="P29" i="17"/>
  <c r="P32" i="17"/>
  <c r="P13" i="17"/>
  <c r="P11" i="17"/>
  <c r="Q7" i="17"/>
  <c r="P20" i="17"/>
  <c r="P21" i="17"/>
  <c r="P26" i="17"/>
  <c r="Q32" i="17" l="1"/>
  <c r="Q9" i="17"/>
  <c r="Q34" i="17"/>
  <c r="Q18" i="17"/>
  <c r="Q19" i="17"/>
  <c r="Q13" i="17"/>
  <c r="Q20" i="17"/>
  <c r="Q17" i="17"/>
  <c r="Q28" i="17"/>
  <c r="Q21" i="17"/>
  <c r="Q22" i="17"/>
  <c r="Q24" i="17"/>
  <c r="Q25" i="17"/>
  <c r="Q29" i="17"/>
  <c r="Q14" i="17"/>
  <c r="Q11" i="17"/>
  <c r="Q23" i="17"/>
  <c r="Q26" i="17"/>
  <c r="Q31" i="17"/>
  <c r="Q30" i="17"/>
  <c r="Q12" i="17"/>
  <c r="R7" i="17"/>
  <c r="Q16" i="17"/>
  <c r="Q15" i="17"/>
  <c r="Q35" i="17"/>
  <c r="Q33" i="17"/>
  <c r="Q27" i="17"/>
  <c r="R33" i="17" l="1"/>
  <c r="R9" i="17"/>
  <c r="R21" i="17"/>
  <c r="R19" i="17"/>
  <c r="S7" i="17"/>
  <c r="R28" i="17"/>
  <c r="R13" i="17"/>
  <c r="R34" i="17"/>
  <c r="R11" i="17"/>
  <c r="R12" i="17"/>
  <c r="R14" i="17"/>
  <c r="R18" i="17"/>
  <c r="R24" i="17"/>
  <c r="R30" i="17"/>
  <c r="R35" i="17"/>
  <c r="R25" i="17"/>
  <c r="R16" i="17"/>
  <c r="R22" i="17"/>
  <c r="R26" i="17"/>
  <c r="R31" i="17"/>
  <c r="R15" i="17"/>
  <c r="R20" i="17"/>
  <c r="R17" i="17"/>
  <c r="R23" i="17"/>
  <c r="R27" i="17"/>
  <c r="R32" i="17"/>
  <c r="R29" i="17"/>
  <c r="S32" i="17" l="1"/>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T32" i="17" l="1"/>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U30" i="17" l="1"/>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V25" i="17" l="1"/>
  <c r="V33" i="17"/>
  <c r="V9" i="17"/>
  <c r="V11" i="17"/>
  <c r="V34" i="17"/>
  <c r="V16" i="17"/>
  <c r="V22" i="17"/>
  <c r="V24" i="17"/>
  <c r="V14" i="17"/>
  <c r="W7" i="17"/>
  <c r="V28" i="17"/>
  <c r="V15" i="17"/>
  <c r="V17" i="17"/>
  <c r="V23" i="17"/>
  <c r="V27" i="17"/>
  <c r="V31" i="17"/>
  <c r="V35" i="17"/>
  <c r="V13" i="17"/>
  <c r="V21" i="17"/>
  <c r="V26" i="17"/>
  <c r="V32" i="17"/>
  <c r="V12" i="17"/>
  <c r="V20" i="17"/>
  <c r="V18" i="17"/>
  <c r="V19" i="17"/>
  <c r="V29" i="17"/>
  <c r="W33" i="17" l="1"/>
  <c r="W9" i="17"/>
  <c r="W17" i="17"/>
  <c r="W30" i="17"/>
  <c r="X7" i="17"/>
  <c r="X30" i="17" s="1"/>
  <c r="W20" i="17"/>
  <c r="W34" i="17"/>
  <c r="W6" i="17"/>
  <c r="W23" i="17"/>
  <c r="W12" i="17"/>
  <c r="W25" i="17"/>
  <c r="W21" i="17"/>
  <c r="W28" i="17"/>
  <c r="W31" i="17"/>
  <c r="W35" i="17"/>
  <c r="W14" i="17"/>
  <c r="W29" i="17"/>
  <c r="W32" i="17"/>
  <c r="W11" i="17"/>
  <c r="W19" i="17"/>
  <c r="W18" i="17"/>
  <c r="W26" i="17"/>
  <c r="W24" i="17"/>
  <c r="W15" i="17"/>
  <c r="W13" i="17"/>
  <c r="W16" i="17"/>
  <c r="W22" i="17"/>
  <c r="W27" i="17"/>
  <c r="X21" i="17" l="1"/>
  <c r="X14" i="17"/>
  <c r="X15" i="17"/>
  <c r="X32" i="17"/>
  <c r="X9" i="17"/>
  <c r="X12" i="17"/>
  <c r="X34" i="17"/>
  <c r="X20" i="17"/>
  <c r="X22" i="17"/>
  <c r="X18" i="17"/>
  <c r="X28" i="17"/>
  <c r="X13" i="17"/>
  <c r="X11" i="17"/>
  <c r="Y7" i="17"/>
  <c r="Y9" i="17" s="1"/>
  <c r="X27" i="17"/>
  <c r="X17" i="17"/>
  <c r="X26" i="17"/>
  <c r="X33" i="17"/>
  <c r="X25" i="17"/>
  <c r="X35" i="17"/>
  <c r="X19" i="17"/>
  <c r="X31" i="17"/>
  <c r="X23" i="17"/>
  <c r="X24" i="17"/>
  <c r="X16" i="17"/>
  <c r="X29" i="17"/>
  <c r="Y23" i="17" l="1"/>
  <c r="Y26" i="17"/>
  <c r="Y13" i="17"/>
  <c r="Y29" i="17"/>
  <c r="Y21" i="17"/>
  <c r="Y30" i="17"/>
  <c r="Y16" i="17"/>
  <c r="Y27" i="17"/>
  <c r="Y15" i="17"/>
  <c r="Y33" i="17"/>
  <c r="Y24" i="17"/>
  <c r="Y12" i="17"/>
  <c r="Y20" i="17"/>
  <c r="Z7" i="17"/>
  <c r="Z9" i="17" s="1"/>
  <c r="Y14" i="17"/>
  <c r="Y17" i="17"/>
  <c r="Y11" i="17"/>
  <c r="Y18" i="17"/>
  <c r="Y22" i="17"/>
  <c r="Y19" i="17"/>
  <c r="Y34" i="17"/>
  <c r="Y25" i="17"/>
  <c r="Y32" i="17"/>
  <c r="Y28" i="17"/>
  <c r="Y31" i="17"/>
  <c r="Y35" i="17"/>
  <c r="Z35" i="17" l="1"/>
  <c r="Z25" i="17"/>
  <c r="Z27" i="17"/>
  <c r="Z11" i="17"/>
  <c r="Z20" i="17"/>
  <c r="Z21" i="17"/>
  <c r="Z28" i="17"/>
  <c r="AA7" i="17"/>
  <c r="AA9" i="17" s="1"/>
  <c r="Z22" i="17"/>
  <c r="Z23" i="17"/>
  <c r="Z13" i="17"/>
  <c r="Z31" i="17"/>
  <c r="Z14" i="17"/>
  <c r="Z19" i="17"/>
  <c r="Z32" i="17"/>
  <c r="Z29" i="17"/>
  <c r="Z12" i="17"/>
  <c r="Z30" i="17"/>
  <c r="Z16" i="17"/>
  <c r="Z24" i="17"/>
  <c r="Z33" i="17"/>
  <c r="Z18" i="17"/>
  <c r="Z15" i="17"/>
  <c r="Z17" i="17"/>
  <c r="Z26" i="17"/>
  <c r="Z34" i="17"/>
  <c r="AA24" i="17" l="1"/>
  <c r="AA15" i="17"/>
  <c r="AA27" i="17"/>
  <c r="AA26" i="17"/>
  <c r="AB7" i="17"/>
  <c r="AB9" i="17" s="1"/>
  <c r="AA32" i="17"/>
  <c r="AA12" i="17"/>
  <c r="AA33" i="17"/>
  <c r="AA16" i="17"/>
  <c r="AA29" i="17"/>
  <c r="AA25" i="17"/>
  <c r="AA18" i="17"/>
  <c r="AA13" i="17"/>
  <c r="AA22" i="17"/>
  <c r="AA34" i="17"/>
  <c r="AA14" i="17"/>
  <c r="AA11" i="17"/>
  <c r="AA20" i="17"/>
  <c r="AA23" i="17"/>
  <c r="AA35" i="17"/>
  <c r="AA28" i="17"/>
  <c r="AA17" i="17"/>
  <c r="AA30" i="17"/>
  <c r="AA19" i="17"/>
  <c r="AA21" i="17"/>
  <c r="AA31" i="17"/>
  <c r="AB35" i="17" l="1"/>
  <c r="AB18" i="17"/>
  <c r="AB23" i="17"/>
  <c r="AB28" i="17"/>
  <c r="AB19" i="17"/>
  <c r="AB20" i="17"/>
  <c r="AB26" i="17"/>
  <c r="AB22" i="17"/>
  <c r="AB31" i="17"/>
  <c r="AB11" i="17"/>
  <c r="AB27" i="17"/>
  <c r="AB15" i="17"/>
  <c r="AB16" i="17"/>
  <c r="AB32" i="17"/>
  <c r="AB14" i="17"/>
  <c r="AB24" i="17"/>
  <c r="AB29" i="17"/>
  <c r="AC7" i="17"/>
  <c r="AC9" i="17" s="1"/>
  <c r="AB17" i="17"/>
  <c r="AB33" i="17"/>
  <c r="AB25" i="17"/>
  <c r="AB30" i="17"/>
  <c r="AB13" i="17"/>
  <c r="AB12" i="17"/>
  <c r="AB21" i="17"/>
  <c r="AB34" i="17"/>
  <c r="AC18" i="17" l="1"/>
  <c r="AC12" i="17"/>
  <c r="AC22" i="17"/>
  <c r="AC19" i="17"/>
  <c r="AC32" i="17"/>
  <c r="AC28" i="17"/>
  <c r="AC13" i="17"/>
  <c r="AC23" i="17"/>
  <c r="AC34" i="17"/>
  <c r="AC26" i="17"/>
  <c r="AC20" i="17"/>
  <c r="AC31" i="17"/>
  <c r="AC24" i="17"/>
  <c r="AD7" i="17"/>
  <c r="AD9" i="17" s="1"/>
  <c r="AC25" i="17"/>
  <c r="AC33" i="17"/>
  <c r="AC11" i="17"/>
  <c r="AC17" i="17"/>
  <c r="AC15" i="17"/>
  <c r="AC27" i="17"/>
  <c r="AC35" i="17"/>
  <c r="AC14" i="17"/>
  <c r="AC29" i="17"/>
  <c r="AC16" i="17"/>
  <c r="AC21" i="17"/>
  <c r="AC30" i="17"/>
  <c r="AD35" i="17" l="1"/>
  <c r="AE7" i="17"/>
  <c r="AE9" i="17" s="1"/>
  <c r="AD27" i="17"/>
  <c r="AD14" i="17"/>
  <c r="AD16" i="17"/>
  <c r="AD29" i="17"/>
  <c r="AD17" i="17"/>
  <c r="AD30" i="17"/>
  <c r="AD22" i="17"/>
  <c r="AD20" i="17"/>
  <c r="AD23" i="17"/>
  <c r="AD31" i="17"/>
  <c r="AD12" i="17"/>
  <c r="AD28" i="17"/>
  <c r="AD32" i="17"/>
  <c r="AD21" i="17"/>
  <c r="AD25" i="17"/>
  <c r="AD19" i="17"/>
  <c r="AD11" i="17"/>
  <c r="AD6" i="17"/>
  <c r="AD24" i="17"/>
  <c r="AD33" i="17"/>
  <c r="AD18" i="17"/>
  <c r="AD15" i="17"/>
  <c r="AD13" i="17"/>
  <c r="AD26" i="17"/>
  <c r="AD34" i="17"/>
  <c r="AE21" i="17" l="1"/>
  <c r="AE18" i="17"/>
  <c r="AE12" i="17"/>
  <c r="AE30" i="17"/>
  <c r="AE19" i="17"/>
  <c r="AE31" i="17"/>
  <c r="AF7" i="17"/>
  <c r="AF9" i="17" s="1"/>
  <c r="AE27" i="17"/>
  <c r="AE24" i="17"/>
  <c r="AE32" i="17"/>
  <c r="AE16" i="17"/>
  <c r="AE17" i="17"/>
  <c r="AE13" i="17"/>
  <c r="AE22" i="17"/>
  <c r="AE33" i="17"/>
  <c r="AE14" i="17"/>
  <c r="AE11" i="17"/>
  <c r="AE29" i="17"/>
  <c r="AE35" i="17"/>
  <c r="AE20" i="17"/>
  <c r="AE23" i="17"/>
  <c r="AE34" i="17"/>
  <c r="AE25" i="17"/>
  <c r="AE15" i="17"/>
  <c r="AE28" i="17"/>
  <c r="AE26" i="17"/>
  <c r="AF20" i="17" l="1"/>
  <c r="AF29" i="17"/>
  <c r="AF13" i="17"/>
  <c r="AF22" i="17"/>
  <c r="AF12" i="17"/>
  <c r="AF19" i="17"/>
  <c r="AF23" i="17"/>
  <c r="AF33" i="17"/>
  <c r="AF17" i="17"/>
  <c r="AF27" i="17"/>
  <c r="AG7" i="17"/>
  <c r="AG9" i="17" s="1"/>
  <c r="AF21" i="17"/>
  <c r="AF34" i="17"/>
  <c r="AF15" i="17"/>
  <c r="AF26" i="17"/>
  <c r="AF25" i="17"/>
  <c r="AF31" i="17"/>
  <c r="AF30" i="17"/>
  <c r="AF11" i="17"/>
  <c r="AF18" i="17"/>
  <c r="AF16" i="17"/>
  <c r="AF32" i="17"/>
  <c r="AF14" i="17"/>
  <c r="AF24" i="17"/>
  <c r="AF28" i="17"/>
  <c r="AF35" i="17"/>
  <c r="AG26" i="17" l="1"/>
  <c r="AG23" i="17"/>
  <c r="AG19" i="17"/>
  <c r="AG27" i="17"/>
  <c r="AG31" i="17"/>
  <c r="AG28" i="17"/>
  <c r="AG33" i="17"/>
  <c r="AG13" i="17"/>
  <c r="AG14" i="17"/>
  <c r="AG16" i="17"/>
  <c r="AG29" i="17"/>
  <c r="AG17" i="17"/>
  <c r="AG35" i="17"/>
  <c r="AG30" i="17"/>
  <c r="AG24" i="17"/>
  <c r="AG12" i="17"/>
  <c r="AG15" i="17"/>
  <c r="AG32" i="17"/>
  <c r="AH7" i="17"/>
  <c r="AH9" i="17" s="1"/>
  <c r="AG18" i="17"/>
  <c r="AG20" i="17"/>
  <c r="AG34" i="17"/>
  <c r="AG11" i="17"/>
  <c r="AG21" i="17"/>
  <c r="AG22" i="17"/>
  <c r="AG25" i="17"/>
  <c r="AH25" i="17" l="1"/>
  <c r="AH12" i="17"/>
  <c r="AH21" i="17"/>
  <c r="AH28" i="17"/>
  <c r="AH29" i="17"/>
  <c r="AH18" i="17"/>
  <c r="AH20" i="17"/>
  <c r="AH19" i="17"/>
  <c r="AH32" i="17"/>
  <c r="AH15" i="17"/>
  <c r="AH23" i="17"/>
  <c r="AH31" i="17"/>
  <c r="AH14" i="17"/>
  <c r="AH33" i="17"/>
  <c r="AH24" i="17"/>
  <c r="AH11" i="17"/>
  <c r="AH16" i="17"/>
  <c r="AH26" i="17"/>
  <c r="AH34" i="17"/>
  <c r="AH13" i="17"/>
  <c r="AH22" i="17"/>
  <c r="AH30" i="17"/>
  <c r="AI7" i="17"/>
  <c r="AI9" i="17" s="1"/>
  <c r="AH17" i="17"/>
  <c r="AH27" i="17"/>
  <c r="AH35" i="17"/>
  <c r="AI15" i="17" l="1"/>
  <c r="AI18" i="17"/>
  <c r="AI33" i="17"/>
  <c r="AI24" i="17"/>
  <c r="AI22" i="17"/>
  <c r="AI34" i="17"/>
  <c r="AI19" i="17"/>
  <c r="AI20" i="17"/>
  <c r="AI23" i="17"/>
  <c r="AI35" i="17"/>
  <c r="AI14" i="17"/>
  <c r="AI11" i="17"/>
  <c r="AI25" i="17"/>
  <c r="AI26" i="17"/>
  <c r="AI16" i="17"/>
  <c r="AI27" i="17"/>
  <c r="AI29" i="17"/>
  <c r="AJ7" i="17"/>
  <c r="AJ9" i="17" s="1"/>
  <c r="AI17" i="17"/>
  <c r="AI30" i="17"/>
  <c r="AI12" i="17"/>
  <c r="AI21" i="17"/>
  <c r="AI31" i="17"/>
  <c r="AI13" i="17"/>
  <c r="AI28" i="17"/>
  <c r="AI32" i="17"/>
  <c r="AJ24" i="17" l="1"/>
  <c r="AJ12" i="17"/>
  <c r="AJ20" i="17"/>
  <c r="AJ13" i="17"/>
  <c r="AJ29" i="17"/>
  <c r="AJ18" i="17"/>
  <c r="AJ14" i="17"/>
  <c r="AJ26" i="17"/>
  <c r="AJ19" i="17"/>
  <c r="AJ30" i="17"/>
  <c r="AJ15" i="17"/>
  <c r="AJ23" i="17"/>
  <c r="AJ11" i="17"/>
  <c r="AJ25" i="17"/>
  <c r="AJ31" i="17"/>
  <c r="AJ27" i="17"/>
  <c r="AJ16" i="17"/>
  <c r="AJ32" i="17"/>
  <c r="AK7" i="17"/>
  <c r="AK9" i="17" s="1"/>
  <c r="AJ17" i="17"/>
  <c r="AJ33" i="17"/>
  <c r="AJ21" i="17"/>
  <c r="AJ34" i="17"/>
  <c r="AJ22" i="17"/>
  <c r="AJ28" i="17"/>
  <c r="AJ35" i="17"/>
  <c r="AK19" i="17" l="1"/>
  <c r="AK35" i="17"/>
  <c r="AK13" i="17"/>
  <c r="AK18" i="17"/>
  <c r="AK21" i="17"/>
  <c r="AK26" i="17"/>
  <c r="AK29" i="17"/>
  <c r="AK25" i="17"/>
  <c r="AK12" i="17"/>
  <c r="AK6" i="17"/>
  <c r="AK20" i="17"/>
  <c r="AK30" i="17"/>
  <c r="AK24" i="17"/>
  <c r="AK28" i="17"/>
  <c r="AK17" i="17"/>
  <c r="AK11" i="17"/>
  <c r="AK27" i="17"/>
  <c r="AK32" i="17"/>
  <c r="AK14" i="17"/>
  <c r="AK15" i="17"/>
  <c r="AL7" i="17"/>
  <c r="AL9" i="17" s="1"/>
  <c r="AK22" i="17"/>
  <c r="AK31" i="17"/>
  <c r="AK34" i="17"/>
  <c r="AK16" i="17"/>
  <c r="AK23" i="17"/>
  <c r="AK33" i="17"/>
  <c r="AL35" i="17" l="1"/>
  <c r="AL21" i="17"/>
  <c r="AL27" i="17"/>
  <c r="AL28" i="17"/>
  <c r="AM7" i="17"/>
  <c r="AM9" i="17" s="1"/>
  <c r="AL18" i="17"/>
  <c r="AL15" i="17"/>
  <c r="AL16" i="17"/>
  <c r="AL23" i="17"/>
  <c r="AL30" i="17"/>
  <c r="AL32" i="17"/>
  <c r="AL17" i="17"/>
  <c r="AL31" i="17"/>
  <c r="AL19" i="17"/>
  <c r="AL13" i="17"/>
  <c r="AL24" i="17"/>
  <c r="AL14" i="17"/>
  <c r="AL25" i="17"/>
  <c r="AL33" i="17"/>
  <c r="AL11" i="17"/>
  <c r="AL20" i="17"/>
  <c r="AL26" i="17"/>
  <c r="AL34" i="17"/>
  <c r="AL12" i="17"/>
  <c r="AL22" i="17"/>
  <c r="AL29" i="17"/>
  <c r="AM29" i="17" l="1"/>
  <c r="AM23" i="17"/>
  <c r="AM14" i="17"/>
  <c r="AM26" i="17"/>
  <c r="AM15" i="17"/>
  <c r="AM34" i="17"/>
  <c r="AM13" i="17"/>
  <c r="AM24" i="17"/>
  <c r="AN7" i="17"/>
  <c r="AN9" i="17" s="1"/>
  <c r="AM19" i="17"/>
  <c r="AM18" i="17"/>
  <c r="AM32" i="17"/>
  <c r="AM16" i="17"/>
  <c r="AM17" i="17"/>
  <c r="AM30" i="17"/>
  <c r="AM25" i="17"/>
  <c r="AM22" i="17"/>
  <c r="AM33" i="17"/>
  <c r="AM11" i="17"/>
  <c r="AM20" i="17"/>
  <c r="AM28" i="17"/>
  <c r="AM35" i="17"/>
  <c r="AM27" i="17"/>
  <c r="AM12" i="17"/>
  <c r="AM21" i="17"/>
  <c r="AM31" i="17"/>
  <c r="AN24" i="17" l="1"/>
  <c r="AN22" i="17"/>
  <c r="AN23" i="17"/>
  <c r="AN31" i="17"/>
  <c r="AN20" i="17"/>
  <c r="AN28" i="17"/>
  <c r="AN35" i="17"/>
  <c r="AN16" i="17"/>
  <c r="AN12" i="17"/>
  <c r="AN17" i="17"/>
  <c r="AN33" i="17"/>
  <c r="AN13" i="17"/>
  <c r="AN19" i="17"/>
  <c r="AN21" i="17"/>
  <c r="AN34" i="17"/>
  <c r="AN14" i="17"/>
  <c r="AN29" i="17"/>
  <c r="AN27" i="17"/>
  <c r="AN26" i="17"/>
  <c r="AN25" i="17"/>
  <c r="AN11" i="17"/>
  <c r="AN18" i="17"/>
  <c r="AN15" i="17"/>
  <c r="AN30" i="17"/>
  <c r="AO7" i="17"/>
  <c r="AO9" i="17" s="1"/>
  <c r="AN32" i="17"/>
  <c r="AO32" i="17" l="1"/>
  <c r="AO16" i="17"/>
  <c r="AO23" i="17"/>
  <c r="AO19" i="17"/>
  <c r="AO27" i="17"/>
  <c r="AO29" i="17"/>
  <c r="AO14" i="17"/>
  <c r="AO30" i="17"/>
  <c r="AO28" i="17"/>
  <c r="AO24" i="17"/>
  <c r="AO21" i="17"/>
  <c r="AO15" i="17"/>
  <c r="AO33" i="17"/>
  <c r="AP7" i="17"/>
  <c r="AP9" i="17" s="1"/>
  <c r="AO18" i="17"/>
  <c r="AO26" i="17"/>
  <c r="AO25" i="17"/>
  <c r="AO17" i="17"/>
  <c r="AO31" i="17"/>
  <c r="AO12" i="17"/>
  <c r="AO11" i="17"/>
  <c r="AO20" i="17"/>
  <c r="AO35" i="17"/>
  <c r="AO13" i="17"/>
  <c r="AO22" i="17"/>
  <c r="AO34" i="17"/>
  <c r="AP26" i="17" l="1"/>
  <c r="AP11" i="17"/>
  <c r="AP34" i="17"/>
  <c r="AP17" i="17"/>
  <c r="AP35" i="17"/>
  <c r="AQ7" i="17"/>
  <c r="AQ9" i="17" s="1"/>
  <c r="AP28" i="17"/>
  <c r="AP27" i="17"/>
  <c r="AP22" i="17"/>
  <c r="AP23" i="17"/>
  <c r="AP20" i="17"/>
  <c r="AP29" i="17"/>
  <c r="AP13" i="17"/>
  <c r="AP30" i="17"/>
  <c r="AP15" i="17"/>
  <c r="AP25" i="17"/>
  <c r="AP31" i="17"/>
  <c r="AP21" i="17"/>
  <c r="AP12" i="17"/>
  <c r="AP18" i="17"/>
  <c r="AP14" i="17"/>
  <c r="AP19" i="17"/>
  <c r="AP32" i="17"/>
  <c r="AP16" i="17"/>
  <c r="AP24" i="17"/>
  <c r="AP33" i="17"/>
  <c r="AQ14" i="17" l="1"/>
  <c r="AQ18" i="17"/>
  <c r="AQ28" i="17"/>
  <c r="AQ32" i="17"/>
  <c r="AQ23" i="17"/>
  <c r="AQ34" i="17"/>
  <c r="AQ15" i="17"/>
  <c r="AQ13" i="17"/>
  <c r="AQ22" i="17"/>
  <c r="AQ33" i="17"/>
  <c r="AQ11" i="17"/>
  <c r="AQ25" i="17"/>
  <c r="AQ24" i="17"/>
  <c r="AQ16" i="17"/>
  <c r="AQ26" i="17"/>
  <c r="AQ20" i="17"/>
  <c r="AQ35" i="17"/>
  <c r="AQ19" i="17"/>
  <c r="AQ17" i="17"/>
  <c r="AQ27" i="17"/>
  <c r="AR7" i="17"/>
  <c r="AR9" i="17" s="1"/>
  <c r="AQ21" i="17"/>
  <c r="AQ30" i="17"/>
  <c r="AQ12" i="17"/>
  <c r="AQ29" i="17"/>
  <c r="AQ31" i="17"/>
  <c r="AR18" i="17" l="1"/>
  <c r="AR33" i="17"/>
  <c r="AR34" i="17"/>
  <c r="AR16" i="17"/>
  <c r="AR23" i="17"/>
  <c r="AR17" i="17"/>
  <c r="AS7" i="17"/>
  <c r="AS9" i="17" s="1"/>
  <c r="AR21" i="17"/>
  <c r="AR13" i="17"/>
  <c r="AR32" i="17"/>
  <c r="AR12" i="17"/>
  <c r="AR6" i="17"/>
  <c r="AR25" i="17"/>
  <c r="AR28" i="17"/>
  <c r="AR35" i="17"/>
  <c r="AR14" i="17"/>
  <c r="AR29" i="17"/>
  <c r="AR24" i="17"/>
  <c r="AR19" i="17"/>
  <c r="AR26" i="17"/>
  <c r="AR22" i="17"/>
  <c r="AR20" i="17"/>
  <c r="AR30" i="17"/>
  <c r="AR15" i="17"/>
  <c r="AR11" i="17"/>
  <c r="AR27" i="17"/>
  <c r="AR31" i="17"/>
  <c r="AS13" i="17" l="1"/>
  <c r="AS18" i="17"/>
  <c r="AS23" i="17"/>
  <c r="AS19" i="17"/>
  <c r="AS20" i="17"/>
  <c r="AS24" i="17"/>
  <c r="AS12" i="17"/>
  <c r="AS32" i="17"/>
  <c r="AS16" i="17"/>
  <c r="AS34" i="17"/>
  <c r="AS28" i="17"/>
  <c r="AS11" i="17"/>
  <c r="AS22" i="17"/>
  <c r="AS31" i="17"/>
  <c r="AS29" i="17"/>
  <c r="AS14" i="17"/>
  <c r="AS15" i="17"/>
  <c r="AS25" i="17"/>
  <c r="AT7" i="17"/>
  <c r="AT9" i="17" s="1"/>
  <c r="AS21" i="17"/>
  <c r="AS27" i="17"/>
  <c r="AS33" i="17"/>
  <c r="AS17" i="17"/>
  <c r="AS26" i="17"/>
  <c r="AS30" i="17"/>
  <c r="AS35" i="17"/>
  <c r="AT14" i="17" l="1"/>
  <c r="AT12" i="17"/>
  <c r="AT34" i="17"/>
  <c r="AT13" i="17"/>
  <c r="AT18" i="17"/>
  <c r="AT24" i="17"/>
  <c r="AT11" i="17"/>
  <c r="AT29" i="17"/>
  <c r="AT26" i="17"/>
  <c r="AU7" i="17"/>
  <c r="AU9" i="17" s="1"/>
  <c r="AT33" i="17"/>
  <c r="AT15" i="17"/>
  <c r="AT21" i="17"/>
  <c r="AT27" i="17"/>
  <c r="AT35" i="17"/>
  <c r="AT25" i="17"/>
  <c r="AT28" i="17"/>
  <c r="AT22" i="17"/>
  <c r="AT16" i="17"/>
  <c r="AT30" i="17"/>
  <c r="AT17" i="17"/>
  <c r="AT23" i="17"/>
  <c r="AT31" i="17"/>
  <c r="AT20" i="17"/>
  <c r="AT19" i="17"/>
  <c r="AT32" i="17"/>
  <c r="AU28" i="17" l="1"/>
  <c r="AU17" i="17"/>
  <c r="AU18" i="17"/>
  <c r="AU16" i="17"/>
  <c r="AU26" i="17"/>
  <c r="AU27" i="17"/>
  <c r="AU15" i="17"/>
  <c r="AV7" i="17"/>
  <c r="AV9" i="17" s="1"/>
  <c r="AU32" i="17"/>
  <c r="AU11" i="17"/>
  <c r="AU24" i="17"/>
  <c r="AU12" i="17"/>
  <c r="AU21" i="17"/>
  <c r="AU30" i="17"/>
  <c r="AU19" i="17"/>
  <c r="AU25" i="17"/>
  <c r="AU31" i="17"/>
  <c r="AU13" i="17"/>
  <c r="AU22" i="17"/>
  <c r="AU33" i="17"/>
  <c r="AU14" i="17"/>
  <c r="AU20" i="17"/>
  <c r="AU23" i="17"/>
  <c r="AU34" i="17"/>
  <c r="AU29" i="17"/>
  <c r="AU35" i="17"/>
  <c r="AV22" i="17" l="1"/>
  <c r="AV28" i="17"/>
  <c r="AV31" i="17"/>
  <c r="AW7" i="17"/>
  <c r="AW9" i="17" s="1"/>
  <c r="AV19" i="17"/>
  <c r="AV32" i="17"/>
  <c r="AV20" i="17"/>
  <c r="AV13" i="17"/>
  <c r="AV34" i="17"/>
  <c r="AV11" i="17"/>
  <c r="AV21" i="17"/>
  <c r="AV24" i="17"/>
  <c r="AV23" i="17"/>
  <c r="AV14" i="17"/>
  <c r="AV17" i="17"/>
  <c r="AV18" i="17"/>
  <c r="AV27" i="17"/>
  <c r="AV12" i="17"/>
  <c r="AV25" i="17"/>
  <c r="AV33" i="17"/>
  <c r="AV35" i="17"/>
  <c r="AV15" i="17"/>
  <c r="AV29" i="17"/>
  <c r="AV26" i="17"/>
  <c r="AV16" i="17"/>
  <c r="AV30" i="17"/>
  <c r="AW15" i="17" l="1"/>
  <c r="AW34" i="17"/>
  <c r="AW12" i="17"/>
  <c r="AW11" i="17"/>
  <c r="AW20" i="17"/>
  <c r="AW29" i="17"/>
  <c r="AX7" i="17"/>
  <c r="AX9" i="17" s="1"/>
  <c r="AW16" i="17"/>
  <c r="AW31" i="17"/>
  <c r="AW17" i="17"/>
  <c r="AW19" i="17"/>
  <c r="AW30" i="17"/>
  <c r="AW33" i="17"/>
  <c r="AW24" i="17"/>
  <c r="AW32" i="17"/>
  <c r="AW35" i="17"/>
  <c r="AW18" i="17"/>
  <c r="AW25" i="17"/>
  <c r="AW13" i="17"/>
  <c r="AW22" i="17"/>
  <c r="AW21" i="17"/>
  <c r="AW23" i="17"/>
  <c r="AW27" i="17"/>
  <c r="AW14" i="17"/>
  <c r="AW26" i="17"/>
  <c r="AW28" i="17"/>
  <c r="AX32" i="17" l="1"/>
  <c r="AX35" i="17"/>
  <c r="AX17" i="17"/>
  <c r="AX13" i="17"/>
  <c r="AX16" i="17"/>
  <c r="AX15" i="17"/>
  <c r="AX27" i="17"/>
  <c r="AX20" i="17"/>
  <c r="AX31" i="17"/>
  <c r="AX22" i="17"/>
  <c r="AX11" i="17"/>
  <c r="AX23" i="17"/>
  <c r="AX25" i="17"/>
  <c r="AX19" i="17"/>
  <c r="AX26" i="17"/>
  <c r="AX14" i="17"/>
  <c r="AX24" i="17"/>
  <c r="AX33" i="17"/>
  <c r="AX34" i="17"/>
  <c r="AY7" i="17"/>
  <c r="AY9" i="17" s="1"/>
  <c r="AX28" i="17"/>
  <c r="AX21" i="17"/>
  <c r="AX12" i="17"/>
  <c r="AX18" i="17"/>
  <c r="AX29" i="17"/>
  <c r="AX30" i="17"/>
  <c r="AY11" i="17" l="1"/>
  <c r="AY25" i="17"/>
  <c r="AY26" i="17"/>
  <c r="AY27" i="17"/>
  <c r="AY16" i="17"/>
  <c r="AY30" i="17"/>
  <c r="AZ7" i="17"/>
  <c r="AZ9" i="17" s="1"/>
  <c r="AY12" i="17"/>
  <c r="AY17" i="17"/>
  <c r="AY29" i="17"/>
  <c r="AY21" i="17"/>
  <c r="AY31" i="17"/>
  <c r="AY32" i="17"/>
  <c r="AY28" i="17"/>
  <c r="AY18" i="17"/>
  <c r="AY33" i="17"/>
  <c r="AY14" i="17"/>
  <c r="AY34" i="17"/>
  <c r="AY13" i="17"/>
  <c r="AY15" i="17"/>
  <c r="AY19" i="17"/>
  <c r="AY24" i="17"/>
  <c r="AY22" i="17"/>
  <c r="AY6" i="17"/>
  <c r="AY20" i="17"/>
  <c r="AY23" i="17"/>
  <c r="AY35" i="17"/>
  <c r="AZ21" i="17" l="1"/>
  <c r="AZ33" i="17"/>
  <c r="AZ18" i="17"/>
  <c r="AZ34" i="17"/>
  <c r="AZ12" i="17"/>
  <c r="AZ22" i="17"/>
  <c r="AZ17" i="17"/>
  <c r="AZ27" i="17"/>
  <c r="AZ35" i="17"/>
  <c r="AZ14" i="17"/>
  <c r="AZ24" i="17"/>
  <c r="AZ29" i="17"/>
  <c r="AZ13" i="17"/>
  <c r="AZ15" i="17"/>
  <c r="AZ23" i="17"/>
  <c r="AZ20" i="17"/>
  <c r="AZ30" i="17"/>
  <c r="AZ31" i="17"/>
  <c r="AZ28" i="17"/>
  <c r="AZ19" i="17"/>
  <c r="AZ26" i="17"/>
  <c r="AZ11" i="17"/>
  <c r="AZ25" i="17"/>
  <c r="BA7" i="17"/>
  <c r="BA9" i="17" s="1"/>
  <c r="AZ16" i="17"/>
  <c r="AZ32" i="17"/>
  <c r="BA17" i="17" l="1"/>
  <c r="BA35" i="17"/>
  <c r="BA15" i="17"/>
  <c r="BA16" i="17"/>
  <c r="BA27" i="17"/>
  <c r="BA28" i="17"/>
  <c r="BA21" i="17"/>
  <c r="BA25" i="17"/>
  <c r="BA32" i="17"/>
  <c r="BA19" i="17"/>
  <c r="BA13" i="17"/>
  <c r="BA11" i="17"/>
  <c r="BA24" i="17"/>
  <c r="BA18" i="17"/>
  <c r="BA26" i="17"/>
  <c r="BA29" i="17"/>
  <c r="BA14" i="17"/>
  <c r="BA20" i="17"/>
  <c r="BA30" i="17"/>
  <c r="BA22" i="17"/>
  <c r="BA31" i="17"/>
  <c r="BA34" i="17"/>
  <c r="BA12" i="17"/>
  <c r="BB7" i="17"/>
  <c r="BB9" i="17" s="1"/>
  <c r="BA23" i="17"/>
  <c r="BA33" i="17"/>
  <c r="BB19" i="17" l="1"/>
  <c r="BB24" i="17"/>
  <c r="BB31" i="17"/>
  <c r="BB32" i="17"/>
  <c r="BB16" i="17"/>
  <c r="BB17" i="17"/>
  <c r="BB13" i="17"/>
  <c r="BB23" i="17"/>
  <c r="BB30" i="17"/>
  <c r="BB15" i="17"/>
  <c r="BB20" i="17"/>
  <c r="BB26" i="17"/>
  <c r="BB34" i="17"/>
  <c r="BB14" i="17"/>
  <c r="BB33" i="17"/>
  <c r="BB11" i="17"/>
  <c r="BB21" i="17"/>
  <c r="BB27" i="17"/>
  <c r="BB35" i="17"/>
  <c r="BC7" i="17"/>
  <c r="BC9" i="17" s="1"/>
  <c r="BB28" i="17"/>
  <c r="BB25" i="17"/>
  <c r="BB18" i="17"/>
  <c r="BB12" i="17"/>
  <c r="BB22" i="17"/>
  <c r="BB29" i="17"/>
  <c r="BC11" i="17" l="1"/>
  <c r="BC12" i="17"/>
  <c r="BC18" i="17"/>
  <c r="BC21" i="17"/>
  <c r="BC26" i="17"/>
  <c r="BC31" i="17"/>
  <c r="BD7" i="17"/>
  <c r="BD9" i="17" s="1"/>
  <c r="BC29" i="17"/>
  <c r="BC32" i="17"/>
  <c r="BC19" i="17"/>
  <c r="BC22" i="17"/>
  <c r="BC33" i="17"/>
  <c r="BC14" i="17"/>
  <c r="BC13" i="17"/>
  <c r="BC23" i="17"/>
  <c r="BC34" i="17"/>
  <c r="BC24" i="17"/>
  <c r="BC20" i="17"/>
  <c r="BC28" i="17"/>
  <c r="BC35" i="17"/>
  <c r="BC15" i="17"/>
  <c r="BC16" i="17"/>
  <c r="BC27" i="17"/>
  <c r="BC25" i="17"/>
  <c r="BC17" i="17"/>
  <c r="BC30" i="17"/>
  <c r="BD13" i="17" l="1"/>
  <c r="BD32" i="17"/>
  <c r="BD34" i="17"/>
  <c r="BD21" i="17"/>
  <c r="BD18" i="17"/>
  <c r="BD30" i="17"/>
  <c r="BE7" i="17"/>
  <c r="BE9" i="17" s="1"/>
  <c r="BD19" i="17"/>
  <c r="BD15" i="17"/>
  <c r="BD16" i="17"/>
  <c r="BD12" i="17"/>
  <c r="BD17" i="17"/>
  <c r="BD33" i="17"/>
  <c r="BD14" i="17"/>
  <c r="BD35" i="17"/>
  <c r="BD24" i="17"/>
  <c r="BD28" i="17"/>
  <c r="BD22" i="17"/>
  <c r="BD25" i="17"/>
  <c r="BD29" i="17"/>
  <c r="BD11" i="17"/>
  <c r="BD27" i="17"/>
  <c r="BD26" i="17"/>
  <c r="BD23" i="17"/>
  <c r="BD20" i="17"/>
  <c r="BD31" i="17"/>
  <c r="BE24" i="17" l="1"/>
  <c r="BE29" i="17"/>
  <c r="BE30" i="17"/>
  <c r="BE31" i="17"/>
  <c r="BE33" i="17"/>
  <c r="BE21" i="17"/>
  <c r="BE11" i="17"/>
  <c r="BE17" i="17"/>
  <c r="BE19" i="17"/>
  <c r="BE26" i="17"/>
  <c r="BE14" i="17"/>
  <c r="BE23" i="17"/>
  <c r="BE16" i="17"/>
  <c r="BE32" i="17"/>
  <c r="BE28" i="17"/>
  <c r="BE18" i="17"/>
  <c r="BE12" i="17"/>
  <c r="BE15" i="17"/>
  <c r="BE35" i="17"/>
  <c r="BF7" i="17"/>
  <c r="BF9" i="17" s="1"/>
  <c r="BE34" i="17"/>
  <c r="BE20" i="17"/>
  <c r="BE25" i="17"/>
  <c r="BE22" i="17"/>
  <c r="BE13" i="17"/>
  <c r="BE27" i="17"/>
  <c r="BF21" i="17" l="1"/>
  <c r="BF12" i="17"/>
  <c r="BF25" i="17"/>
  <c r="BF27" i="17"/>
  <c r="BF11" i="17"/>
  <c r="BF15" i="17"/>
  <c r="BF28" i="17"/>
  <c r="BF14" i="17"/>
  <c r="BF32" i="17"/>
  <c r="BF16" i="17"/>
  <c r="BF35" i="17"/>
  <c r="BF18" i="17"/>
  <c r="BG7" i="17"/>
  <c r="BG9" i="17" s="1"/>
  <c r="BF19" i="17"/>
  <c r="BF31" i="17"/>
  <c r="BF24" i="17"/>
  <c r="BF33" i="17"/>
  <c r="BF20" i="17"/>
  <c r="BF17" i="17"/>
  <c r="BF26" i="17"/>
  <c r="BF34" i="17"/>
  <c r="BF6" i="17"/>
  <c r="BF22" i="17"/>
  <c r="BF29" i="17"/>
  <c r="BF13" i="17"/>
  <c r="BF23" i="17"/>
  <c r="BF30" i="17"/>
  <c r="BG35" i="17" l="1"/>
  <c r="BG14" i="17"/>
  <c r="BG11" i="17"/>
  <c r="BG29" i="17"/>
  <c r="BG18" i="17"/>
  <c r="BG24" i="17"/>
  <c r="BG23" i="17"/>
  <c r="BG12" i="17"/>
  <c r="BG25" i="17"/>
  <c r="BG31" i="17"/>
  <c r="BG20" i="17"/>
  <c r="BG32" i="17"/>
  <c r="BG13" i="17"/>
  <c r="BG26" i="17"/>
  <c r="BG28" i="17"/>
  <c r="BG16" i="17"/>
  <c r="BG34" i="17"/>
  <c r="BG17" i="17"/>
  <c r="BG27" i="17"/>
  <c r="BG19" i="17"/>
  <c r="BH7" i="17"/>
  <c r="BH9" i="17" s="1"/>
  <c r="BG21" i="17"/>
  <c r="BG30" i="17"/>
  <c r="BG15" i="17"/>
  <c r="BG22" i="17"/>
  <c r="BG33" i="17"/>
  <c r="BH35" i="17" l="1"/>
  <c r="BH23" i="17"/>
  <c r="BH18" i="17"/>
  <c r="BH28" i="17"/>
  <c r="BH29" i="17"/>
  <c r="BH19" i="17"/>
  <c r="BH20" i="17"/>
  <c r="BH11" i="17"/>
  <c r="BH27" i="17"/>
  <c r="BH31" i="17"/>
  <c r="BH25" i="17"/>
  <c r="BH16" i="17"/>
  <c r="BH32" i="17"/>
  <c r="BH14" i="17"/>
  <c r="BH15" i="17"/>
  <c r="BH22" i="17"/>
  <c r="BH30" i="17"/>
  <c r="BI7" i="17"/>
  <c r="BI9" i="17" s="1"/>
  <c r="BH17" i="17"/>
  <c r="BH33" i="17"/>
  <c r="BH24" i="17"/>
  <c r="BH26" i="17"/>
  <c r="BH13" i="17"/>
  <c r="BH12" i="17"/>
  <c r="BH21" i="17"/>
  <c r="BH34" i="17"/>
  <c r="BI26" i="17" l="1"/>
  <c r="BI17" i="17"/>
  <c r="BI12" i="17"/>
  <c r="BI22" i="17"/>
  <c r="BI23" i="17"/>
  <c r="BI19" i="17"/>
  <c r="BI34" i="17"/>
  <c r="BI28" i="17"/>
  <c r="BI32" i="17"/>
  <c r="BI24" i="17"/>
  <c r="BI15" i="17"/>
  <c r="BI25" i="17"/>
  <c r="BI29" i="17"/>
  <c r="BI31" i="17"/>
  <c r="BI13" i="17"/>
  <c r="BI18" i="17"/>
  <c r="BI20" i="17"/>
  <c r="BJ7" i="17"/>
  <c r="BJ9" i="17" s="1"/>
  <c r="BI11" i="17"/>
  <c r="BI27" i="17"/>
  <c r="BI33" i="17"/>
  <c r="BI14" i="17"/>
  <c r="BI16" i="17"/>
  <c r="BI21" i="17"/>
  <c r="BI30" i="17"/>
  <c r="BI35" i="17"/>
  <c r="BJ22" i="17" l="1"/>
  <c r="BJ16" i="17"/>
  <c r="BJ30" i="17"/>
  <c r="BJ32" i="17"/>
  <c r="BJ33" i="17"/>
  <c r="BJ34" i="17"/>
  <c r="BJ35" i="17"/>
  <c r="BJ28" i="17"/>
  <c r="BJ17" i="17"/>
  <c r="BJ23" i="17"/>
  <c r="BJ20" i="17"/>
  <c r="BJ19" i="17"/>
  <c r="BJ13" i="17"/>
  <c r="BJ24" i="17"/>
  <c r="BJ11" i="17"/>
  <c r="BJ14" i="17"/>
  <c r="BJ26" i="17"/>
  <c r="BJ15" i="17"/>
  <c r="BJ21" i="17"/>
  <c r="BJ27" i="17"/>
  <c r="BK7" i="17"/>
  <c r="BK9" i="17" s="1"/>
  <c r="BJ25" i="17"/>
  <c r="BJ12" i="17"/>
  <c r="BJ18" i="17"/>
  <c r="BJ29" i="17"/>
  <c r="BJ31" i="17"/>
  <c r="BK24" i="17" l="1"/>
  <c r="BK16" i="17"/>
  <c r="BK18" i="17"/>
  <c r="BK22" i="17"/>
  <c r="BK27" i="17"/>
  <c r="BK32" i="17"/>
  <c r="BK15" i="17"/>
  <c r="BK33" i="17"/>
  <c r="BK13" i="17"/>
  <c r="BK14" i="17"/>
  <c r="BK20" i="17"/>
  <c r="BK23" i="17"/>
  <c r="BK34" i="17"/>
  <c r="BK11" i="17"/>
  <c r="BK28" i="17"/>
  <c r="BK26" i="17"/>
  <c r="BK35" i="17"/>
  <c r="BL7" i="17"/>
  <c r="BL9" i="17" s="1"/>
  <c r="BK17" i="17"/>
  <c r="BK29" i="17"/>
  <c r="BK12" i="17"/>
  <c r="BK21" i="17"/>
  <c r="BK30" i="17"/>
  <c r="BK19" i="17"/>
  <c r="BK25" i="17"/>
  <c r="BK31" i="17"/>
  <c r="BL30" i="17" l="1"/>
  <c r="BL23" i="17"/>
  <c r="BL33" i="17"/>
  <c r="BL11" i="17"/>
  <c r="BL20" i="17"/>
  <c r="BL25" i="17"/>
  <c r="BL12" i="17"/>
  <c r="BL16" i="17"/>
  <c r="BL29" i="17"/>
  <c r="BL18" i="17"/>
  <c r="BL31" i="17"/>
  <c r="BL17" i="17"/>
  <c r="BL22" i="17"/>
  <c r="BL21" i="17"/>
  <c r="BL32" i="17"/>
  <c r="BL34" i="17"/>
  <c r="BL19" i="17"/>
  <c r="BL13" i="17"/>
  <c r="BL24" i="17"/>
  <c r="BL28" i="17"/>
  <c r="BL35" i="17"/>
  <c r="BL27" i="17"/>
  <c r="BL14" i="17"/>
  <c r="BL15" i="17"/>
  <c r="BL26" i="17"/>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l="1"/>
  <c r="I9" i="16"/>
  <c r="I12" i="16"/>
  <c r="I20" i="16"/>
  <c r="I25" i="16"/>
  <c r="I34" i="16"/>
  <c r="I23" i="16"/>
  <c r="I32" i="16"/>
  <c r="I6"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O28" i="16"/>
  <c r="O13" i="16"/>
  <c r="O15" i="16"/>
  <c r="O12" i="16"/>
  <c r="O18" i="16"/>
  <c r="O21" i="16"/>
  <c r="O29" i="16"/>
  <c r="O33" i="16"/>
  <c r="O11" i="16"/>
  <c r="O25" i="16"/>
  <c r="O17" i="16"/>
  <c r="O32" i="16"/>
  <c r="O14" i="16"/>
  <c r="O20" i="16"/>
  <c r="O19" i="16"/>
  <c r="O24" i="16"/>
  <c r="O26" i="16"/>
  <c r="O30" i="16"/>
  <c r="P35" i="16" l="1"/>
  <c r="P9" i="16"/>
  <c r="P14" i="16"/>
  <c r="P30" i="16"/>
  <c r="P6"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V13" i="16"/>
  <c r="V25" i="16"/>
  <c r="V26" i="16"/>
  <c r="V30" i="16"/>
  <c r="W35" i="16" l="1"/>
  <c r="W9" i="16"/>
  <c r="W24" i="16"/>
  <c r="W13" i="16"/>
  <c r="W17" i="16"/>
  <c r="W25" i="16"/>
  <c r="W28" i="16"/>
  <c r="W15" i="16"/>
  <c r="W32" i="16"/>
  <c r="W6"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C13" i="16"/>
  <c r="AC14" i="16"/>
  <c r="AC20" i="16"/>
  <c r="AC27" i="16"/>
  <c r="AC32" i="16"/>
  <c r="AC33" i="16"/>
  <c r="AC16" i="16"/>
  <c r="AC25" i="16"/>
  <c r="AC22" i="16"/>
  <c r="AC19" i="16"/>
  <c r="AC29" i="16"/>
  <c r="AD33" i="16" l="1"/>
  <c r="AD9" i="16"/>
  <c r="AD35" i="16"/>
  <c r="AD12" i="16"/>
  <c r="AD23" i="16"/>
  <c r="AD13" i="16"/>
  <c r="AD27" i="16"/>
  <c r="AD15" i="16"/>
  <c r="AD30" i="16"/>
  <c r="AD11" i="16"/>
  <c r="AD24" i="16"/>
  <c r="AD34" i="16"/>
  <c r="AD16" i="16"/>
  <c r="AD21" i="16"/>
  <c r="AD31" i="16"/>
  <c r="AD14" i="16"/>
  <c r="AD20" i="16"/>
  <c r="AD19" i="16"/>
  <c r="AD25" i="16"/>
  <c r="AD18" i="16"/>
  <c r="AD28" i="16"/>
  <c r="AD32" i="16"/>
  <c r="AD17" i="16"/>
  <c r="AE7" i="16"/>
  <c r="AD6"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9" i="16"/>
  <c r="AK13" i="16"/>
  <c r="AK25" i="16"/>
  <c r="AK35" i="16"/>
  <c r="AK15" i="16"/>
  <c r="AK11" i="16"/>
  <c r="AK19" i="16"/>
  <c r="AK30" i="16"/>
  <c r="AK12" i="16"/>
  <c r="AK16" i="16"/>
  <c r="AK28" i="16"/>
  <c r="AK34" i="16"/>
  <c r="AK18" i="16"/>
  <c r="AK23" i="16"/>
  <c r="AK31" i="16"/>
  <c r="AL7" i="16"/>
  <c r="AK21" i="16"/>
  <c r="AK14" i="16"/>
  <c r="AK27" i="16"/>
  <c r="AK24" i="16"/>
  <c r="AK33" i="16"/>
  <c r="AK32" i="16"/>
  <c r="AK6"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35" i="16" s="1"/>
  <c r="AQ17" i="16"/>
  <c r="AQ32" i="16"/>
  <c r="AQ14" i="16"/>
  <c r="AQ20" i="16"/>
  <c r="AQ27" i="16"/>
  <c r="AQ35" i="16"/>
  <c r="AQ13" i="16"/>
  <c r="AQ12" i="16"/>
  <c r="AQ19" i="16"/>
  <c r="AQ21" i="16"/>
  <c r="AQ29" i="16"/>
  <c r="AQ33" i="16"/>
  <c r="AQ18" i="16"/>
  <c r="AQ11" i="16"/>
  <c r="AQ23" i="16"/>
  <c r="AQ22" i="16"/>
  <c r="AQ26" i="16"/>
  <c r="AQ30" i="16"/>
  <c r="AR34" i="16" l="1"/>
  <c r="AR9" i="16"/>
  <c r="AR13" i="16"/>
  <c r="AR19" i="16"/>
  <c r="AR22" i="16"/>
  <c r="AR23" i="16"/>
  <c r="AR14" i="16"/>
  <c r="AR29" i="16"/>
  <c r="AR16" i="16"/>
  <c r="AR31" i="16"/>
  <c r="AR12" i="16"/>
  <c r="AR18" i="16"/>
  <c r="AR17" i="16"/>
  <c r="AR21" i="16"/>
  <c r="AR25" i="16"/>
  <c r="AR26" i="16"/>
  <c r="AR32" i="16"/>
  <c r="AR15" i="16"/>
  <c r="AR33" i="16"/>
  <c r="AR24" i="16"/>
  <c r="AR27" i="16"/>
  <c r="AR6"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35" i="16" s="1"/>
  <c r="AX20" i="16"/>
  <c r="AX30" i="16"/>
  <c r="AX15" i="16"/>
  <c r="AX22" i="16"/>
  <c r="AX32" i="16"/>
  <c r="AX34" i="16"/>
  <c r="AX12" i="16"/>
  <c r="AX24" i="16"/>
  <c r="AX18" i="16"/>
  <c r="AX28" i="16"/>
  <c r="AX31" i="16"/>
  <c r="AX35" i="16"/>
  <c r="AX14" i="16"/>
  <c r="AX19" i="16"/>
  <c r="AX13" i="16"/>
  <c r="AX21" i="16"/>
  <c r="AX23" i="16"/>
  <c r="AX25" i="16"/>
  <c r="AY34" i="16" l="1"/>
  <c r="AY9" i="16"/>
  <c r="AY16" i="16"/>
  <c r="AY11" i="16"/>
  <c r="AY15" i="16"/>
  <c r="AY18" i="16"/>
  <c r="AY27" i="16"/>
  <c r="AY19" i="16"/>
  <c r="AY17" i="16"/>
  <c r="AY20" i="16"/>
  <c r="AY22" i="16"/>
  <c r="AY31" i="16"/>
  <c r="AY13" i="16"/>
  <c r="AY24" i="16"/>
  <c r="AY28" i="16"/>
  <c r="AY6"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BA34" i="16" s="1"/>
  <c r="AZ11" i="16"/>
  <c r="AZ18" i="16"/>
  <c r="AZ20" i="16"/>
  <c r="AZ27" i="16"/>
  <c r="AZ33" i="16"/>
  <c r="AZ12" i="16"/>
  <c r="AZ14" i="16"/>
  <c r="AZ29" i="16"/>
  <c r="AZ21" i="16"/>
  <c r="AZ28" i="16"/>
  <c r="AZ30" i="16"/>
  <c r="BA32" i="16" l="1"/>
  <c r="BA9" i="16"/>
  <c r="BA14" i="16"/>
  <c r="BA22" i="16"/>
  <c r="BA27" i="16"/>
  <c r="BA28" i="16"/>
  <c r="BA35" i="16"/>
  <c r="BA16" i="16"/>
  <c r="BA26" i="16"/>
  <c r="BA13" i="16"/>
  <c r="BA25" i="16"/>
  <c r="BA15" i="16"/>
  <c r="BA12" i="16"/>
  <c r="BA18" i="16"/>
  <c r="BA20" i="16"/>
  <c r="BA19" i="16"/>
  <c r="BA31" i="16"/>
  <c r="BA30" i="16"/>
  <c r="BB7" i="16"/>
  <c r="BB35" i="16" s="1"/>
  <c r="BA29" i="16"/>
  <c r="BA21" i="16"/>
  <c r="BA17" i="16"/>
  <c r="BA11" i="16"/>
  <c r="BA23" i="16"/>
  <c r="BA24" i="16"/>
  <c r="BA33" i="16"/>
  <c r="BB34" i="16" l="1"/>
  <c r="BB9" i="16"/>
  <c r="BC7" i="16"/>
  <c r="BC33"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15" i="16" l="1"/>
  <c r="BC22" i="16"/>
  <c r="BC27" i="16"/>
  <c r="BC23" i="16"/>
  <c r="BC17" i="16"/>
  <c r="BC29" i="16"/>
  <c r="BC13" i="16"/>
  <c r="BC32" i="16"/>
  <c r="BC12" i="16"/>
  <c r="BC11" i="16"/>
  <c r="BD7" i="16"/>
  <c r="BD9" i="16" s="1"/>
  <c r="BC18" i="16"/>
  <c r="BC24" i="16"/>
  <c r="BC16" i="16"/>
  <c r="BC21" i="16"/>
  <c r="BC28" i="16"/>
  <c r="BC31" i="16"/>
  <c r="BC34" i="16"/>
  <c r="BC9" i="16"/>
  <c r="BC14" i="16"/>
  <c r="BC25" i="16"/>
  <c r="BC19" i="16"/>
  <c r="BC20" i="16"/>
  <c r="BC26" i="16"/>
  <c r="BC30" i="16"/>
  <c r="BD21" i="16" l="1"/>
  <c r="BD19" i="16"/>
  <c r="BD26" i="16"/>
  <c r="BD14" i="16"/>
  <c r="BD28" i="16"/>
  <c r="BD32" i="16"/>
  <c r="BD12" i="16"/>
  <c r="BD16" i="16"/>
  <c r="BD17" i="16"/>
  <c r="BD29" i="16"/>
  <c r="BD20" i="16"/>
  <c r="BD30" i="16"/>
  <c r="BD34" i="16"/>
  <c r="BD18" i="16"/>
  <c r="BD13" i="16"/>
  <c r="BE7" i="16"/>
  <c r="BE9" i="16" s="1"/>
  <c r="BD11" i="16"/>
  <c r="BD22" i="16"/>
  <c r="BD24" i="16"/>
  <c r="BD23" i="16"/>
  <c r="BD15" i="16"/>
  <c r="BD25" i="16"/>
  <c r="BD27" i="16"/>
  <c r="BD31" i="16"/>
  <c r="BD33" i="16"/>
  <c r="BD35" i="16"/>
  <c r="BE25" i="16" l="1"/>
  <c r="BE22" i="16"/>
  <c r="BE17" i="16"/>
  <c r="BE34" i="16"/>
  <c r="BE24" i="16"/>
  <c r="BE18" i="16"/>
  <c r="BE12" i="16"/>
  <c r="BE16" i="16"/>
  <c r="BE28" i="16"/>
  <c r="BE23" i="16"/>
  <c r="BE31" i="16"/>
  <c r="BE14" i="16"/>
  <c r="BE35" i="16"/>
  <c r="BF7" i="16"/>
  <c r="BF9" i="16" s="1"/>
  <c r="BE13" i="16"/>
  <c r="BE20" i="16"/>
  <c r="BE11" i="16"/>
  <c r="BE15" i="16"/>
  <c r="BE27" i="16"/>
  <c r="BE30" i="16"/>
  <c r="BE21" i="16"/>
  <c r="BE19" i="16"/>
  <c r="BE32" i="16"/>
  <c r="BE29" i="16"/>
  <c r="BE33" i="16"/>
  <c r="BE26" i="16"/>
  <c r="BF22" i="16" l="1"/>
  <c r="BF6" i="16"/>
  <c r="BF32" i="16"/>
  <c r="BF15" i="16"/>
  <c r="BF16" i="16"/>
  <c r="BF27" i="16"/>
  <c r="BF34" i="16"/>
  <c r="BF13" i="16"/>
  <c r="BF23" i="16"/>
  <c r="BF33" i="16"/>
  <c r="BF11" i="16"/>
  <c r="BF20" i="16"/>
  <c r="BF28" i="16"/>
  <c r="BF35" i="16"/>
  <c r="BF21" i="16"/>
  <c r="BF26" i="16"/>
  <c r="BF25" i="16"/>
  <c r="BG7" i="16"/>
  <c r="BG9" i="16" s="1"/>
  <c r="BF24" i="16"/>
  <c r="BF30" i="16"/>
  <c r="BF14" i="16"/>
  <c r="BF17" i="16"/>
  <c r="BF19" i="16"/>
  <c r="BF29" i="16"/>
  <c r="BF12" i="16"/>
  <c r="BF18" i="16"/>
  <c r="BF31" i="16"/>
  <c r="BG15" i="16" l="1"/>
  <c r="BH7" i="16"/>
  <c r="BH9" i="16" s="1"/>
  <c r="BG22" i="16"/>
  <c r="BG18" i="16"/>
  <c r="BG19" i="16"/>
  <c r="BG28" i="16"/>
  <c r="BG29" i="16"/>
  <c r="BG24" i="16"/>
  <c r="BG16" i="16"/>
  <c r="BG30" i="16"/>
  <c r="BG11" i="16"/>
  <c r="BG17" i="16"/>
  <c r="BG31" i="16"/>
  <c r="BG32" i="16"/>
  <c r="BG21" i="16"/>
  <c r="BG12" i="16"/>
  <c r="BG25" i="16"/>
  <c r="BG33" i="16"/>
  <c r="BG13" i="16"/>
  <c r="BG23" i="16"/>
  <c r="BG26" i="16"/>
  <c r="BG34" i="16"/>
  <c r="BG14" i="16"/>
  <c r="BG20" i="16"/>
  <c r="BG27" i="16"/>
  <c r="BG35" i="16"/>
  <c r="BH22" i="16" l="1"/>
  <c r="BH28" i="16"/>
  <c r="BH19" i="16"/>
  <c r="BH18" i="16"/>
  <c r="BH24" i="16"/>
  <c r="BH26" i="16"/>
  <c r="BH20" i="16"/>
  <c r="BH30" i="16"/>
  <c r="BH14" i="16"/>
  <c r="BH23" i="16"/>
  <c r="BH31" i="16"/>
  <c r="BH17" i="16"/>
  <c r="BH15" i="16"/>
  <c r="BH32" i="16"/>
  <c r="BH33" i="16"/>
  <c r="BH12" i="16"/>
  <c r="BI7" i="16"/>
  <c r="BI9" i="16" s="1"/>
  <c r="BH29" i="16"/>
  <c r="BH34" i="16"/>
  <c r="BH16" i="16"/>
  <c r="BH11" i="16"/>
  <c r="BH25" i="16"/>
  <c r="BH35" i="16"/>
  <c r="BH13" i="16"/>
  <c r="BH21" i="16"/>
  <c r="BH27" i="16"/>
  <c r="BI13" i="16" l="1"/>
  <c r="BI30" i="16"/>
  <c r="BI17" i="16"/>
  <c r="BI11" i="16"/>
  <c r="BI23" i="16"/>
  <c r="BI34" i="16"/>
  <c r="BI15" i="16"/>
  <c r="BI14" i="16"/>
  <c r="BI26" i="16"/>
  <c r="BI32" i="16"/>
  <c r="BI18" i="16"/>
  <c r="BI24" i="16"/>
  <c r="BI31" i="16"/>
  <c r="BJ7" i="16"/>
  <c r="BJ9" i="16" s="1"/>
  <c r="BI22" i="16"/>
  <c r="BI27" i="16"/>
  <c r="BI33" i="16"/>
  <c r="BI20" i="16"/>
  <c r="BI19" i="16"/>
  <c r="BI12" i="16"/>
  <c r="BI21" i="16"/>
  <c r="BI28" i="16"/>
  <c r="BI35" i="16"/>
  <c r="BI16" i="16"/>
  <c r="BI25" i="16"/>
  <c r="BI29" i="16"/>
  <c r="BJ18" i="16" l="1"/>
  <c r="BJ26" i="16"/>
  <c r="BJ13" i="16"/>
  <c r="BJ22" i="16"/>
  <c r="BJ30" i="16"/>
  <c r="BJ32" i="16"/>
  <c r="BJ16" i="16"/>
  <c r="BJ19" i="16"/>
  <c r="BJ31" i="16"/>
  <c r="BJ15" i="16"/>
  <c r="BJ23" i="16"/>
  <c r="BJ33" i="16"/>
  <c r="BJ14" i="16"/>
  <c r="BJ17" i="16"/>
  <c r="BJ27" i="16"/>
  <c r="BJ34" i="16"/>
  <c r="BJ11" i="16"/>
  <c r="BJ20" i="16"/>
  <c r="BJ28" i="16"/>
  <c r="BJ35" i="16"/>
  <c r="BJ24" i="16"/>
  <c r="BJ29" i="16"/>
  <c r="BK7" i="16"/>
  <c r="BK9" i="16" s="1"/>
  <c r="BJ12" i="16"/>
  <c r="BJ21" i="16"/>
  <c r="BJ25" i="16"/>
  <c r="BK19" i="16" l="1"/>
  <c r="BK13" i="16"/>
  <c r="BK20" i="16"/>
  <c r="BK25" i="16"/>
  <c r="BK15" i="16"/>
  <c r="BK17" i="16"/>
  <c r="BK14" i="16"/>
  <c r="BK11" i="16"/>
  <c r="BL7" i="16"/>
  <c r="BL9" i="16" s="1"/>
  <c r="BK21" i="16"/>
  <c r="BK16" i="16"/>
  <c r="BK12" i="16"/>
  <c r="BK23" i="16"/>
  <c r="BK27" i="16"/>
  <c r="BK29" i="16"/>
  <c r="BK24" i="16"/>
  <c r="BK22" i="16"/>
  <c r="BK30" i="16"/>
  <c r="BK31" i="16"/>
  <c r="BK32" i="16"/>
  <c r="BK33" i="16"/>
  <c r="BK26" i="16"/>
  <c r="BK35" i="16"/>
  <c r="BK18" i="16"/>
  <c r="BK28" i="16"/>
  <c r="BK34" i="16"/>
  <c r="BL18" i="16" l="1"/>
  <c r="BL29" i="16"/>
  <c r="BL28" i="16"/>
  <c r="BL13" i="16"/>
  <c r="BL19" i="16"/>
  <c r="BL30" i="16"/>
  <c r="BL21" i="16"/>
  <c r="BL15" i="16"/>
  <c r="BL32" i="16"/>
  <c r="BL22" i="16"/>
  <c r="BL24" i="16"/>
  <c r="BL20" i="16"/>
  <c r="BL33" i="16"/>
  <c r="BL11" i="16"/>
  <c r="BL25" i="16"/>
  <c r="BL34" i="16"/>
  <c r="BL14" i="16"/>
  <c r="BL31" i="16"/>
  <c r="BL12" i="16"/>
  <c r="BL16" i="16"/>
  <c r="BL26" i="16"/>
  <c r="BL35" i="16"/>
  <c r="BL17" i="16"/>
  <c r="BL23" i="16"/>
  <c r="BL27" i="16"/>
  <c r="K7" i="18" l="1"/>
  <c r="K25" i="18" l="1"/>
  <c r="K17" i="18"/>
  <c r="K24" i="18"/>
  <c r="K12" i="18"/>
  <c r="K16" i="18"/>
  <c r="K14" i="18"/>
  <c r="L7" i="18"/>
  <c r="K11" i="18"/>
  <c r="K20" i="18"/>
  <c r="K13" i="18"/>
  <c r="K9" i="18"/>
  <c r="K6" i="18"/>
  <c r="K21" i="18"/>
  <c r="K10" i="18"/>
  <c r="K15" i="18"/>
  <c r="L25" i="18" l="1"/>
  <c r="L24" i="18"/>
  <c r="L16" i="18"/>
  <c r="L17" i="18"/>
  <c r="L10" i="18"/>
  <c r="L12" i="18"/>
  <c r="L13" i="18"/>
  <c r="L20" i="18"/>
  <c r="L9" i="18"/>
  <c r="M7" i="18"/>
  <c r="L14" i="18"/>
  <c r="L21" i="18"/>
  <c r="L11" i="18"/>
  <c r="L15" i="18"/>
  <c r="M25" i="18" l="1"/>
  <c r="M24" i="18"/>
  <c r="M16" i="18"/>
  <c r="M17" i="18"/>
  <c r="N7" i="18"/>
  <c r="M21" i="18"/>
  <c r="M20" i="18"/>
  <c r="M13" i="18"/>
  <c r="M15" i="18"/>
  <c r="M10" i="18"/>
  <c r="M9" i="18"/>
  <c r="M12" i="18"/>
  <c r="M14" i="18"/>
  <c r="M11" i="18"/>
  <c r="N25" i="18" l="1"/>
  <c r="N24" i="18"/>
  <c r="N16" i="18"/>
  <c r="N17" i="18"/>
  <c r="N14" i="18"/>
  <c r="N13" i="18"/>
  <c r="N21" i="18"/>
  <c r="N20" i="18"/>
  <c r="N9" i="18"/>
  <c r="N11" i="18"/>
  <c r="O7" i="18"/>
  <c r="N12" i="18"/>
  <c r="N10" i="18"/>
  <c r="N15" i="18"/>
  <c r="O25" i="18" l="1"/>
  <c r="O24" i="18"/>
  <c r="O16" i="18"/>
  <c r="O17" i="18"/>
  <c r="O21" i="18"/>
  <c r="O13" i="18"/>
  <c r="O11" i="18"/>
  <c r="O9" i="18"/>
  <c r="O14" i="18"/>
  <c r="O20" i="18"/>
  <c r="P7" i="18"/>
  <c r="O10" i="18"/>
  <c r="O12" i="18"/>
  <c r="O15" i="18"/>
  <c r="P25" i="18" l="1"/>
  <c r="P24" i="18"/>
  <c r="P16" i="18"/>
  <c r="P17" i="18"/>
  <c r="P10" i="18"/>
  <c r="P20" i="18"/>
  <c r="Q7" i="18"/>
  <c r="P12" i="18"/>
  <c r="P21" i="18"/>
  <c r="P9" i="18"/>
  <c r="P15" i="18"/>
  <c r="P13" i="18"/>
  <c r="P14" i="18"/>
  <c r="P11" i="18"/>
  <c r="Q25" i="18" l="1"/>
  <c r="Q24" i="18"/>
  <c r="Q16" i="18"/>
  <c r="Q17" i="18"/>
  <c r="R7" i="18"/>
  <c r="Q9" i="18"/>
  <c r="Q10" i="18"/>
  <c r="Q11" i="18"/>
  <c r="Q12" i="18"/>
  <c r="Q21" i="18"/>
  <c r="Q20" i="18"/>
  <c r="Q13" i="18"/>
  <c r="Q14" i="18"/>
  <c r="Q15" i="18"/>
  <c r="R25" i="18" l="1"/>
  <c r="R24" i="18"/>
  <c r="R16" i="18"/>
  <c r="R17" i="18"/>
  <c r="R13" i="18"/>
  <c r="R15" i="18"/>
  <c r="R14" i="18"/>
  <c r="R9" i="18"/>
  <c r="S7" i="18"/>
  <c r="R11" i="18"/>
  <c r="R10" i="18"/>
  <c r="R21" i="18"/>
  <c r="R12" i="18"/>
  <c r="R20" i="18"/>
  <c r="R6" i="18"/>
  <c r="S25" i="18" l="1"/>
  <c r="S24" i="18"/>
  <c r="S16" i="18"/>
  <c r="S17" i="18"/>
  <c r="S12" i="18"/>
  <c r="S15" i="18"/>
  <c r="T7" i="18"/>
  <c r="S11" i="18"/>
  <c r="S21" i="18"/>
  <c r="S10" i="18"/>
  <c r="S9" i="18"/>
  <c r="S20" i="18"/>
  <c r="S13" i="18"/>
  <c r="S14" i="18"/>
  <c r="T25" i="18" l="1"/>
  <c r="T24" i="18"/>
  <c r="T16" i="18"/>
  <c r="T17" i="18"/>
  <c r="U7" i="18"/>
  <c r="T14" i="18"/>
  <c r="T13" i="18"/>
  <c r="T9" i="18"/>
  <c r="T15" i="18"/>
  <c r="T10" i="18"/>
  <c r="T12" i="18"/>
  <c r="T21" i="18"/>
  <c r="T11" i="18"/>
  <c r="T20" i="18"/>
  <c r="U25" i="18" l="1"/>
  <c r="U24" i="18"/>
  <c r="U16" i="18"/>
  <c r="U17" i="18"/>
  <c r="U15" i="18"/>
  <c r="U10" i="18"/>
  <c r="U14" i="18"/>
  <c r="U20" i="18"/>
  <c r="U12" i="18"/>
  <c r="V7" i="18"/>
  <c r="U9" i="18"/>
  <c r="U11" i="18"/>
  <c r="U21" i="18"/>
  <c r="U13" i="18"/>
  <c r="V25" i="18" l="1"/>
  <c r="V24" i="18"/>
  <c r="V16" i="18"/>
  <c r="V17" i="18"/>
  <c r="V21" i="18"/>
  <c r="V20" i="18"/>
  <c r="W7" i="18"/>
  <c r="V14" i="18"/>
  <c r="V13" i="18"/>
  <c r="V10" i="18"/>
  <c r="V11" i="18"/>
  <c r="V12" i="18"/>
  <c r="V9" i="18"/>
  <c r="V15" i="18"/>
  <c r="W25" i="18" l="1"/>
  <c r="W24" i="18"/>
  <c r="W16" i="18"/>
  <c r="W17" i="18"/>
  <c r="W9" i="18"/>
  <c r="X7" i="18"/>
  <c r="W15" i="18"/>
  <c r="W14" i="18"/>
  <c r="W11" i="18"/>
  <c r="W13" i="18"/>
  <c r="W21" i="18"/>
  <c r="W20" i="18"/>
  <c r="W12" i="18"/>
  <c r="W10" i="18"/>
  <c r="X25" i="18" l="1"/>
  <c r="X24" i="18"/>
  <c r="X16" i="18"/>
  <c r="X17" i="18"/>
  <c r="Y7" i="18"/>
  <c r="X10" i="18"/>
  <c r="X21" i="18"/>
  <c r="X12" i="18"/>
  <c r="X11" i="18"/>
  <c r="X14" i="18"/>
  <c r="X13" i="18"/>
  <c r="X15" i="18"/>
  <c r="X9" i="18"/>
  <c r="X20" i="18"/>
  <c r="Y25" i="18" l="1"/>
  <c r="Y24" i="18"/>
  <c r="Y16" i="18"/>
  <c r="Y17" i="18"/>
  <c r="Y6" i="18"/>
  <c r="Y13" i="18"/>
  <c r="Y11" i="18"/>
  <c r="Y12" i="18"/>
  <c r="Y15" i="18"/>
  <c r="Y9" i="18"/>
  <c r="Y10" i="18"/>
  <c r="Z7" i="18"/>
  <c r="Y14" i="18"/>
  <c r="Y21" i="18"/>
  <c r="Y20" i="18"/>
  <c r="Z25" i="18" l="1"/>
  <c r="Z24" i="18"/>
  <c r="Z16" i="18"/>
  <c r="Z17" i="18"/>
  <c r="Z13" i="18"/>
  <c r="Z21" i="18"/>
  <c r="AA7" i="18"/>
  <c r="Z20" i="18"/>
  <c r="Z11" i="18"/>
  <c r="Z9" i="18"/>
  <c r="Z14" i="18"/>
  <c r="Z10" i="18"/>
  <c r="Z15" i="18"/>
  <c r="Z12" i="18"/>
  <c r="AA25" i="18" l="1"/>
  <c r="AA24" i="18"/>
  <c r="AA16" i="18"/>
  <c r="AA17" i="18"/>
  <c r="AA20" i="18"/>
  <c r="AB7" i="18"/>
  <c r="AA21" i="18"/>
  <c r="AA10" i="18"/>
  <c r="AA12" i="18"/>
  <c r="AA11" i="18"/>
  <c r="AA13" i="18"/>
  <c r="AA14" i="18"/>
  <c r="AA15" i="18"/>
  <c r="AA9" i="18"/>
  <c r="AB25" i="18" l="1"/>
  <c r="AB24" i="18"/>
  <c r="AB16" i="18"/>
  <c r="AB17" i="18"/>
  <c r="AB9" i="18"/>
  <c r="AB11" i="18"/>
  <c r="AB21" i="18"/>
  <c r="AB13" i="18"/>
  <c r="AB20" i="18"/>
  <c r="AB14" i="18"/>
  <c r="AB10" i="18"/>
  <c r="AB12" i="18"/>
  <c r="AC7" i="18"/>
  <c r="AB15" i="18"/>
  <c r="AC25" i="18" l="1"/>
  <c r="AC24" i="18"/>
  <c r="AC16" i="18"/>
  <c r="AC17" i="18"/>
  <c r="AC20" i="18"/>
  <c r="AC14" i="18"/>
  <c r="AC12" i="18"/>
  <c r="AC11" i="18"/>
  <c r="AC13" i="18"/>
  <c r="AD7" i="18"/>
  <c r="AC21" i="18"/>
  <c r="AC15" i="18"/>
  <c r="AC10" i="18"/>
  <c r="AC9" i="18"/>
  <c r="AD25" i="18" l="1"/>
  <c r="AD24" i="18"/>
  <c r="AD16" i="18"/>
  <c r="AD17" i="18"/>
  <c r="AD10" i="18"/>
  <c r="AD11" i="18"/>
  <c r="AD20" i="18"/>
  <c r="AD13" i="18"/>
  <c r="AE7" i="18"/>
  <c r="AD21" i="18"/>
  <c r="AD9" i="18"/>
  <c r="AD12" i="18"/>
  <c r="AD15" i="18"/>
  <c r="AD14" i="18"/>
  <c r="AE25" i="18" l="1"/>
  <c r="AE24" i="18"/>
  <c r="AE16" i="18"/>
  <c r="AE17" i="18"/>
  <c r="AE9" i="18"/>
  <c r="AE10" i="18"/>
  <c r="AF7" i="18"/>
  <c r="AE11" i="18"/>
  <c r="AE12" i="18"/>
  <c r="AE15" i="18"/>
  <c r="AE14" i="18"/>
  <c r="AE20" i="18"/>
  <c r="AE21" i="18"/>
  <c r="AE13" i="18"/>
  <c r="AF25" i="18" l="1"/>
  <c r="AF24" i="18"/>
  <c r="AF16" i="18"/>
  <c r="AF17" i="18"/>
  <c r="AF12" i="18"/>
  <c r="AF6" i="18"/>
  <c r="AF9" i="18"/>
  <c r="AF20" i="18"/>
  <c r="AF15" i="18"/>
  <c r="AF11" i="18"/>
  <c r="AF14" i="18"/>
  <c r="AF10" i="18"/>
  <c r="AG7" i="18"/>
  <c r="AF13" i="18"/>
  <c r="AF21" i="18"/>
  <c r="AG25" i="18" l="1"/>
  <c r="AG24" i="18"/>
  <c r="AG16" i="18"/>
  <c r="AG17" i="18"/>
  <c r="AG14" i="18"/>
  <c r="AG10" i="18"/>
  <c r="AG21" i="18"/>
  <c r="AH7" i="18"/>
  <c r="AG13" i="18"/>
  <c r="AG11" i="18"/>
  <c r="AG20" i="18"/>
  <c r="AG12" i="18"/>
  <c r="AG9" i="18"/>
  <c r="AG15" i="18"/>
  <c r="AH25" i="18" l="1"/>
  <c r="AH24" i="18"/>
  <c r="AH16" i="18"/>
  <c r="AH17" i="18"/>
  <c r="AH13" i="18"/>
  <c r="AH11" i="18"/>
  <c r="AI7" i="18"/>
  <c r="AH12" i="18"/>
  <c r="AH14" i="18"/>
  <c r="AH9" i="18"/>
  <c r="AH21" i="18"/>
  <c r="AH20" i="18"/>
  <c r="AH15" i="18"/>
  <c r="AH10" i="18"/>
  <c r="AI25" i="18" l="1"/>
  <c r="AI24" i="18"/>
  <c r="AI16" i="18"/>
  <c r="AI17" i="18"/>
  <c r="AJ7" i="18"/>
  <c r="AI10" i="18"/>
  <c r="AI20" i="18"/>
  <c r="AI15" i="18"/>
  <c r="AI14" i="18"/>
  <c r="AI11" i="18"/>
  <c r="AI12" i="18"/>
  <c r="AI13" i="18"/>
  <c r="AI9" i="18"/>
  <c r="AI21" i="18"/>
  <c r="AJ25" i="18" l="1"/>
  <c r="AJ24" i="18"/>
  <c r="AJ16" i="18"/>
  <c r="AJ17" i="18"/>
  <c r="AJ15" i="18"/>
  <c r="AJ12" i="18"/>
  <c r="AJ14" i="18"/>
  <c r="AJ9" i="18"/>
  <c r="AJ10" i="18"/>
  <c r="AJ13" i="18"/>
  <c r="AK7" i="18"/>
  <c r="AJ21" i="18"/>
  <c r="AJ11" i="18"/>
  <c r="AJ20" i="18"/>
  <c r="AK25" i="18" l="1"/>
  <c r="AK24" i="18"/>
  <c r="AK16" i="18"/>
  <c r="AK17" i="18"/>
  <c r="AK12" i="18"/>
  <c r="AK10" i="18"/>
  <c r="AK15" i="18"/>
  <c r="AK21" i="18"/>
  <c r="AK20" i="18"/>
  <c r="AK11" i="18"/>
  <c r="AL7" i="18"/>
  <c r="AK9" i="18"/>
  <c r="AK14" i="18"/>
  <c r="AK13" i="18"/>
  <c r="AL25" i="18" l="1"/>
  <c r="AL24" i="18"/>
  <c r="AL16" i="18"/>
  <c r="AL17" i="18"/>
  <c r="AL21" i="18"/>
  <c r="AL10" i="18"/>
  <c r="AL15" i="18"/>
  <c r="AM7" i="18"/>
  <c r="AL12" i="18"/>
  <c r="AL11" i="18"/>
  <c r="AL13" i="18"/>
  <c r="AL9" i="18"/>
  <c r="AL14" i="18"/>
  <c r="AL20" i="18"/>
  <c r="AM25" i="18" l="1"/>
  <c r="AM24" i="18"/>
  <c r="AM16" i="18"/>
  <c r="AM17" i="18"/>
  <c r="AM20" i="18"/>
  <c r="AM13" i="18"/>
  <c r="AM11" i="18"/>
  <c r="AM14" i="18"/>
  <c r="AM12" i="18"/>
  <c r="AM6" i="18"/>
  <c r="AM10" i="18"/>
  <c r="AM15" i="18"/>
  <c r="AM21" i="18"/>
  <c r="AN7" i="18"/>
  <c r="AM9" i="18"/>
  <c r="AN25" i="18" l="1"/>
  <c r="AN24" i="18"/>
  <c r="AN16" i="18"/>
  <c r="AN17" i="18"/>
  <c r="AO7" i="18"/>
  <c r="AN12" i="18"/>
  <c r="AN9" i="18"/>
  <c r="AN14" i="18"/>
  <c r="AN13" i="18"/>
  <c r="AN10" i="18"/>
  <c r="AN11" i="18"/>
  <c r="AN21" i="18"/>
  <c r="AN20" i="18"/>
  <c r="AN15" i="18"/>
  <c r="AO25" i="18" l="1"/>
  <c r="AO24" i="18"/>
  <c r="AO16" i="18"/>
  <c r="AO17" i="18"/>
  <c r="AO21" i="18"/>
  <c r="AO9" i="18"/>
  <c r="AO12" i="18"/>
  <c r="AO15" i="18"/>
  <c r="AO11" i="18"/>
  <c r="AP7" i="18"/>
  <c r="AO10" i="18"/>
  <c r="AO14" i="18"/>
  <c r="AO13" i="18"/>
  <c r="AO20" i="18"/>
  <c r="AP25" i="18" l="1"/>
  <c r="AP24" i="18"/>
  <c r="AP16" i="18"/>
  <c r="AP17" i="18"/>
  <c r="AP10" i="18"/>
  <c r="AP9" i="18"/>
  <c r="AP21" i="18"/>
  <c r="AP14" i="18"/>
  <c r="AP15" i="18"/>
  <c r="AP20" i="18"/>
  <c r="AQ7" i="18"/>
  <c r="AQ21" i="18" s="1"/>
  <c r="AP12" i="18"/>
  <c r="AP13" i="18"/>
  <c r="AP11" i="18"/>
  <c r="AQ25" i="18" l="1"/>
  <c r="AQ24" i="18"/>
  <c r="AQ16" i="18"/>
  <c r="AQ17" i="18"/>
  <c r="AQ13" i="18"/>
  <c r="AQ15" i="18"/>
  <c r="AR7" i="18"/>
  <c r="AQ20" i="18"/>
  <c r="AQ11" i="18"/>
  <c r="AQ14" i="18"/>
  <c r="AQ9" i="18"/>
  <c r="AQ12" i="18"/>
  <c r="AQ10" i="18"/>
  <c r="AR25" i="18" l="1"/>
  <c r="AR24" i="18"/>
  <c r="AR16" i="18"/>
  <c r="AR17" i="18"/>
  <c r="AS7" i="18"/>
  <c r="AR11" i="18"/>
  <c r="AR9" i="18"/>
  <c r="AR10" i="18"/>
  <c r="AR13" i="18"/>
  <c r="AR14" i="18"/>
  <c r="AR20" i="18"/>
  <c r="AR21" i="18"/>
  <c r="AR15" i="18"/>
  <c r="AR12" i="18"/>
  <c r="AS25" i="18" l="1"/>
  <c r="AS24" i="18"/>
  <c r="AS16" i="18"/>
  <c r="AS17" i="18"/>
  <c r="AS20" i="18"/>
  <c r="AS21" i="18"/>
  <c r="AS11" i="18"/>
  <c r="AS10" i="18"/>
  <c r="AS12" i="18"/>
  <c r="AS15" i="18"/>
  <c r="AT7" i="18"/>
  <c r="AS13" i="18"/>
  <c r="AS9" i="18"/>
  <c r="AS14" i="18"/>
  <c r="AT25" i="18" l="1"/>
  <c r="AT24" i="18"/>
  <c r="AT16" i="18"/>
  <c r="AT17" i="18"/>
  <c r="AT14" i="18"/>
  <c r="AT20" i="18"/>
  <c r="AT6" i="18"/>
  <c r="AT21" i="18"/>
  <c r="AU7" i="18"/>
  <c r="AT11" i="18"/>
  <c r="AT12" i="18"/>
  <c r="AT13" i="18"/>
  <c r="AT10" i="18"/>
  <c r="AT9" i="18"/>
  <c r="AT15" i="18"/>
  <c r="AU25" i="18" l="1"/>
  <c r="AU24" i="18"/>
  <c r="AU16" i="18"/>
  <c r="AU17" i="18"/>
  <c r="AU21" i="18"/>
  <c r="AV7" i="18"/>
  <c r="AU15" i="18"/>
  <c r="AU9" i="18"/>
  <c r="AU11" i="18"/>
  <c r="AU12" i="18"/>
  <c r="AU14" i="18"/>
  <c r="AU13" i="18"/>
  <c r="AU20" i="18"/>
  <c r="AU10" i="18"/>
  <c r="AV25" i="18" l="1"/>
  <c r="AV24" i="18"/>
  <c r="AV16" i="18"/>
  <c r="AV17" i="18"/>
  <c r="AV10" i="18"/>
  <c r="AV21" i="18"/>
  <c r="AV15" i="18"/>
  <c r="AV20" i="18"/>
  <c r="AV12" i="18"/>
  <c r="AV9" i="18"/>
  <c r="AV13" i="18"/>
  <c r="AW7" i="18"/>
  <c r="AV14" i="18"/>
  <c r="AV11" i="18"/>
  <c r="AW25" i="18" l="1"/>
  <c r="AW24" i="18"/>
  <c r="AW16" i="18"/>
  <c r="AW17" i="18"/>
  <c r="AW21" i="18"/>
  <c r="AW13" i="18"/>
  <c r="AW20" i="18"/>
  <c r="AW14" i="18"/>
  <c r="AW12" i="18"/>
  <c r="AW10" i="18"/>
  <c r="AX7" i="18"/>
  <c r="AW11" i="18"/>
  <c r="AW9" i="18"/>
  <c r="AW15" i="18"/>
  <c r="AX25" i="18" l="1"/>
  <c r="AX24" i="18"/>
  <c r="AX16" i="18"/>
  <c r="AX17" i="18"/>
  <c r="AX13" i="18"/>
  <c r="AX11" i="18"/>
  <c r="AY7" i="18"/>
  <c r="AX12" i="18"/>
  <c r="AX15" i="18"/>
  <c r="AX9" i="18"/>
  <c r="AX14" i="18"/>
  <c r="AX21" i="18"/>
  <c r="AX10" i="18"/>
  <c r="AX20" i="18"/>
  <c r="AY25" i="18" l="1"/>
  <c r="AY24" i="18"/>
  <c r="AY16" i="18"/>
  <c r="AY17" i="18"/>
  <c r="AZ7" i="18"/>
  <c r="AY14" i="18"/>
  <c r="AY12" i="18"/>
  <c r="AY13" i="18"/>
  <c r="AY20" i="18"/>
  <c r="AY15" i="18"/>
  <c r="AY10" i="18"/>
  <c r="AY11" i="18"/>
  <c r="AY9" i="18"/>
  <c r="AY21" i="18"/>
  <c r="AZ25" i="18" l="1"/>
  <c r="AZ24" i="18"/>
  <c r="AZ16" i="18"/>
  <c r="AZ17" i="18"/>
  <c r="AZ12" i="18"/>
  <c r="AZ21" i="18"/>
  <c r="AZ9" i="18"/>
  <c r="AZ15" i="18"/>
  <c r="AZ20" i="18"/>
  <c r="AZ14" i="18"/>
  <c r="AZ11" i="18"/>
  <c r="AZ10" i="18"/>
  <c r="BA7" i="18"/>
  <c r="AZ13" i="18"/>
  <c r="BA25" i="18" l="1"/>
  <c r="BA24" i="18"/>
  <c r="BA16" i="18"/>
  <c r="BA17" i="18"/>
  <c r="BA14" i="18"/>
  <c r="BA20" i="18"/>
  <c r="BA13" i="18"/>
  <c r="BB7" i="18"/>
  <c r="BA15" i="18"/>
  <c r="BA9" i="18"/>
  <c r="BA11" i="18"/>
  <c r="BA6" i="18"/>
  <c r="BA21" i="18"/>
  <c r="BA12" i="18"/>
  <c r="BA10" i="18"/>
  <c r="BB25" i="18" l="1"/>
  <c r="BB24" i="18"/>
  <c r="BB16" i="18"/>
  <c r="BB17" i="18"/>
  <c r="BC7" i="18"/>
  <c r="BB11" i="18"/>
  <c r="BB20" i="18"/>
  <c r="BB13" i="18"/>
  <c r="BB14" i="18"/>
  <c r="BB21" i="18"/>
  <c r="BB9" i="18"/>
  <c r="BB10" i="18"/>
  <c r="BB15" i="18"/>
  <c r="BB12" i="18"/>
  <c r="BC25" i="18" l="1"/>
  <c r="BC24" i="18"/>
  <c r="BC16" i="18"/>
  <c r="BC17" i="18"/>
  <c r="BD7" i="18"/>
  <c r="BC20" i="18"/>
  <c r="BC12" i="18"/>
  <c r="BC11" i="18"/>
  <c r="BC9" i="18"/>
  <c r="BC15" i="18"/>
  <c r="BC21" i="18"/>
  <c r="BC14" i="18"/>
  <c r="BC10" i="18"/>
  <c r="BC13" i="18"/>
  <c r="BD25" i="18" l="1"/>
  <c r="BD24" i="18"/>
  <c r="BD16" i="18"/>
  <c r="BD17" i="18"/>
  <c r="BD20" i="18"/>
  <c r="BD10" i="18"/>
  <c r="BD9" i="18"/>
  <c r="BD13" i="18"/>
  <c r="BD21" i="18"/>
  <c r="BD11" i="18"/>
  <c r="BD14" i="18"/>
  <c r="BE7" i="18"/>
  <c r="BD12" i="18"/>
  <c r="BD15" i="18"/>
  <c r="BE25" i="18" l="1"/>
  <c r="BE24" i="18"/>
  <c r="BE16" i="18"/>
  <c r="BE17" i="18"/>
  <c r="BE21" i="18"/>
  <c r="BE9" i="18"/>
  <c r="BE12" i="18"/>
  <c r="BE20" i="18"/>
  <c r="BF7" i="18"/>
  <c r="BE11" i="18"/>
  <c r="BE13" i="18"/>
  <c r="BE15" i="18"/>
  <c r="BE14" i="18"/>
  <c r="BE10" i="18"/>
  <c r="BF25" i="18" l="1"/>
  <c r="BF24" i="18"/>
  <c r="BF16" i="18"/>
  <c r="BF17" i="18"/>
  <c r="BF10" i="18"/>
  <c r="BF9" i="18"/>
  <c r="BF20" i="18"/>
  <c r="BG7" i="18"/>
  <c r="BF14" i="18"/>
  <c r="BF21" i="18"/>
  <c r="BF15" i="18"/>
  <c r="BF13" i="18"/>
  <c r="BF11" i="18"/>
  <c r="BF12" i="18"/>
  <c r="BG25" i="18" l="1"/>
  <c r="BG24" i="18"/>
  <c r="BG16" i="18"/>
  <c r="BG17" i="18"/>
  <c r="BH7" i="18"/>
  <c r="BG21" i="18"/>
  <c r="BG14" i="18"/>
  <c r="BG20" i="18"/>
  <c r="BG9" i="18"/>
  <c r="BG13" i="18"/>
  <c r="BG11" i="18"/>
  <c r="BG15" i="18"/>
  <c r="BG12" i="18"/>
  <c r="BG10" i="18"/>
  <c r="BH25" i="18" l="1"/>
  <c r="BH24" i="18"/>
  <c r="BH16" i="18"/>
  <c r="BH17" i="18"/>
  <c r="BH14" i="18"/>
  <c r="BH15" i="18"/>
  <c r="BH20" i="18"/>
  <c r="BH11" i="18"/>
  <c r="BH10" i="18"/>
  <c r="BI7" i="18"/>
  <c r="BH12" i="18"/>
  <c r="BH13" i="18"/>
  <c r="BH6" i="18"/>
  <c r="BH9" i="18"/>
  <c r="BH21" i="18"/>
  <c r="BI25" i="18" l="1"/>
  <c r="BI24" i="18"/>
  <c r="BI16" i="18"/>
  <c r="BI17" i="18"/>
  <c r="BI15" i="18"/>
  <c r="BI12" i="18"/>
  <c r="BI10" i="18"/>
  <c r="BJ7" i="18"/>
  <c r="BI11" i="18"/>
  <c r="BI14" i="18"/>
  <c r="BI13" i="18"/>
  <c r="BI20" i="18"/>
  <c r="BI9" i="18"/>
  <c r="BI21" i="18"/>
  <c r="BJ25" i="18" l="1"/>
  <c r="BJ24" i="18"/>
  <c r="BJ16" i="18"/>
  <c r="BJ17" i="18"/>
  <c r="BK7" i="18"/>
  <c r="BJ21" i="18"/>
  <c r="BJ20" i="18"/>
  <c r="BJ14" i="18"/>
  <c r="BJ15" i="18"/>
  <c r="BJ11" i="18"/>
  <c r="BJ10" i="18"/>
  <c r="BJ13" i="18"/>
  <c r="BJ9" i="18"/>
  <c r="BJ12" i="18"/>
  <c r="BK25" i="18" l="1"/>
  <c r="BK24" i="18"/>
  <c r="BK16" i="18"/>
  <c r="BK17" i="18"/>
  <c r="BK12" i="18"/>
  <c r="BK9" i="18"/>
  <c r="BK13" i="18"/>
  <c r="BK11" i="18"/>
  <c r="BK10" i="18"/>
  <c r="BK15" i="18"/>
  <c r="BK20" i="18"/>
  <c r="BK14" i="18"/>
  <c r="BL7" i="18"/>
  <c r="BK21" i="18"/>
  <c r="BL25" i="18" l="1"/>
  <c r="BL24" i="18"/>
  <c r="BL16" i="18"/>
  <c r="BL17" i="18"/>
  <c r="BL13" i="18"/>
  <c r="BL11" i="18"/>
  <c r="BL15" i="18"/>
  <c r="BL21" i="18"/>
  <c r="BL12" i="18"/>
  <c r="BL14" i="18"/>
  <c r="BL10" i="18"/>
  <c r="BL9" i="18"/>
  <c r="BM7" i="18"/>
  <c r="BL20" i="18"/>
  <c r="BM25" i="18" l="1"/>
  <c r="BM24" i="18"/>
  <c r="BM16" i="18"/>
  <c r="BM17" i="18"/>
  <c r="BM10" i="18"/>
  <c r="BM15" i="18"/>
  <c r="BM9" i="18"/>
  <c r="BN7" i="18"/>
  <c r="BM20" i="18"/>
  <c r="BM11" i="18"/>
  <c r="BM21" i="18"/>
  <c r="BM13" i="18"/>
  <c r="BM12" i="18"/>
  <c r="BM14" i="18"/>
  <c r="BN25" i="18" l="1"/>
  <c r="BN24" i="18"/>
  <c r="BN16" i="18"/>
  <c r="BN17" i="18"/>
  <c r="BN10" i="18"/>
  <c r="BN15" i="18"/>
  <c r="BN13" i="18"/>
  <c r="BN12" i="18"/>
  <c r="BN21" i="18"/>
  <c r="BN9" i="18"/>
  <c r="BN20" i="18"/>
  <c r="BN11" i="18"/>
  <c r="BN14" i="18"/>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<sst xmlns="http://purl.oclc.org/ooxml/spreadsheetml/main" count="203" uniqueCount="72">
  <si>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</si>
  <si>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</si>
  <si>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</si>
  <si>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TITRE DU PROJET</t>
  </si>
  <si>
    <t>Nom de la société</t>
  </si>
  <si>
    <t>Chef de projet</t>
  </si>
  <si>
    <t>Date de début du projet :</t>
  </si>
  <si>
    <t>Incrément de défilement :</t>
  </si>
  <si>
    <t>Description du jalon</t>
  </si>
  <si>
    <t>TITRE 1</t>
  </si>
  <si>
    <t>Tâche 1</t>
  </si>
  <si>
    <t>Tâche 2</t>
  </si>
  <si>
    <t>Tâche 3</t>
  </si>
  <si>
    <t>Tâche 4</t>
  </si>
  <si>
    <t>Tâche 5</t>
  </si>
  <si>
    <t>TITRE 2</t>
  </si>
  <si>
    <t>TITRE 3</t>
  </si>
  <si>
    <t>TITRE 4</t>
  </si>
  <si>
    <t>Pour ajouter des données, insérez des lignes AU-DESSUS de celle-ci.</t>
  </si>
  <si>
    <t>Catégorie</t>
  </si>
  <si>
    <t>Objectif</t>
  </si>
  <si>
    <t>Jalon</t>
  </si>
  <si>
    <t>Risque faible</t>
  </si>
  <si>
    <t>Risque moyen</t>
  </si>
  <si>
    <t>Risque élevé</t>
  </si>
  <si>
    <t>En bonne voie</t>
  </si>
  <si>
    <t>Attribué à</t>
  </si>
  <si>
    <t>Nom</t>
  </si>
  <si>
    <t>Avancement</t>
  </si>
  <si>
    <t>Début</t>
  </si>
  <si>
    <t>Légende :</t>
  </si>
  <si>
    <t>Jours</t>
  </si>
  <si>
    <t>Conforme aux objectifs</t>
  </si>
  <si>
    <t>Faible risque</t>
  </si>
  <si>
    <t>Non attribué</t>
  </si>
  <si>
    <t>Groupe SIGMA</t>
  </si>
  <si>
    <t>Audrey Fougere</t>
  </si>
  <si>
    <t>Validé</t>
  </si>
  <si>
    <t>Commentaires</t>
  </si>
  <si>
    <t>Visualisation des données</t>
  </si>
  <si>
    <t>Audrey</t>
  </si>
  <si>
    <t>À faire</t>
  </si>
  <si>
    <t>En cours</t>
  </si>
  <si>
    <t>À tester</t>
  </si>
  <si>
    <t>Priorité</t>
  </si>
  <si>
    <t>Must have</t>
  </si>
  <si>
    <t>Bank Marketing Project</t>
  </si>
  <si>
    <t>C14 - Amélioration de l'application d'intelligence artificielle</t>
  </si>
  <si>
    <t>C8 Optimisatiuon des hyperparamètres de mon algorithme d'Intelligence Artificielle</t>
  </si>
  <si>
    <t>Entrainement sur un algorithme de regression logistique</t>
  </si>
  <si>
    <t>from sklearn.model_selection import GridSearchCV</t>
  </si>
  <si>
    <t>Matplotlib</t>
  </si>
  <si>
    <t>Pandas, numpy</t>
  </si>
  <si>
    <t>sklearn</t>
  </si>
  <si>
    <t>Réglages des hyperparamètres et des composants de mon algorithme de regression logistique</t>
  </si>
  <si>
    <t>Preprocessing des données</t>
  </si>
  <si>
    <t>Analyse des objectifs du deuxième projet</t>
  </si>
  <si>
    <t>Intégration des améliorations dans mon modèle</t>
  </si>
  <si>
    <t xml:space="preserve">Vérification des améliorations </t>
  </si>
  <si>
    <t>Recherche d'une application flask déjà existante</t>
  </si>
  <si>
    <t>https://github.com/DheerajKumar97/Liver-Cancer-Prediction-With-Flask-Deployment.git</t>
  </si>
  <si>
    <t>Intégration de mon modèle dans cette application</t>
  </si>
  <si>
    <t>Conversion des variables binaires et catégorielle en dummies</t>
  </si>
  <si>
    <t>Liste des évolutions</t>
  </si>
  <si>
    <t>Mise en place d'une interface de mon application Flask</t>
  </si>
  <si>
    <t>reste</t>
  </si>
  <si>
    <t>Phase de test</t>
  </si>
  <si>
    <t>Pytest</t>
  </si>
  <si>
    <t>Mise en place de boutons : reset, predict et refresh, carte Result et Prediction</t>
  </si>
  <si>
    <t>Estimation de la charge C14 (jours)</t>
  </si>
  <si>
    <t>Estimation de la charge C8 (jours)</t>
  </si>
  <si>
    <t>Charge totale du projet E2 (jours)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</si>
</sst>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5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1"/>
      <color rgb="FF000000"/>
      <name val="Calibri"/>
      <family val="2"/>
    </font>
    <font>
      <b/>
      <sz val="12"/>
      <color rgb="FFFFFFFF"/>
      <name val="Calibri"/>
      <family val="2"/>
    </font>
    <font>
      <b/>
      <sz val="11"/>
      <color rgb="FF642B8E"/>
      <name val="Calibri"/>
      <family val="2"/>
    </font>
    <font>
      <sz val="20"/>
      <color theme="1"/>
      <name val="Calibri"/>
      <family val="2"/>
      <scheme val="minor"/>
    </font>
    <font>
      <sz val="22"/>
      <color theme="1"/>
      <name val="Calibri"/>
      <family val="2"/>
      <scheme val="minor"/>
    </font>
  </fonts>
  <fills count="6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F0FF"/>
        <bgColor rgb="FFC8F0FF"/>
      </patternFill>
    </fill>
    <fill>
      <patternFill patternType="solid">
        <fgColor theme="2"/>
        <bgColor indexed="64"/>
      </patternFill>
    </fill>
    <fill>
      <patternFill patternType="solid">
        <fgColor theme="2"/>
        <bgColor rgb="FFC8F0FF"/>
      </patternFill>
    </fill>
    <fill>
      <patternFill patternType="solid">
        <fgColor rgb="FF005677"/>
        <bgColor rgb="FF005677"/>
      </patternFill>
    </fill>
    <fill>
      <patternFill patternType="solid">
        <fgColor theme="2"/>
        <bgColor rgb="FFF2F2F2"/>
      </patternFill>
    </fill>
    <fill>
      <patternFill patternType="solid">
        <fgColor theme="2"/>
        <bgColor rgb="FFFFFFFF"/>
      </patternFill>
    </fill>
    <fill>
      <patternFill patternType="solid">
        <fgColor theme="0"/>
        <bgColor rgb="FFF2F2F2"/>
      </patternFill>
    </fill>
    <fill>
      <patternFill patternType="solid">
        <fgColor theme="0"/>
        <bgColor indexed="64"/>
      </patternFill>
    </fill>
    <fill>
      <patternFill patternType="solid">
        <fgColor rgb="FFFFC000"/>
        <bgColor indexed="64"/>
      </patternFill>
    </fill>
    <fill>
      <patternFill patternType="solid">
        <fgColor theme="9" tint="-0.249977111117893"/>
        <bgColor indexed="64"/>
      </patternFill>
    </fill>
    <fill>
      <patternFill patternType="solid">
        <fgColor rgb="FFD23A10"/>
        <bgColor indexed="64"/>
      </patternFill>
    </fill>
    <fill>
      <patternFill patternType="solid">
        <fgColor theme="6" tint="-0.249977111117893"/>
        <bgColor indexed="64"/>
      </patternFill>
    </fill>
    <fill>
      <patternFill patternType="solid">
        <fgColor theme="0"/>
        <bgColor rgb="FFFFFFFF"/>
      </patternFill>
    </fill>
    <fill>
      <patternFill patternType="solid">
        <fgColor theme="0"/>
        <bgColor rgb="FFC8F0FF"/>
      </patternFill>
    </fill>
    <fill>
      <patternFill patternType="solid">
        <fgColor theme="3" tint="0.79998168889431442"/>
        <bgColor indexed="64"/>
      </patternFill>
    </fill>
    <fill>
      <patternFill patternType="solid">
        <fgColor theme="3" tint="0.79998168889431442"/>
        <bgColor rgb="FFC8F0FF"/>
      </patternFill>
    </fill>
  </fills>
  <borders count="28">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14999847407452621"/>
      </start>
      <end style="thin">
        <color theme="0" tint="-0.14999847407452621"/>
      </end>
      <top style="thin">
        <color theme="0" tint="-0.14999847407452621"/>
      </top>
      <bottom style="thin">
        <color theme="0" tint="-0.14999847407452621"/>
      </bottom>
      <diagonal/>
    </border>
    <border>
      <start style="thin">
        <color theme="1" tint="0.34998626667073579"/>
      </start>
      <end style="thin">
        <color theme="1" tint="0.34998626667073579"/>
      </end>
      <top style="thin">
        <color theme="1" tint="0.34998626667073579"/>
      </top>
      <bottom style="thin">
        <color theme="1" tint="0.34998626667073579"/>
      </bottom>
      <diagonal/>
    </border>
    <border>
      <start/>
      <end/>
      <top style="thin">
        <color theme="0" tint="-0.499984740745262"/>
      </top>
      <bottom/>
      <diagonal/>
    </border>
    <border>
      <start style="thin">
        <color theme="0" tint="-0.499984740745262"/>
      </start>
      <end style="thin">
        <color theme="0" tint="-0.499984740745262"/>
      </end>
      <top style="thin">
        <color theme="0" tint="-0.499984740745262"/>
      </top>
      <bottom style="thin">
        <color theme="0" tint="-0.499984740745262"/>
      </bottom>
      <diagonal/>
    </border>
    <border>
      <start style="thin">
        <color theme="0" tint="-0.14993743705557422"/>
      </start>
      <end style="thin">
        <color theme="0" tint="-0.14993743705557422"/>
      </end>
      <top/>
      <bottom/>
      <diagonal/>
    </border>
    <border>
      <start style="thin">
        <color theme="0" tint="-0.34998626667073579"/>
      </start>
      <end/>
      <top style="thin">
        <color theme="0" tint="-0.499984740745262"/>
      </top>
      <bottom/>
      <diagonal/>
    </border>
    <border>
      <start/>
      <end style="thin">
        <color theme="0" tint="-0.34998626667073579"/>
      </end>
      <top style="thin">
        <color theme="0" tint="-0.499984740745262"/>
      </top>
      <bottom/>
      <diagonal/>
    </border>
    <border>
      <start/>
      <end/>
      <top/>
      <bottom style="thin">
        <color theme="0" tint="-0.499984740745262"/>
      </bottom>
      <diagonal/>
    </border>
    <border>
      <start/>
      <end style="thin">
        <color theme="0" tint="-0.34998626667073579"/>
      </end>
      <top/>
      <bottom style="thin">
        <color theme="0" tint="-0.499984740745262"/>
      </bottom>
      <diagonal/>
    </border>
    <border>
      <start style="thin">
        <color theme="0" tint="-0.499984740745262"/>
      </start>
      <end/>
      <top/>
      <bottom style="thin">
        <color theme="0" tint="-0.499984740745262"/>
      </bottom>
      <diagonal/>
    </border>
    <border>
      <start/>
      <end style="thin">
        <color theme="1" tint="0.34998626667073579"/>
      </end>
      <top style="thin">
        <color theme="1" tint="0.34998626667073579"/>
      </top>
      <bottom style="thin">
        <color theme="1" tint="0.34998626667073579"/>
      </bottom>
      <diagonal/>
    </border>
    <border>
      <start/>
      <end style="thin">
        <color theme="0" tint="-0.499984740745262"/>
      </end>
      <top/>
      <bottom/>
      <diagonal/>
    </border>
    <border>
      <start/>
      <end/>
      <top/>
      <bottom style="thin">
        <color theme="1" tint="0.34998626667073579"/>
      </bottom>
      <diagonal/>
    </border>
    <border>
      <start style="thin">
        <color theme="0" tint="-0.499984740745262"/>
      </start>
      <end/>
      <top/>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0" tint="-0.14999847407452621"/>
      </start>
      <end/>
      <top/>
      <bottom style="thin">
        <color theme="0"/>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20A472"/>
      </start>
      <end style="thin">
        <color rgb="FF20A472"/>
      </end>
      <top style="thin">
        <color rgb="FF20A472"/>
      </top>
      <bottom style="thin">
        <color rgb="FF20A472"/>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24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5"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Border="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66" fontId="12" fillId="9" borderId="17" xfId="0" applyNumberFormat="1" applyFont="1" applyFill="1" applyBorder="1" applyAlignment="1">
      <alignment horizontal="center" vertical="center"/>
    </xf>
    <xf numFmtId="166" fontId="12" fillId="9" borderId="0" xfId="0" applyNumberFormat="1" applyFont="1" applyFill="1" applyBorder="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45" fillId="45" borderId="0" xfId="0" applyFont="1" applyFill="1" applyAlignment="1">
      <alignment horizontal="left" vertical="center" wrapText="1" indent="1"/>
    </xf>
    <xf numFmtId="0" fontId="0" fillId="0" borderId="0" xfId="0" applyAlignment="1">
      <alignment horizontal="left" vertical="center" wrapText="1"/>
    </xf>
    <xf numFmtId="14" fontId="0" fillId="0" borderId="0" xfId="9" applyFont="1" applyFill="1">
      <alignment horizontal="center" vertical="center"/>
    </xf>
    <xf numFmtId="165" fontId="0" fillId="0" borderId="0" xfId="10" applyFont="1" applyFill="1">
      <alignment horizontal="center" vertical="center"/>
    </xf>
    <xf numFmtId="0" fontId="0" fillId="46" borderId="0" xfId="0" applyFill="1"/>
    <xf numFmtId="0" fontId="3" fillId="46" borderId="0" xfId="0" applyFont="1" applyFill="1" applyBorder="1" applyAlignment="1">
      <alignment vertical="center"/>
    </xf>
    <xf numFmtId="0" fontId="3" fillId="46" borderId="0" xfId="0" applyFont="1" applyFill="1"/>
    <xf numFmtId="0" fontId="3" fillId="46" borderId="0" xfId="0" applyFont="1" applyFill="1" applyBorder="1"/>
    <xf numFmtId="0" fontId="3" fillId="46" borderId="3" xfId="0" applyFont="1" applyFill="1" applyBorder="1"/>
    <xf numFmtId="0" fontId="11" fillId="46" borderId="3" xfId="0" applyFont="1" applyFill="1" applyBorder="1" applyAlignment="1">
      <alignment horizontal="center" vertical="center" wrapText="1"/>
    </xf>
    <xf numFmtId="0" fontId="45" fillId="47" borderId="0" xfId="0" applyFont="1" applyFill="1" applyAlignment="1">
      <alignment horizontal="left" vertical="center" wrapText="1" indent="1"/>
    </xf>
    <xf numFmtId="0" fontId="3" fillId="46" borderId="0" xfId="0" applyNumberFormat="1" applyFont="1" applyFill="1" applyBorder="1" applyAlignment="1">
      <alignment horizontal="center" vertical="center"/>
    </xf>
    <xf numFmtId="0" fontId="0" fillId="46" borderId="0" xfId="0" applyFill="1" applyAlignment="1">
      <alignment horizontal="right" vertical="center"/>
    </xf>
    <xf numFmtId="0" fontId="46" fillId="48" borderId="0" xfId="0" applyFont="1" applyFill="1" applyAlignment="1">
      <alignment horizontal="center" vertical="center" wrapText="1"/>
    </xf>
    <xf numFmtId="165" fontId="0" fillId="0" borderId="0" xfId="10" applyFont="1" applyFill="1" applyAlignment="1">
      <alignment horizontal="center" vertical="center" wrapText="1"/>
    </xf>
    <xf numFmtId="165" fontId="0" fillId="46" borderId="0" xfId="10" applyFont="1" applyFill="1">
      <alignment horizontal="center" vertical="center"/>
    </xf>
    <xf numFmtId="0" fontId="0" fillId="47" borderId="0" xfId="0" applyFill="1" applyAlignment="1">
      <alignment horizontal="center" vertical="center"/>
    </xf>
    <xf numFmtId="165" fontId="0" fillId="49" borderId="0" xfId="10" applyFont="1" applyFill="1">
      <alignment horizontal="center" vertical="center"/>
    </xf>
    <xf numFmtId="0" fontId="45" fillId="47" borderId="0" xfId="0" applyFont="1" applyFill="1" applyAlignment="1">
      <alignment horizontal="left" vertical="center" wrapText="1" indent="2"/>
    </xf>
    <xf numFmtId="165" fontId="0" fillId="50" borderId="0" xfId="10" applyFont="1" applyFill="1">
      <alignment horizontal="center" vertical="center"/>
    </xf>
    <xf numFmtId="165" fontId="0" fillId="50" borderId="0" xfId="10" applyFont="1" applyFill="1" applyAlignment="1">
      <alignment horizontal="center" vertical="center" wrapText="1"/>
    </xf>
    <xf numFmtId="165" fontId="0" fillId="49" borderId="0" xfId="10" applyFont="1" applyFill="1" applyAlignment="1">
      <alignment horizontal="center" vertical="center" wrapText="1"/>
    </xf>
    <xf numFmtId="165" fontId="0" fillId="46" borderId="0" xfId="10" applyFont="1" applyFill="1" applyAlignment="1">
      <alignment horizontal="center" vertical="center" wrapText="1"/>
    </xf>
    <xf numFmtId="0" fontId="0" fillId="46" borderId="0" xfId="0" applyFill="1" applyAlignment="1">
      <alignment horizontal="center" vertical="center"/>
    </xf>
    <xf numFmtId="0" fontId="0" fillId="51" borderId="27" xfId="0" applyFill="1" applyBorder="1" applyAlignment="1">
      <alignment vertical="center" wrapText="1"/>
    </xf>
    <xf numFmtId="0" fontId="3" fillId="52" borderId="0" xfId="0" applyFont="1" applyFill="1" applyBorder="1" applyAlignment="1">
      <alignment horizontal="center" vertical="center"/>
    </xf>
    <xf numFmtId="9" fontId="16" fillId="52" borderId="0" xfId="2" applyFont="1" applyFill="1" applyBorder="1">
      <alignment horizontal="center" vertical="center"/>
    </xf>
    <xf numFmtId="14" fontId="0" fillId="51" borderId="0" xfId="9" applyFont="1" applyFill="1">
      <alignment horizontal="center" vertical="center"/>
    </xf>
    <xf numFmtId="165" fontId="0" fillId="51" borderId="0" xfId="10" applyFont="1" applyFill="1">
      <alignment horizontal="center" vertical="center"/>
    </xf>
    <xf numFmtId="165" fontId="3" fillId="52" borderId="0" xfId="10" applyFont="1" applyFill="1">
      <alignment horizontal="center" vertical="center"/>
    </xf>
    <xf numFmtId="0" fontId="3" fillId="52" borderId="0" xfId="0" applyNumberFormat="1" applyFont="1" applyFill="1" applyBorder="1" applyAlignment="1">
      <alignment horizontal="center" vertical="center"/>
    </xf>
    <xf numFmtId="0" fontId="0" fillId="52" borderId="4" xfId="0" applyFill="1" applyBorder="1" applyAlignment="1">
      <alignment horizontal="center" vertical="center"/>
    </xf>
    <xf numFmtId="0" fontId="0" fillId="51" borderId="0" xfId="0" applyFill="1" applyAlignment="1">
      <alignment vertical="center" wrapText="1"/>
    </xf>
    <xf numFmtId="0" fontId="0" fillId="51" borderId="0" xfId="0" applyFill="1" applyAlignment="1">
      <alignment horizontal="left" vertical="center" wrapText="1"/>
    </xf>
    <xf numFmtId="0" fontId="0" fillId="51" borderId="0" xfId="0" applyFill="1" applyAlignment="1">
      <alignment horizontal="left" wrapText="1"/>
    </xf>
    <xf numFmtId="165" fontId="3" fillId="0" borderId="0" xfId="10" applyFont="1" applyFill="1" applyAlignment="1">
      <alignment horizontal="center" vertical="center" wrapText="1"/>
    </xf>
    <xf numFmtId="0" fontId="10" fillId="52" borderId="0" xfId="3" applyFill="1"/>
    <xf numFmtId="0" fontId="0" fillId="52" borderId="0" xfId="0" applyFill="1" applyAlignment="1">
      <alignment vertical="center"/>
    </xf>
    <xf numFmtId="165" fontId="3" fillId="52" borderId="0" xfId="10" applyFont="1" applyFill="1" applyAlignment="1">
      <alignment horizontal="center" vertical="center" wrapText="1"/>
    </xf>
    <xf numFmtId="0" fontId="0" fillId="52" borderId="0" xfId="0" applyFill="1" applyAlignment="1">
      <alignment horizontal="left" vertical="center" wrapText="1"/>
    </xf>
    <xf numFmtId="14" fontId="0" fillId="52" borderId="0" xfId="9" applyFont="1" applyFill="1">
      <alignment horizontal="center" vertical="center"/>
    </xf>
    <xf numFmtId="165" fontId="0" fillId="52" borderId="0" xfId="10" applyFont="1" applyFill="1">
      <alignment horizontal="center" vertical="center"/>
    </xf>
    <xf numFmtId="0" fontId="0" fillId="57" borderId="0" xfId="0" applyFill="1" applyAlignment="1">
      <alignment horizontal="left" vertical="center" wrapText="1"/>
    </xf>
    <xf numFmtId="14" fontId="0" fillId="57" borderId="0" xfId="9" applyFont="1" applyFill="1">
      <alignment horizontal="center" vertical="center"/>
    </xf>
    <xf numFmtId="165" fontId="0" fillId="57" borderId="0" xfId="10" applyFont="1" applyFill="1">
      <alignment horizontal="center" vertical="center"/>
    </xf>
    <xf numFmtId="0" fontId="0" fillId="52" borderId="4" xfId="0" applyFont="1" applyFill="1" applyBorder="1" applyAlignment="1">
      <alignment horizontal="center" vertical="center"/>
    </xf>
    <xf numFmtId="0" fontId="45" fillId="58" borderId="0" xfId="0" applyFont="1" applyFill="1" applyAlignment="1">
      <alignment horizontal="center" vertical="center" wrapText="1"/>
    </xf>
    <xf numFmtId="0" fontId="0" fillId="58" borderId="0" xfId="0" applyFill="1"/>
    <xf numFmtId="14" fontId="45" fillId="58" borderId="0" xfId="0" applyNumberFormat="1" applyFont="1" applyFill="1" applyAlignment="1">
      <alignment horizontal="center"/>
    </xf>
    <xf numFmtId="2" fontId="45" fillId="58" borderId="0" xfId="0" applyNumberFormat="1" applyFont="1" applyFill="1" applyAlignment="1">
      <alignment horizontal="center"/>
    </xf>
    <xf numFmtId="165" fontId="0" fillId="52" borderId="0" xfId="10" applyFont="1" applyFill="1" applyAlignment="1">
      <alignment horizontal="center" vertical="center" wrapText="1"/>
    </xf>
    <xf numFmtId="14" fontId="0" fillId="58" borderId="0" xfId="9" applyFont="1" applyFill="1">
      <alignment horizontal="center" vertical="center"/>
    </xf>
    <xf numFmtId="2" fontId="47" fillId="58" borderId="0" xfId="0" applyNumberFormat="1" applyFont="1" applyFill="1" applyAlignment="1">
      <alignment horizontal="center"/>
    </xf>
    <xf numFmtId="0" fontId="45" fillId="58" borderId="0" xfId="0" applyFont="1" applyFill="1" applyAlignment="1">
      <alignment horizontal="left" vertical="center" wrapText="1" indent="2"/>
    </xf>
    <xf numFmtId="0" fontId="0" fillId="52" borderId="0" xfId="0" applyFill="1" applyAlignment="1">
      <alignment vertical="center" wrapText="1"/>
    </xf>
    <xf numFmtId="0" fontId="0" fillId="58" borderId="0" xfId="0" applyFill="1" applyAlignment="1">
      <alignment horizontal="center" vertical="center"/>
    </xf>
    <xf numFmtId="0" fontId="0" fillId="57" borderId="0" xfId="0" applyFill="1" applyAlignment="1">
      <alignment vertical="center" wrapText="1"/>
    </xf>
    <xf numFmtId="165" fontId="0" fillId="51" borderId="0" xfId="10" applyFont="1" applyFill="1" applyAlignment="1">
      <alignment horizontal="center" vertical="center" wrapText="1"/>
    </xf>
    <xf numFmtId="0" fontId="0" fillId="52" borderId="0" xfId="0" applyFill="1" applyAlignment="1">
      <alignment horizontal="center" vertical="center"/>
    </xf>
    <xf numFmtId="14" fontId="47" fillId="58" borderId="0" xfId="0" applyNumberFormat="1" applyFont="1" applyFill="1" applyAlignment="1">
      <alignment horizontal="center" vertical="center"/>
    </xf>
    <xf numFmtId="0" fontId="0" fillId="52" borderId="0" xfId="0" applyFill="1" applyBorder="1" applyAlignment="1">
      <alignment horizontal="center" vertical="center"/>
    </xf>
    <xf numFmtId="0" fontId="45" fillId="45" borderId="0" xfId="0" applyFont="1" applyFill="1" applyAlignment="1">
      <alignment horizontal="left" vertical="center" wrapText="1"/>
    </xf>
    <xf numFmtId="0" fontId="10" fillId="59" borderId="0" xfId="3" applyFill="1"/>
    <xf numFmtId="0" fontId="0" fillId="59" borderId="0" xfId="0" applyFill="1" applyAlignment="1">
      <alignment vertical="center" wrapText="1"/>
    </xf>
    <xf numFmtId="0" fontId="3" fillId="59" borderId="0" xfId="0" applyFont="1" applyFill="1" applyBorder="1" applyAlignment="1">
      <alignment horizontal="center" vertical="center"/>
    </xf>
    <xf numFmtId="9" fontId="16" fillId="59" borderId="0" xfId="2" applyFont="1" applyFill="1" applyBorder="1">
      <alignment horizontal="center" vertical="center"/>
    </xf>
    <xf numFmtId="14" fontId="0" fillId="59" borderId="0" xfId="9" applyFont="1" applyFill="1">
      <alignment horizontal="center" vertical="center"/>
    </xf>
    <xf numFmtId="0" fontId="45" fillId="60" borderId="0" xfId="0" applyFont="1" applyFill="1" applyAlignment="1">
      <alignment horizontal="left" vertical="center" wrapText="1" indent="2"/>
    </xf>
    <xf numFmtId="0" fontId="3" fillId="59" borderId="0" xfId="0" applyNumberFormat="1" applyFont="1" applyFill="1" applyBorder="1" applyAlignment="1">
      <alignment horizontal="center" vertical="center"/>
    </xf>
    <xf numFmtId="0" fontId="0" fillId="59" borderId="0" xfId="0" applyFill="1" applyBorder="1" applyAlignment="1">
      <alignment horizontal="center" vertical="center"/>
    </xf>
    <xf numFmtId="0" fontId="0" fillId="59" borderId="0" xfId="0" applyFill="1" applyAlignment="1">
      <alignment vertical="center"/>
    </xf>
    <xf numFmtId="165" fontId="0" fillId="59" borderId="0" xfId="10" applyFont="1" applyFill="1" applyAlignment="1">
      <alignment horizontal="center" vertical="center" wrapText="1"/>
    </xf>
    <xf numFmtId="165" fontId="48" fillId="59" borderId="0" xfId="10" applyFont="1" applyFill="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4" fillId="55" borderId="0" xfId="11" applyFont="1" applyFill="1" applyAlignment="1">
      <alignment horizontal="center" vertical="center"/>
    </xf>
    <xf numFmtId="0" fontId="14" fillId="53" borderId="0" xfId="0" applyFont="1" applyFill="1" applyAlignment="1">
      <alignment horizontal="center" vertical="center"/>
    </xf>
    <xf numFmtId="0" fontId="14" fillId="54" borderId="0" xfId="0" applyFont="1" applyFill="1" applyAlignment="1">
      <alignment horizontal="center" vertical="center"/>
    </xf>
    <xf numFmtId="0" fontId="14" fillId="56" borderId="0" xfId="0" applyFont="1" applyFill="1" applyAlignment="1">
      <alignment horizontal="center" vertical="center"/>
    </xf>
    <xf numFmtId="0" fontId="10" fillId="2" borderId="0" xfId="3" applyFill="1"/>
    <xf numFmtId="0" fontId="0" fillId="2" borderId="0" xfId="0" applyFill="1" applyAlignment="1">
      <alignment vertical="center" wrapText="1"/>
    </xf>
    <xf numFmtId="0" fontId="3" fillId="2" borderId="0" xfId="0" applyFont="1" applyFill="1" applyBorder="1" applyAlignment="1">
      <alignment horizontal="center" vertical="center"/>
    </xf>
    <xf numFmtId="9" fontId="16" fillId="2" borderId="0" xfId="2" applyFont="1" applyFill="1" applyBorder="1">
      <alignment horizontal="center" vertical="center"/>
    </xf>
    <xf numFmtId="14" fontId="0" fillId="2" borderId="0" xfId="9" applyFont="1" applyFill="1">
      <alignment horizontal="center" vertical="center"/>
    </xf>
    <xf numFmtId="165" fontId="49" fillId="2" borderId="0" xfId="10" applyFont="1" applyFill="1">
      <alignment horizontal="center" vertical="center"/>
    </xf>
    <xf numFmtId="165" fontId="0" fillId="2" borderId="0" xfId="10" applyFont="1" applyFill="1" applyAlignment="1">
      <alignment horizontal="center" vertical="center" wrapText="1"/>
    </xf>
    <xf numFmtId="0" fontId="3" fillId="2" borderId="0" xfId="0" applyNumberFormat="1"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Alignment="1">
      <alignment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73">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fill>
        <patternFill>
          <bgColor theme="2" tint="-9.9948118533890809E-2"/>
        </patternFill>
      </fill>
      <border>
        <start/>
        <end/>
        <top/>
        <bottom/>
        <vertical/>
        <horizontal/>
      </border>
    </dxf>
    <dxf>
      <fill>
        <patternFill patternType="solid">
          <fgColor auto="1"/>
          <bgColor theme="6" tint="-0.24994659260841701"/>
        </patternFill>
      </fill>
      <border>
        <start/>
        <end/>
        <top/>
        <bottom/>
        <vertical/>
        <horizontal/>
      </border>
    </dxf>
    <dxf>
      <fill>
        <patternFill>
          <bgColor rgb="FFD21019"/>
        </patternFill>
      </fill>
      <border>
        <start/>
        <end/>
        <top/>
        <bottom/>
      </border>
    </dxf>
    <dxf>
      <fill>
        <patternFill>
          <bgColor theme="9" tint="-0.24994659260841701"/>
        </patternFill>
      </fill>
      <border>
        <start/>
        <end/>
        <top/>
        <bottom/>
      </border>
    </dxf>
    <dxf>
      <fill>
        <patternFill>
          <bgColor rgb="FFFFC000"/>
        </patternFill>
      </fill>
      <border>
        <start/>
        <end/>
        <top/>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theme="0"/>
      </font>
      <fill>
        <patternFill>
          <bgColor theme="1" tint="0.499984740745262"/>
        </patternFill>
      </fill>
      <border>
        <start/>
        <end/>
        <top/>
        <bottom/>
        <vertical/>
        <horizontal/>
      </border>
    </dxf>
    <dxf>
      <font>
        <color theme="0"/>
      </font>
      <fill>
        <patternFill>
          <bgColor theme="1" tint="0.34998626667073579"/>
        </patternFill>
      </fill>
      <border>
        <start/>
        <end/>
        <top/>
        <bottom/>
      </border>
    </dxf>
    <dxf>
      <font>
        <color theme="0"/>
      </font>
      <fill>
        <patternFill>
          <bgColor theme="1" tint="0.34998626667073579"/>
        </patternFill>
      </fill>
      <border>
        <start/>
        <end/>
        <top/>
        <bottom/>
      </border>
    </dxf>
    <dxf>
      <font>
        <b/>
        <i val="0"/>
        <color theme="0"/>
      </font>
      <border>
        <start style="thin">
          <color rgb="FFC00000"/>
        </start>
        <end style="thin">
          <color rgb="FFC00000"/>
        </end>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end/>
        <top/>
        <bottom/>
        <vertical/>
        <horizontal/>
      </border>
    </dxf>
    <dxf>
      <fill>
        <patternFill>
          <bgColor theme="5"/>
        </patternFill>
      </fill>
      <border>
        <start/>
        <end/>
        <top/>
        <bottom/>
        <vertical/>
        <horizontal/>
      </border>
    </dxf>
    <dxf>
      <fill>
        <patternFill>
          <bgColor theme="6"/>
        </patternFill>
      </fill>
      <border>
        <start/>
        <end/>
        <top/>
        <bottom/>
      </border>
    </dxf>
    <dxf>
      <fill>
        <patternFill>
          <bgColor theme="7" tint="-0.24994659260841701"/>
        </patternFill>
      </fill>
      <border>
        <start/>
        <end/>
        <top/>
        <bottom/>
      </border>
    </dxf>
    <dxf>
      <fill>
        <patternFill>
          <bgColor theme="9"/>
        </patternFill>
      </fill>
      <border>
        <start/>
        <end/>
        <top/>
        <bottom/>
      </border>
    </dxf>
    <dxf>
      <font>
        <color auto="1"/>
      </font>
      <fill>
        <patternFill>
          <bgColor theme="0" tint="-4.9989318521683403E-2"/>
        </patternFill>
      </fill>
      <border>
        <start/>
        <end/>
        <top/>
        <bottom style="thin">
          <color theme="0" tint="-0.34998626667073579"/>
        </bottom>
        <vertical/>
        <horizontal/>
      </border>
    </dxf>
    <dxf>
      <font>
        <color auto="1"/>
      </font>
      <fill>
        <patternFill>
          <bgColor theme="0" tint="-0.14996795556505021"/>
        </patternFill>
      </fill>
      <border>
        <start/>
        <end/>
        <top/>
        <bottom style="thin">
          <color theme="0" tint="-0.34998626667073579"/>
        </bottom>
      </border>
    </dxf>
    <dxf>
      <font>
        <color auto="1"/>
      </font>
      <fill>
        <patternFill>
          <bgColor theme="0" tint="-0.14996795556505021"/>
        </patternFill>
      </fill>
      <border>
        <start/>
        <end/>
        <top/>
        <bottom style="thin">
          <color theme="0" tint="-0.34998626667073579"/>
        </bottom>
      </border>
    </dxf>
    <dxf>
      <font>
        <b/>
        <i val="0"/>
        <color theme="0"/>
      </font>
      <border>
        <start style="thin">
          <color rgb="FFC00000"/>
        </start>
        <end style="thin">
          <color rgb="FFC00000"/>
        </end>
        <vertical/>
        <horizontal/>
      </border>
    </dxf>
    <dxf>
      <border diagonalUp="0" diagonalDown="0">
        <start/>
        <end/>
        <top/>
        <bottom/>
        <vertical/>
        <horizontal/>
      </border>
    </dxf>
    <dxf>
      <border diagonalUp="0" diagonalDown="0">
        <start/>
        <end/>
        <top/>
        <bottom/>
        <vertical/>
        <horizontal/>
      </border>
    </dxf>
    <dxf>
      <border diagonalUp="0" diagonalDown="0">
        <start/>
        <end/>
        <top/>
        <bottom/>
        <vertical/>
        <horizontal/>
      </border>
    </dxf>
    <dxf>
      <fill>
        <patternFill>
          <bgColor theme="0" tint="-4.9989318521683403E-2"/>
        </patternFill>
      </fill>
      <border diagonalUp="0" diagonalDown="0">
        <start/>
        <end/>
        <top/>
        <bottom/>
        <vertical/>
        <horizontal/>
      </border>
    </dxf>
    <dxf>
      <font>
        <b/>
        <color theme="1"/>
      </font>
    </dxf>
    <dxf>
      <font>
        <b val="0"/>
        <i val="0"/>
        <color theme="1"/>
      </font>
      <border diagonalUp="0" diagonalDown="0">
        <start/>
        <end/>
        <top/>
        <bottom/>
        <vertical/>
        <horizontal/>
      </border>
    </dxf>
    <dxf>
      <font>
        <b/>
        <color theme="1"/>
      </font>
      <border diagonalUp="0" diagonalDown="0">
        <start/>
        <end/>
        <top/>
        <bottom/>
        <vertical/>
        <horizontal/>
      </border>
    </dxf>
    <dxf>
      <font>
        <b/>
        <color theme="0"/>
      </font>
      <fill>
        <patternFill patternType="solid">
          <fgColor theme="4"/>
          <bgColor theme="4"/>
        </patternFill>
      </fill>
      <border diagonalUp="0" diagonalDown="0">
        <start/>
        <end/>
        <top/>
        <bottom/>
        <vertical/>
        <horizontal/>
      </border>
    </dxf>
    <dxf>
      <font>
        <color auto="1"/>
      </font>
      <border diagonalUp="0" diagonalDown="0">
        <start/>
        <end/>
        <top/>
        <bottom/>
        <vertical/>
        <horizontal/>
      </border>
    </dxf>
    <dxf>
      <fill>
        <patternFill>
          <bgColor theme="1" tint="0.24994659260841701"/>
        </patternFill>
      </fill>
    </dxf>
    <dxf>
      <fill>
        <patternFill patternType="solid">
          <fgColor indexed="64"/>
          <bgColor theme="1" tint="0.34998626667073579"/>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strike val="0"/>
        <color auto="1"/>
      </font>
      <border diagonalUp="0" diagonalDown="0">
        <start/>
        <end/>
        <top/>
        <bottom/>
        <vertical/>
        <horizontal/>
      </border>
    </dxf>
  </dxfs>
  <tableStyles count="2" defaultPivotStyle="PivotStyleLight16">
    <tableStyle name="Style de tableau Gantt" pivot="0" count="4" xr9:uid="{4904D139-63E4-4221-B7C9-C6C5B7A50FAF}">
      <tableStyleElement type="wholeTable" dxfId="72"/>
      <tableStyleElement type="headerRow" dxfId="71"/>
      <tableStyleElement type="firstRowStripe" dxfId="70"/>
      <tableStyleElement type="secondRowStripe" dxfId="69"/>
    </tableStyle>
    <tableStyle name="ListeDesTâches" pivot="0" count="9" xr9:uid="{00000000-0011-0000-FFFF-FFFF00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23A10"/>
      <color rgb="FFD21019"/>
      <color rgb="FFFFFFFF"/>
      <color rgb="FFBFBFBF"/>
      <color rgb="FF000000"/>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eetMetadata" Target="metadata.xml"/><Relationship Id="rId3" Type="http://purl.oclc.org/ooxml/officeDocument/relationships/worksheet" Target="worksheets/sheet3.xml"/><Relationship Id="rId7" Type="http://purl.oclc.org/ooxml/officeDocument/relationships/sharedStrings" Target="sharedStrings.xml"/><Relationship Id="rId12" Type="http://purl.oclc.org/ooxml/officeDocument/relationships/customXml" Target="../customXml/item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2.xml"/><Relationship Id="rId5" Type="http://purl.oclc.org/ooxml/officeDocument/relationships/theme" Target="theme/theme1.xml"/><Relationship Id="rId10" Type="http://purl.oclc.org/ooxml/officeDocument/relationships/customXml" Target="../customXml/item1.xml"/><Relationship Id="rId4" Type="http://purl.oclc.org/ooxml/officeDocument/relationships/worksheet" Target="worksheets/sheet4.xml"/><Relationship Id="rId9" Type="http://purl.oclc.org/ooxml/officeDocument/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1745" name="Barre de défilement 1" descr="Défiler la barre pour faire défiler la chronologie du projet Gantt.">
          <a:extLst>
            <a:ext uri="{63B3BB69-23CF-44E3-9099-C40C66FF867C}">
              <a14:compatExt xmlns:a14="http://schemas.microsoft.com/office/drawing/2010/main" spid="_x0000_s16385"/>
            </a:ext>
            <a:ext uri="{FF2B5EF4-FFF2-40B4-BE49-F238E27FC236}">
              <a16:creationId xmlns:a16="http://schemas.microsoft.com/office/drawing/2014/main" id="{1A9CEFFA-3EA1-4C47-AF20-B99DA49052D2}"/>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3.xml><?xml version="1.0" encoding="utf-8"?>
<xdr:wsDr xmlns:xdr="http://purl.oclc.org/ooxml/drawingml/spreadsheetDrawing" xmlns:a="http://purl.oclc.org/ooxml/drawingml/main">
  <xdr:twoCellAnchor editAs="oneCell">
    <xdr:from>
      <xdr:col>8</xdr:col>
      <xdr:colOff>30480</xdr:colOff>
      <xdr:row>7</xdr:row>
      <xdr:rowOff>60960</xdr:rowOff>
    </xdr:from>
    <xdr:to>
      <xdr:col>63</xdr:col>
      <xdr:colOff>228600</xdr:colOff>
      <xdr:row>7</xdr:row>
      <xdr:rowOff>236220</xdr:rowOff>
    </xdr:to>
    <xdr:sp macro="" textlink="">
      <xdr:nvSpPr>
        <xdr:cNvPr id="32769" name="Barre de défilement 1" descr="Défiler la barre pour faire défiler la chronologie du projet Gantt.">
          <a:extLst>
            <a:ext uri="{63B3BB69-23CF-44E3-9099-C40C66FF867C}">
              <a14:compatExt xmlns:a14="http://schemas.microsoft.com/office/drawing/2010/main" spid="_x0000_s13313"/>
            </a:ext>
            <a:ext uri="{FF2B5EF4-FFF2-40B4-BE49-F238E27FC236}">
              <a16:creationId xmlns:a16="http://schemas.microsoft.com/office/drawing/2014/main" id="{044CAB63-8507-44B4-A523-950FD419C369}"/>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drawings/drawing4.xml><?xml version="1.0" encoding="utf-8"?>
<xdr:wsDr xmlns:xdr="http://purl.oclc.org/ooxml/drawingml/spreadsheetDrawing" xmlns:a="http://purl.oclc.org/ooxml/drawingml/main">
  <xdr:twoCellAnchor editAs="oneCell">
    <xdr:from>
      <xdr:col>10</xdr:col>
      <xdr:colOff>30480</xdr:colOff>
      <xdr:row>7</xdr:row>
      <xdr:rowOff>60960</xdr:rowOff>
    </xdr:from>
    <xdr:to>
      <xdr:col>65</xdr:col>
      <xdr:colOff>228600</xdr:colOff>
      <xdr:row>7</xdr:row>
      <xdr:rowOff>236220</xdr:rowOff>
    </xdr:to>
    <xdr:sp macro="" textlink="">
      <xdr:nvSpPr>
        <xdr:cNvPr id="33793" name="Barre de défilement 1" descr="Défiler la barre pour faire défiler la chronologie du projet Gantt.">
          <a:extLst>
            <a:ext uri="{63B3BB69-23CF-44E3-9099-C40C66FF867C}">
              <a14:compatExt xmlns:a14="http://schemas.microsoft.com/office/drawing/2010/main" spid="_x0000_s17409"/>
            </a:ext>
            <a:ext uri="{FF2B5EF4-FFF2-40B4-BE49-F238E27FC236}">
              <a16:creationId xmlns:a16="http://schemas.microsoft.com/office/drawing/2014/main" id="{90669D78-D9E6-4042-B1B5-D677D9E48AFB}"/>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36" totalsRowShown="0" headerRowDxfId="45" dataDxfId="4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43"/>
    <tableColumn id="2" xr3:uid="{39BD914E-FB02-4352-846C-6D59624DC0B0}" name="Catégorie" dataDxfId="42"/>
    <tableColumn id="3" xr3:uid="{D274194F-BCA0-44F3-84B2-217254EE241C}" name="Attribué à" dataDxfId="41"/>
    <tableColumn id="4" xr3:uid="{8385BC6F-56EE-4363-A106-8DB0A1E4EF5A}" name="Avancement" dataDxfId="40"/>
    <tableColumn id="5" xr3:uid="{02926609-7B93-4B6F-BE96-92EC7A949E4B}" name="Début" dataDxfId="39" dataCellStyle="Date"/>
    <tableColumn id="6" xr3:uid="{8FF9BE8E-04B7-4B39-AC27-D2E534204BC3}" name="Jours" dataDxfId="38"/>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2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22"/>
    <tableColumn id="2" xr3:uid="{529EEF64-D037-4ACF-8CA4-0C10FE2D1FBB}" name="Catégorie" dataDxfId="21"/>
    <tableColumn id="3" xr3:uid="{711D01BA-2785-403A-9636-CCC7E2ADA584}" name="Attribué à" dataDxfId="20"/>
    <tableColumn id="4" xr3:uid="{62B00BEF-16BE-4692-B5E2-F287F680F2C1}" name="Avancement"/>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I89" totalsRowShown="0" headerRowDxfId="4">
  <autoFilter ref="B9:I89"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971B905-713A-4980-8BBC-DF959C2E61F9}" name="Description du jalon" dataDxfId="3"/>
    <tableColumn id="2" xr3:uid="{4492A0B8-068F-4002-9E8D-E1F5FED367F0}" name="Catégorie" dataDxfId="2"/>
    <tableColumn id="8" xr3:uid="{F973D1D4-7EA3-4FC5-A69B-02D48DBD62BB}" name="Priorité"/>
    <tableColumn id="3" xr3:uid="{DF1A764E-7050-4528-B7F9-B6AB99372146}" name="Attribué à" dataDxfId="1"/>
    <tableColumn id="4" xr3:uid="{47C54592-75B0-4C70-BBF8-0F40483670E9}" name="Avancement"/>
    <tableColumn id="5" xr3:uid="{663FB5E0-7616-4EA5-B56A-FF069E2E07D7}" name="Début" dataCellStyle="Date"/>
    <tableColumn id="6" xr3:uid="{3B766962-C06F-4E12-BE91-12AB93439874}" name="Jours"/>
    <tableColumn id="7" xr3:uid="{C78D300C-2377-435D-B083-8C8ED93B66CD}" name="Commentaires" dataDxfId="0" dataCellStyle="Milliers [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purl.oclc.org/ooxml/drawingml/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3.xml"/><Relationship Id="rId1" Type="http://purl.oclc.org/ooxml/officeDocument/relationships/printerSettings" Target="../printerSettings/printerSettings3.bin"/><Relationship Id="rId5" Type="http://purl.oclc.org/ooxml/officeDocument/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purl.oclc.org/ooxml/officeDocument/relationships/drawing" Target="../drawings/drawing4.xml"/><Relationship Id="rId1" Type="http://purl.oclc.org/ooxml/officeDocument/relationships/printerSettings" Target="../printerSettings/printerSettings4.bin"/><Relationship Id="rId5" Type="http://purl.oclc.org/ooxml/officeDocument/relationships/table" Target="../tables/table3.xml"/><Relationship Id="rId4" Type="http://schemas.openxmlformats.org/officeDocument/2006/relationships/ctrlProp" Target="../ctrlProps/ctrlProp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10"/>
    </row>
    <row r="2" spans="1:13" ht="50.1" customHeight="1" x14ac:dyDescent="0.5">
      <c r="A2" s="7"/>
      <c r="B2" s="116"/>
      <c r="C2" s="215" t="s">
        <v>0</v>
      </c>
      <c r="D2" s="215"/>
      <c r="E2" s="215"/>
      <c r="F2" s="116"/>
      <c r="G2" s="7"/>
      <c r="H2" s="7"/>
      <c r="I2" s="7"/>
      <c r="J2" s="7"/>
      <c r="K2" s="7"/>
      <c r="L2" s="7"/>
      <c r="M2" s="7"/>
    </row>
    <row r="3" spans="1:13" ht="14.4" customHeight="1" x14ac:dyDescent="0.5">
      <c r="A3" s="7"/>
      <c r="B3" s="111"/>
      <c r="C3" s="112"/>
      <c r="D3" s="113"/>
      <c r="E3" s="111"/>
      <c r="F3" s="111"/>
      <c r="G3" s="7"/>
      <c r="H3" s="7"/>
      <c r="I3" s="7"/>
      <c r="J3" s="7"/>
      <c r="K3" s="7"/>
      <c r="L3" s="7"/>
      <c r="M3" s="7"/>
    </row>
    <row r="4" spans="1:13" s="8" customFormat="1" ht="85.5" customHeight="1" x14ac:dyDescent="0.5">
      <c r="A4" s="7"/>
      <c r="B4" s="111"/>
      <c r="C4" s="216" t="s">
        <v>1</v>
      </c>
      <c r="D4" s="216"/>
      <c r="E4" s="216"/>
      <c r="F4" s="111"/>
      <c r="G4" s="7"/>
      <c r="H4" s="7"/>
      <c r="I4" s="7"/>
      <c r="J4" s="7"/>
      <c r="K4" s="7"/>
      <c r="L4" s="7"/>
      <c r="M4" s="7"/>
    </row>
    <row r="5" spans="1:13" s="8" customFormat="1" ht="67.2" customHeight="1" x14ac:dyDescent="0.5">
      <c r="A5" s="7"/>
      <c r="B5" s="111"/>
      <c r="C5" s="216" t="s">
        <v>2</v>
      </c>
      <c r="D5" s="216"/>
      <c r="E5" s="216"/>
      <c r="F5" s="111"/>
      <c r="G5" s="7"/>
      <c r="H5" s="7"/>
      <c r="I5" s="7"/>
      <c r="J5" s="7"/>
      <c r="K5" s="7"/>
      <c r="L5" s="7"/>
      <c r="M5" s="7"/>
    </row>
    <row r="6" spans="1:13" ht="14.4" x14ac:dyDescent="0.3">
      <c r="A6" s="6"/>
      <c r="B6" s="114"/>
      <c r="C6" s="114"/>
      <c r="D6" s="115"/>
      <c r="E6" s="114"/>
      <c r="F6" s="11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218" t="s">
        <v>3</v>
      </c>
      <c r="C2" s="218"/>
      <c r="D2" s="218"/>
      <c r="E2" s="218"/>
      <c r="F2" s="218"/>
      <c r="G2" s="218"/>
      <c r="H2" s="218"/>
      <c r="I2" s="219"/>
      <c r="J2" s="219"/>
      <c r="K2" s="219"/>
      <c r="L2" s="219"/>
      <c r="M2" s="219"/>
      <c r="N2" s="219"/>
      <c r="O2" s="220"/>
      <c r="P2" s="220"/>
      <c r="Q2" s="220"/>
      <c r="R2" s="220"/>
      <c r="S2" s="220"/>
      <c r="T2" s="22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spans="1:68" ht="19.95" customHeight="1" x14ac:dyDescent="0.3">
      <c r="A3" s="10"/>
      <c r="B3" s="71"/>
      <c r="C3" s="72"/>
      <c r="D3" s="73"/>
      <c r="E3" s="73"/>
      <c r="F3" s="74"/>
      <c r="G3" s="73"/>
      <c r="H3" s="73"/>
      <c r="I3" s="90"/>
      <c r="J3" s="91"/>
      <c r="K3" s="91"/>
      <c r="L3" s="91"/>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3"/>
    </row>
    <row r="4" spans="1:68" ht="30" customHeight="1" x14ac:dyDescent="0.3">
      <c r="A4" s="10"/>
      <c r="B4" s="75" t="s">
        <v>4</v>
      </c>
      <c r="C4" s="76"/>
      <c r="D4" s="77"/>
      <c r="E4" s="78"/>
      <c r="F4" s="79"/>
      <c r="G4" s="80" t="s">
        <v>30</v>
      </c>
      <c r="H4" s="78"/>
      <c r="I4" s="221" t="s">
        <v>32</v>
      </c>
      <c r="J4" s="221"/>
      <c r="K4" s="221"/>
      <c r="L4" s="221"/>
      <c r="M4" s="221"/>
      <c r="N4" s="221"/>
      <c r="O4" s="221"/>
      <c r="P4" s="221"/>
      <c r="R4" s="222" t="s">
        <v>33</v>
      </c>
      <c r="S4" s="222"/>
      <c r="T4" s="222"/>
      <c r="U4" s="222"/>
      <c r="V4" s="222"/>
      <c r="X4" s="223" t="s">
        <v>23</v>
      </c>
      <c r="Y4" s="223"/>
      <c r="Z4" s="223"/>
      <c r="AA4" s="223"/>
      <c r="AB4" s="223"/>
      <c r="AD4" s="224" t="s">
        <v>24</v>
      </c>
      <c r="AE4" s="224"/>
      <c r="AF4" s="224"/>
      <c r="AG4" s="224"/>
      <c r="AH4" s="224"/>
      <c r="AJ4" s="217" t="s">
        <v>34</v>
      </c>
      <c r="AK4" s="217"/>
      <c r="AL4" s="217"/>
      <c r="AM4" s="217"/>
      <c r="AN4" s="217"/>
      <c r="AO4" s="93"/>
      <c r="AP4" s="93"/>
      <c r="AQ4" s="93"/>
      <c r="AR4" s="93"/>
      <c r="AS4" s="93"/>
      <c r="AT4" s="93"/>
      <c r="AU4" s="93"/>
      <c r="AV4" s="93"/>
      <c r="AW4" s="93"/>
      <c r="AX4" s="93"/>
      <c r="AY4" s="93"/>
      <c r="AZ4" s="93"/>
      <c r="BA4" s="93"/>
      <c r="BB4" s="93"/>
      <c r="BC4" s="93"/>
      <c r="BD4" s="93"/>
      <c r="BE4" s="93"/>
      <c r="BF4" s="93"/>
      <c r="BG4" s="93"/>
      <c r="BH4" s="93"/>
      <c r="BI4" s="93"/>
      <c r="BJ4" s="93"/>
      <c r="BK4" s="93"/>
      <c r="BL4" s="93"/>
      <c r="BM4" s="93"/>
    </row>
    <row r="5" spans="1:68" ht="30" customHeight="1" x14ac:dyDescent="0.3">
      <c r="A5" s="10"/>
      <c r="B5" s="81" t="s">
        <v>5</v>
      </c>
      <c r="C5" s="77"/>
      <c r="D5" s="77"/>
      <c r="E5" s="78"/>
      <c r="F5" s="79"/>
      <c r="G5" s="82"/>
      <c r="H5" s="8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3"/>
    </row>
    <row r="6" spans="1:68" ht="30" customHeight="1" x14ac:dyDescent="0.4">
      <c r="A6" s="10"/>
      <c r="B6" s="83" t="s">
        <v>6</v>
      </c>
      <c r="C6" s="84" t="d" cm="1">
        <f t="array" aca="1" ref="C6" ca="1">IFERROR(IF(MIN(Jalons4352[Début])=0,TODAY(),B11(Jalons4352[Début])),TODAY())</f>
        <v>2021-05-06</v>
      </c>
      <c r="D6" s="85"/>
      <c r="E6" s="78"/>
      <c r="F6" s="86"/>
      <c r="G6" s="78"/>
      <c r="H6" s="78"/>
      <c r="I6" s="103" t="str">
        <f ca="1">TEXT(I7,"mmmm")</f>
        <v>mai</v>
      </c>
      <c r="J6" s="103"/>
      <c r="K6" s="103"/>
      <c r="L6" s="103"/>
      <c r="M6" s="103"/>
      <c r="N6" s="103"/>
      <c r="O6" s="103"/>
      <c r="P6" s="103" t="str">
        <f ca="1">IF(TEXT(P7,"mmmm")=I6,"",TEXT(P7,"mmmm"))</f>
        <v/>
      </c>
      <c r="Q6" s="103"/>
      <c r="R6" s="103"/>
      <c r="S6" s="103"/>
      <c r="T6" s="103"/>
      <c r="U6" s="103"/>
      <c r="V6" s="103"/>
      <c r="W6" s="103" t="str">
        <f ca="1">IF(OR(TEXT(W7,"mmmm")=P6,TEXT(W7,"mmmm")=I6),"",TEXT(W7,"mmmm"))</f>
        <v/>
      </c>
      <c r="X6" s="103"/>
      <c r="Y6" s="103"/>
      <c r="Z6" s="103"/>
      <c r="AA6" s="103"/>
      <c r="AB6" s="103"/>
      <c r="AC6" s="103"/>
      <c r="AD6" s="103" t="str">
        <f ca="1">IF(OR(TEXT(AD7,"mmmm")=W6,TEXT(AD7,"mmmm")=P6,TEXT(AD7,"mmmm")=I6),"",TEXT(AD7,"mmmm"))</f>
        <v/>
      </c>
      <c r="AE6" s="103"/>
      <c r="AF6" s="103"/>
      <c r="AG6" s="103"/>
      <c r="AH6" s="103"/>
      <c r="AI6" s="103"/>
      <c r="AJ6" s="103"/>
      <c r="AK6" s="103" t="str">
        <f ca="1">IF(OR(TEXT(AK7,"mmmm")=AD6,TEXT(AK7,"mmmm")=W6,TEXT(AK7,"mmmm")=P6,TEXT(AK7,"mmmm")=I6),"",TEXT(AK7,"mmmm"))</f>
        <v>juin</v>
      </c>
      <c r="AL6" s="103"/>
      <c r="AM6" s="103"/>
      <c r="AN6" s="103"/>
      <c r="AO6" s="103"/>
      <c r="AP6" s="103"/>
      <c r="AQ6" s="103"/>
      <c r="AR6" s="103" t="str">
        <f ca="1">IF(OR(TEXT(AR7,"mmmm")=AK6,TEXT(AR7,"mmmm")=AD6,TEXT(AR7,"mmmm")=W6,TEXT(AR7,"mmmm")=P6),"",TEXT(AR7,"mmmm"))</f>
        <v/>
      </c>
      <c r="AS6" s="103"/>
      <c r="AT6" s="103"/>
      <c r="AU6" s="103"/>
      <c r="AV6" s="103"/>
      <c r="AW6" s="103"/>
      <c r="AX6" s="104"/>
      <c r="AY6" s="104" t="str">
        <f ca="1">IF(OR(TEXT(AY7,"mmmm")=AR6,TEXT(AY7,"mmmm")=AK6,TEXT(AY7,"mmmm")=AD6,TEXT(AY7,"mmmm")=W6),"",TEXT(AY7,"mmmm"))</f>
        <v/>
      </c>
      <c r="AZ6" s="104"/>
      <c r="BA6" s="104"/>
      <c r="BB6" s="105"/>
      <c r="BC6" s="102"/>
      <c r="BD6" s="102"/>
      <c r="BE6" s="102"/>
      <c r="BF6" s="102" t="str">
        <f ca="1">IF(OR(TEXT(BF7,"mmmm")=AY6,TEXT(BF7,"mmmm")=AR6,TEXT(BF7,"mmmm")=AK6,TEXT(BF7,"mmmm")=AD6),"",TEXT(BF7,"mmmm"))</f>
        <v/>
      </c>
      <c r="BG6" s="102"/>
      <c r="BH6" s="102"/>
      <c r="BI6" s="102"/>
      <c r="BJ6" s="102"/>
      <c r="BK6" s="102"/>
      <c r="BL6" s="102"/>
      <c r="BM6" s="93"/>
    </row>
    <row r="7" spans="1:68" ht="30" customHeight="1" x14ac:dyDescent="0.3">
      <c r="A7" s="10"/>
      <c r="B7" s="83" t="s">
        <v>7</v>
      </c>
      <c r="C7" s="87">
        <v>0</v>
      </c>
      <c r="D7" s="77"/>
      <c r="E7" s="78"/>
      <c r="F7" s="82"/>
      <c r="G7" s="82"/>
      <c r="H7" s="88"/>
      <c r="I7" s="127" t="d">
        <f ca="1">IFERROR(Début_Projet+Incrément_Défilement,TODAY())</f>
        <v>2021-05-06</v>
      </c>
      <c r="J7" s="128" t="d">
        <f ca="1">I7+1</f>
        <v>2021-05-07</v>
      </c>
      <c r="K7" s="128" t="d">
        <f t="shared" ref="K7:AX7" ca="1" si="0">J7+1</f>
        <v>2021-05-08</v>
      </c>
      <c r="L7" s="128" t="d">
        <f t="shared" ca="1" si="0"/>
        <v>2021-05-09</v>
      </c>
      <c r="M7" s="128" t="d">
        <f t="shared" ca="1" si="0"/>
        <v>2021-05-10</v>
      </c>
      <c r="N7" s="128" t="d">
        <f t="shared" ca="1" si="0"/>
        <v>2021-05-11</v>
      </c>
      <c r="O7" s="129" t="d">
        <f t="shared" ca="1" si="0"/>
        <v>2021-05-12</v>
      </c>
      <c r="P7" s="128" t="d">
        <f ca="1">O7+1</f>
        <v>2021-05-13</v>
      </c>
      <c r="Q7" s="128" t="d">
        <f ca="1">P7+1</f>
        <v>2021-05-14</v>
      </c>
      <c r="R7" s="128" t="d">
        <f t="shared" ca="1" si="0"/>
        <v>2021-05-15</v>
      </c>
      <c r="S7" s="128" t="d">
        <f t="shared" ca="1" si="0"/>
        <v>2021-05-16</v>
      </c>
      <c r="T7" s="128" t="d">
        <f t="shared" ca="1" si="0"/>
        <v>2021-05-17</v>
      </c>
      <c r="U7" s="128" t="d">
        <f t="shared" ca="1" si="0"/>
        <v>2021-05-18</v>
      </c>
      <c r="V7" s="129" t="d">
        <f t="shared" ca="1" si="0"/>
        <v>2021-05-19</v>
      </c>
      <c r="W7" s="128" t="d">
        <f ca="1">V7+1</f>
        <v>2021-05-20</v>
      </c>
      <c r="X7" s="128" t="d">
        <f ca="1">W7+1</f>
        <v>2021-05-21</v>
      </c>
      <c r="Y7" s="128" t="d">
        <f t="shared" ca="1" si="0"/>
        <v>2021-05-22</v>
      </c>
      <c r="Z7" s="128" t="d">
        <f t="shared" ca="1" si="0"/>
        <v>2021-05-23</v>
      </c>
      <c r="AA7" s="128" t="d">
        <f t="shared" ca="1" si="0"/>
        <v>2021-05-24</v>
      </c>
      <c r="AB7" s="128" t="d">
        <f t="shared" ca="1" si="0"/>
        <v>2021-05-25</v>
      </c>
      <c r="AC7" s="129" t="d">
        <f t="shared" ca="1" si="0"/>
        <v>2021-05-26</v>
      </c>
      <c r="AD7" s="128" t="d">
        <f ca="1">AC7+1</f>
        <v>2021-05-27</v>
      </c>
      <c r="AE7" s="128" t="d">
        <f ca="1">AD7+1</f>
        <v>2021-05-28</v>
      </c>
      <c r="AF7" s="128" t="d">
        <f t="shared" ca="1" si="0"/>
        <v>2021-05-29</v>
      </c>
      <c r="AG7" s="128" t="d">
        <f t="shared" ca="1" si="0"/>
        <v>2021-05-30</v>
      </c>
      <c r="AH7" s="128" t="d">
        <f t="shared" ca="1" si="0"/>
        <v>2021-05-31</v>
      </c>
      <c r="AI7" s="128" t="d">
        <f t="shared" ca="1" si="0"/>
        <v>2021-06-01</v>
      </c>
      <c r="AJ7" s="129" t="d">
        <f t="shared" ca="1" si="0"/>
        <v>2021-06-02</v>
      </c>
      <c r="AK7" s="128" t="d">
        <f ca="1">AJ7+1</f>
        <v>2021-06-03</v>
      </c>
      <c r="AL7" s="128" t="d">
        <f ca="1">AK7+1</f>
        <v>2021-06-04</v>
      </c>
      <c r="AM7" s="128" t="d">
        <f t="shared" ca="1" si="0"/>
        <v>2021-06-05</v>
      </c>
      <c r="AN7" s="128" t="d">
        <f t="shared" ca="1" si="0"/>
        <v>2021-06-06</v>
      </c>
      <c r="AO7" s="128" t="d">
        <f t="shared" ca="1" si="0"/>
        <v>2021-06-07</v>
      </c>
      <c r="AP7" s="128" t="d">
        <f t="shared" ca="1" si="0"/>
        <v>2021-06-08</v>
      </c>
      <c r="AQ7" s="129" t="d">
        <f t="shared" ca="1" si="0"/>
        <v>2021-06-09</v>
      </c>
      <c r="AR7" s="128" t="d">
        <f ca="1">AQ7+1</f>
        <v>2021-06-10</v>
      </c>
      <c r="AS7" s="128" t="d">
        <f ca="1">AR7+1</f>
        <v>2021-06-11</v>
      </c>
      <c r="AT7" s="128" t="d">
        <f t="shared" ca="1" si="0"/>
        <v>2021-06-12</v>
      </c>
      <c r="AU7" s="128" t="d">
        <f t="shared" ca="1" si="0"/>
        <v>2021-06-13</v>
      </c>
      <c r="AV7" s="128" t="d">
        <f t="shared" ca="1" si="0"/>
        <v>2021-06-14</v>
      </c>
      <c r="AW7" s="128" t="d">
        <f t="shared" ca="1" si="0"/>
        <v>2021-06-15</v>
      </c>
      <c r="AX7" s="129" t="d">
        <f t="shared" ca="1" si="0"/>
        <v>2021-06-16</v>
      </c>
      <c r="AY7" s="128" t="d">
        <f ca="1">AX7+1</f>
        <v>2021-06-17</v>
      </c>
      <c r="AZ7" s="128" t="d">
        <f ca="1">AY7+1</f>
        <v>2021-06-18</v>
      </c>
      <c r="BA7" s="128" t="d">
        <f t="shared" ref="BA7:BE7" ca="1" si="1">AZ7+1</f>
        <v>2021-06-19</v>
      </c>
      <c r="BB7" s="128" t="d">
        <f t="shared" ca="1" si="1"/>
        <v>2021-06-20</v>
      </c>
      <c r="BC7" s="128" t="d">
        <f t="shared" ca="1" si="1"/>
        <v>2021-06-21</v>
      </c>
      <c r="BD7" s="128" t="d">
        <f t="shared" ca="1" si="1"/>
        <v>2021-06-22</v>
      </c>
      <c r="BE7" s="129" t="d">
        <f t="shared" ca="1" si="1"/>
        <v>2021-06-23</v>
      </c>
      <c r="BF7" s="128" t="d">
        <f ca="1">BE7+1</f>
        <v>2021-06-24</v>
      </c>
      <c r="BG7" s="128" t="d">
        <f ca="1">BF7+1</f>
        <v>2021-06-25</v>
      </c>
      <c r="BH7" s="128" t="d">
        <f t="shared" ref="BH7:BL7" ca="1" si="2">BG7+1</f>
        <v>2021-06-26</v>
      </c>
      <c r="BI7" s="128" t="d">
        <f t="shared" ca="1" si="2"/>
        <v>2021-06-27</v>
      </c>
      <c r="BJ7" s="128" t="d">
        <f t="shared" ca="1" si="2"/>
        <v>2021-06-28</v>
      </c>
      <c r="BK7" s="128" t="d">
        <f t="shared" ca="1" si="2"/>
        <v>2021-06-29</v>
      </c>
      <c r="BL7" s="129" t="d">
        <f t="shared" ca="1" si="2"/>
        <v>2021-06-30</v>
      </c>
      <c r="BM7" s="93"/>
    </row>
    <row r="8" spans="1:68" ht="19.95" customHeight="1" x14ac:dyDescent="0.3">
      <c r="A8" s="10"/>
      <c r="B8" s="89"/>
      <c r="C8" s="89"/>
      <c r="D8" s="89"/>
      <c r="E8" s="82"/>
      <c r="F8" s="82"/>
      <c r="G8" s="82"/>
      <c r="H8" s="88"/>
      <c r="I8" s="130"/>
      <c r="J8" s="131"/>
      <c r="K8" s="131"/>
      <c r="L8" s="131"/>
      <c r="M8" s="131"/>
      <c r="N8" s="131"/>
      <c r="O8" s="131"/>
      <c r="P8" s="132"/>
      <c r="Q8" s="131"/>
      <c r="R8" s="131"/>
      <c r="S8" s="131"/>
      <c r="T8" s="131"/>
      <c r="U8" s="131"/>
      <c r="V8" s="133"/>
      <c r="W8" s="131"/>
      <c r="X8" s="131"/>
      <c r="Y8" s="131"/>
      <c r="Z8" s="131"/>
      <c r="AA8" s="131"/>
      <c r="AB8" s="131"/>
      <c r="AC8" s="133"/>
      <c r="AD8" s="131"/>
      <c r="AE8" s="131"/>
      <c r="AF8" s="131"/>
      <c r="AG8" s="131"/>
      <c r="AH8" s="131"/>
      <c r="AI8" s="131"/>
      <c r="AJ8" s="133"/>
      <c r="AK8" s="131"/>
      <c r="AL8" s="131"/>
      <c r="AM8" s="131"/>
      <c r="AN8" s="131"/>
      <c r="AO8" s="131"/>
      <c r="AP8" s="131"/>
      <c r="AQ8" s="133"/>
      <c r="AR8" s="131"/>
      <c r="AS8" s="131"/>
      <c r="AT8" s="131"/>
      <c r="AU8" s="131"/>
      <c r="AV8" s="131"/>
      <c r="AW8" s="131"/>
      <c r="AX8" s="133"/>
      <c r="AY8" s="131"/>
      <c r="AZ8" s="131"/>
      <c r="BA8" s="131"/>
      <c r="BB8" s="131"/>
      <c r="BC8" s="131"/>
      <c r="BD8" s="131"/>
      <c r="BE8" s="133"/>
      <c r="BF8" s="131"/>
      <c r="BG8" s="131"/>
      <c r="BH8" s="131"/>
      <c r="BI8" s="131"/>
      <c r="BJ8" s="131"/>
      <c r="BK8" s="131"/>
      <c r="BL8" s="134"/>
      <c r="BM8" s="93"/>
    </row>
    <row r="9" spans="1:68" ht="40.200000000000003" customHeight="1" x14ac:dyDescent="0.3">
      <c r="A9" s="10"/>
      <c r="B9" s="117" t="s">
        <v>8</v>
      </c>
      <c r="C9" s="118" t="s">
        <v>19</v>
      </c>
      <c r="D9" s="118" t="s">
        <v>26</v>
      </c>
      <c r="E9" s="118" t="s">
        <v>28</v>
      </c>
      <c r="F9" s="118" t="s">
        <v>29</v>
      </c>
      <c r="G9" s="118" t="s">
        <v>31</v>
      </c>
      <c r="H9" s="99"/>
      <c r="I9" s="109" t="str">
        <f t="shared" ref="I9:AN9" ca="1" si="3">LEFT(TEXT(I7,"jjj"),1)</f>
        <v>j</v>
      </c>
      <c r="J9" s="109" t="str">
        <f t="shared" ca="1" si="3"/>
        <v>v</v>
      </c>
      <c r="K9" s="109" t="str">
        <f t="shared" ca="1" si="3"/>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ref="AO9:BL9" ca="1" si="4">LEFT(TEXT(AO7,"jjj"),1)</f>
        <v>l</v>
      </c>
      <c r="AP9" s="109" t="str">
        <f t="shared" ca="1" si="4"/>
        <v>m</v>
      </c>
      <c r="AQ9" s="109" t="str">
        <f t="shared" ca="1" si="4"/>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93"/>
    </row>
    <row r="10" spans="1:68" ht="30" hidden="1" customHeight="1" thickBot="1" x14ac:dyDescent="0.35">
      <c r="B10" s="18"/>
      <c r="C10" s="14"/>
      <c r="D10" s="13"/>
      <c r="E10" s="15"/>
      <c r="F10" s="16"/>
      <c r="G10" s="17"/>
      <c r="H10" s="9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93"/>
    </row>
    <row r="11" spans="1:68" s="1" customFormat="1" ht="40.200000000000003" customHeight="1" x14ac:dyDescent="0.3">
      <c r="A11" s="10"/>
      <c r="B11" s="119" t="s">
        <v>9</v>
      </c>
      <c r="C11" s="62"/>
      <c r="D11" s="62"/>
      <c r="E11" s="63"/>
      <c r="F11" s="64"/>
      <c r="G11" s="65"/>
      <c r="H11" s="97"/>
      <c r="I11" s="27" t="str">
        <f t="shared" ref="I11:X26" ca="1" si="5">IF(AND($C11="Objectif",I$7&gt;=$F11,I$7&lt;=$F11+$G11-1),2,IF(AND($C11="Jalon",I$7&gt;=$F11,I$7&lt;=$F11+$G11-1),1,""))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IF(AND($C11="Objectif",Y$7&gt;=$F11,Y$7&lt;=$F11+$G11-1),2,IF(AND($C11="Jalon",Y$7&gt;=$F11,Y$7&lt;=$F11+$G11-1),1,""))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IF(AND($C11="Objectif",AO$7&gt;=$F11,AO$7&lt;=$F11+$G11-1),2,IF(AND($C11="Jalon",AO$7&gt;=$F11,AO$7&lt;=$F11+$G11-1),1,""))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IF(AND($C11="Objectif",BE$7&gt;=$F11,BE$7&lt;=$F11+$G11-1),2,IF(AND($C11="Jalon",BE$7&gt;=$F11,BE$7&lt;=$F11+$G11-1),1,""))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19"/>
      <c r="BP11" s="42"/>
    </row>
    <row r="12" spans="1:68" s="1" customFormat="1" ht="40.200000000000003" customHeight="1" x14ac:dyDescent="0.3">
      <c r="A12" s="10"/>
      <c r="B12" s="66" t="s">
        <v>10</v>
      </c>
      <c r="C12" s="62" t="s">
        <v>20</v>
      </c>
      <c r="D12" s="62" t="s">
        <v>27</v>
      </c>
      <c r="E12" s="63">
        <v>0.25</v>
      </c>
      <c r="F12" s="64" t="d">
        <f ca="1">TODAY()</f>
        <v>2021-05-06</v>
      </c>
      <c r="G12" s="65">
        <v>3</v>
      </c>
      <c r="H12" s="97"/>
      <c r="I12" s="27">
        <f ca="1">IF(AND($C12="Objectif",I$7&gt;=$F12,I$7&lt;=$F12+$G12-1),2,IF(AND($C12="Jalon",I$7&gt;=$F12,I$7&lt;=$F12+$G12-1),1,""))</f>
        <v>2</v>
      </c>
      <c r="J12" s="27">
        <f t="shared" ca="1" si="5"/>
        <v>2</v>
      </c>
      <c r="K12" s="27">
        <f t="shared" ca="1" si="5"/>
        <v>2</v>
      </c>
      <c r="L12" s="27" t="str">
        <f t="shared" ca="1" si="5"/>
        <v/>
      </c>
      <c r="M12" s="27" t="str">
        <f t="shared" ca="1" si="5"/>
        <v/>
      </c>
      <c r="N12" s="27" t="str">
        <f t="shared" ca="1" si="5"/>
        <v/>
      </c>
      <c r="O12" s="27" t="str">
        <f t="shared" ca="1" si="5"/>
        <v/>
      </c>
      <c r="P12" s="27" t="str">
        <f t="shared" ca="1" si="5"/>
        <v/>
      </c>
      <c r="Q12" s="27" t="str">
        <f t="shared" ca="1" si="5"/>
        <v/>
      </c>
      <c r="R12" s="101"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19"/>
    </row>
    <row r="13" spans="1:68" s="1" customFormat="1" ht="40.200000000000003" customHeight="1" x14ac:dyDescent="0.3">
      <c r="A13" s="10"/>
      <c r="B13" s="66" t="s">
        <v>11</v>
      </c>
      <c r="C13" s="62" t="s">
        <v>21</v>
      </c>
      <c r="D13" s="62"/>
      <c r="E13" s="63"/>
      <c r="F13" s="64" t="d">
        <f ca="1">TODAY()+5</f>
        <v>2021-05-11</v>
      </c>
      <c r="G13" s="65">
        <v>1</v>
      </c>
      <c r="H13" s="97"/>
      <c r="I13" s="27" t="str">
        <f t="shared" ref="I13:X28" ca="1" si="9">IF(AND($C13="Objectif",I$7&gt;=$F13,I$7&lt;=$F13+$G13-1),2,IF(AND($C13="Jalon",I$7&gt;=$F13,I$7&lt;=$F13+$G13-1),1,""))</f>
        <v/>
      </c>
      <c r="J13" s="27" t="str">
        <f t="shared" ca="1" si="5"/>
        <v/>
      </c>
      <c r="K13" s="27" t="str">
        <f t="shared" ca="1" si="5"/>
        <v/>
      </c>
      <c r="L13" s="27" t="str">
        <f t="shared" ca="1" si="5"/>
        <v/>
      </c>
      <c r="M13" s="27" t="str">
        <f t="shared" ca="1" si="5"/>
        <v/>
      </c>
      <c r="N13" s="27">
        <f t="shared" ca="1" si="5"/>
        <v>1</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19"/>
    </row>
    <row r="14" spans="1:68" s="1" customFormat="1" ht="40.200000000000003" customHeight="1" x14ac:dyDescent="0.3">
      <c r="A14" s="9"/>
      <c r="B14" s="66" t="s">
        <v>12</v>
      </c>
      <c r="C14" s="62" t="s">
        <v>22</v>
      </c>
      <c r="D14" s="62"/>
      <c r="E14" s="63">
        <v>0.5</v>
      </c>
      <c r="F14" s="64" t="d">
        <f ca="1">F12-3</f>
        <v>2021-05-03</v>
      </c>
      <c r="G14" s="65">
        <v>10</v>
      </c>
      <c r="H14" s="97"/>
      <c r="I14" s="2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19"/>
    </row>
    <row r="15" spans="1:68" s="1" customFormat="1" ht="40.200000000000003" customHeight="1" x14ac:dyDescent="0.3">
      <c r="A15" s="9"/>
      <c r="B15" s="66" t="s">
        <v>13</v>
      </c>
      <c r="C15" s="62" t="s">
        <v>21</v>
      </c>
      <c r="D15" s="62"/>
      <c r="E15" s="63"/>
      <c r="F15" s="64" t="d">
        <f ca="1">F12+20</f>
        <v>2021-05-26</v>
      </c>
      <c r="G15" s="65">
        <v>1</v>
      </c>
      <c r="H15" s="97"/>
      <c r="I15" s="2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t="str">
        <f t="shared" ca="1" si="6"/>
        <v/>
      </c>
      <c r="AC15" s="27">
        <f t="shared" ca="1" si="6"/>
        <v>1</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19"/>
    </row>
    <row r="16" spans="1:68" s="1" customFormat="1" ht="40.200000000000003" customHeight="1" x14ac:dyDescent="0.3">
      <c r="A16" s="9"/>
      <c r="B16" s="66" t="s">
        <v>14</v>
      </c>
      <c r="C16" s="62" t="s">
        <v>23</v>
      </c>
      <c r="D16" s="62"/>
      <c r="E16" s="63">
        <v>0.1</v>
      </c>
      <c r="F16" s="64" t="d">
        <f ca="1">F12+6</f>
        <v>2021-05-12</v>
      </c>
      <c r="G16" s="65">
        <v>6</v>
      </c>
      <c r="H16" s="97"/>
      <c r="I16" s="2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19"/>
    </row>
    <row r="17" spans="1:65" s="1" customFormat="1" ht="40.200000000000003" customHeight="1" x14ac:dyDescent="0.3">
      <c r="A17" s="10"/>
      <c r="B17" s="119" t="s">
        <v>15</v>
      </c>
      <c r="C17" s="62"/>
      <c r="D17" s="62"/>
      <c r="E17" s="63"/>
      <c r="F17" s="64"/>
      <c r="G17" s="65"/>
      <c r="H17" s="97"/>
      <c r="I17" s="2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19"/>
    </row>
    <row r="18" spans="1:65" s="1" customFormat="1" ht="40.200000000000003" customHeight="1" x14ac:dyDescent="0.3">
      <c r="A18" s="10"/>
      <c r="B18" s="66" t="s">
        <v>10</v>
      </c>
      <c r="C18" s="62" t="s">
        <v>24</v>
      </c>
      <c r="D18" s="62"/>
      <c r="E18" s="63">
        <v>0.6</v>
      </c>
      <c r="F18" s="64" t="d">
        <f ca="1">F12+6</f>
        <v>2021-05-12</v>
      </c>
      <c r="G18" s="65">
        <v>13</v>
      </c>
      <c r="H18" s="97"/>
      <c r="I18" s="2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19"/>
    </row>
    <row r="19" spans="1:65" s="1" customFormat="1" ht="40.200000000000003" customHeight="1" x14ac:dyDescent="0.3">
      <c r="A19" s="9"/>
      <c r="B19" s="66" t="s">
        <v>11</v>
      </c>
      <c r="C19" s="62" t="s">
        <v>25</v>
      </c>
      <c r="D19" s="62"/>
      <c r="E19" s="63">
        <v>0.5</v>
      </c>
      <c r="F19" s="64" t="d">
        <f ca="1">F18+2</f>
        <v>2021-05-14</v>
      </c>
      <c r="G19" s="65">
        <v>9</v>
      </c>
      <c r="H19" s="97"/>
      <c r="I19" s="2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19"/>
    </row>
    <row r="20" spans="1:65" s="1" customFormat="1" ht="40.200000000000003" customHeight="1" x14ac:dyDescent="0.3">
      <c r="A20" s="9"/>
      <c r="B20" s="66" t="s">
        <v>12</v>
      </c>
      <c r="C20" s="62" t="s">
        <v>22</v>
      </c>
      <c r="D20" s="62"/>
      <c r="E20" s="63">
        <v>0.33</v>
      </c>
      <c r="F20" s="64" t="d">
        <f ca="1">F19+5</f>
        <v>2021-05-19</v>
      </c>
      <c r="G20" s="65">
        <v>11</v>
      </c>
      <c r="H20" s="97"/>
      <c r="I20" s="2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19"/>
    </row>
    <row r="21" spans="1:65" s="1" customFormat="1" ht="40.200000000000003" customHeight="1" x14ac:dyDescent="0.3">
      <c r="A21" s="9"/>
      <c r="B21" s="66" t="s">
        <v>13</v>
      </c>
      <c r="C21" s="62" t="s">
        <v>21</v>
      </c>
      <c r="D21" s="62"/>
      <c r="E21" s="63"/>
      <c r="F21" s="64" t="d">
        <f ca="1">F20+2</f>
        <v>2021-05-21</v>
      </c>
      <c r="G21" s="65">
        <v>1</v>
      </c>
      <c r="H21" s="97"/>
      <c r="I21" s="2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t="str">
        <f t="shared" ca="1" si="5"/>
        <v/>
      </c>
      <c r="X21" s="27">
        <f t="shared" ca="1" si="5"/>
        <v>1</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19"/>
    </row>
    <row r="22" spans="1:65" s="1" customFormat="1" ht="40.200000000000003" customHeight="1" x14ac:dyDescent="0.3">
      <c r="A22" s="9"/>
      <c r="B22" s="66" t="s">
        <v>14</v>
      </c>
      <c r="C22" s="62"/>
      <c r="D22" s="62"/>
      <c r="E22" s="63"/>
      <c r="F22" s="64" t="d">
        <f ca="1">F21+1</f>
        <v>2021-05-22</v>
      </c>
      <c r="G22" s="65">
        <v>24</v>
      </c>
      <c r="H22" s="97"/>
      <c r="I22" s="2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19"/>
    </row>
    <row r="23" spans="1:65" s="1" customFormat="1" ht="40.200000000000003" customHeight="1" x14ac:dyDescent="0.3">
      <c r="A23" s="9"/>
      <c r="B23" s="119" t="s">
        <v>16</v>
      </c>
      <c r="C23" s="62"/>
      <c r="D23" s="62"/>
      <c r="E23" s="63"/>
      <c r="F23" s="64"/>
      <c r="G23" s="65"/>
      <c r="H23" s="97"/>
      <c r="I23" s="2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19"/>
    </row>
    <row r="24" spans="1:65" s="1" customFormat="1" ht="40.200000000000003" customHeight="1" x14ac:dyDescent="0.3">
      <c r="A24" s="9"/>
      <c r="B24" s="66" t="s">
        <v>10</v>
      </c>
      <c r="C24" s="62" t="s">
        <v>25</v>
      </c>
      <c r="D24" s="62"/>
      <c r="E24" s="63"/>
      <c r="F24" s="64" t="d">
        <f ca="1">F12+15</f>
        <v>2021-05-21</v>
      </c>
      <c r="G24" s="65">
        <v>4</v>
      </c>
      <c r="H24" s="97"/>
      <c r="I24" s="2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19"/>
    </row>
    <row r="25" spans="1:65" s="1" customFormat="1" ht="40.200000000000003" customHeight="1" x14ac:dyDescent="0.3">
      <c r="A25" s="9"/>
      <c r="B25" s="66" t="s">
        <v>11</v>
      </c>
      <c r="C25" s="62" t="s">
        <v>23</v>
      </c>
      <c r="D25" s="62"/>
      <c r="E25" s="63"/>
      <c r="F25" s="64" t="d">
        <f ca="1">F24+3</f>
        <v>2021-05-24</v>
      </c>
      <c r="G25" s="65">
        <v>14</v>
      </c>
      <c r="H25" s="97"/>
      <c r="I25" s="2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19"/>
    </row>
    <row r="26" spans="1:65" s="1" customFormat="1" ht="40.200000000000003" customHeight="1" x14ac:dyDescent="0.3">
      <c r="A26" s="9"/>
      <c r="B26" s="66" t="s">
        <v>12</v>
      </c>
      <c r="C26" s="62" t="s">
        <v>25</v>
      </c>
      <c r="D26" s="62"/>
      <c r="E26" s="63"/>
      <c r="F26" s="64" t="d">
        <f ca="1">F25+15</f>
        <v>2021-06-08</v>
      </c>
      <c r="G26" s="65">
        <v>6</v>
      </c>
      <c r="H26" s="97"/>
      <c r="I26" s="2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IF(AND($C26="Objectif",AN$7&gt;=$F26,AN$7&lt;=$F26+$G26-1),2,IF(AND($C26="Jalon",AN$7&gt;=$F26,AN$7&lt;=$F26+$G26-1),1,""))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IF(AND($C26="Objectif",BD$7&gt;=$F26,BD$7&lt;=$F26+$G26-1),2,IF(AND($C26="Jalon",BD$7&gt;=$F26,BD$7&lt;=$F26+$G26-1),1,""))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19"/>
    </row>
    <row r="27" spans="1:65" s="1" customFormat="1" ht="40.200000000000003" customHeight="1" x14ac:dyDescent="0.3">
      <c r="A27" s="9"/>
      <c r="B27" s="66" t="s">
        <v>13</v>
      </c>
      <c r="C27" s="62" t="s">
        <v>20</v>
      </c>
      <c r="D27" s="62"/>
      <c r="E27" s="63"/>
      <c r="F27" s="64" t="d">
        <f ca="1">F21+22</f>
        <v>2021-06-12</v>
      </c>
      <c r="G27" s="65">
        <v>3</v>
      </c>
      <c r="H27" s="97"/>
      <c r="I27" s="2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IF(AND($C27="Objectif",Y$7&gt;=$F27,Y$7&lt;=$F27+$G27-1),2,IF(AND($C27="Jalon",Y$7&gt;=$F27,Y$7&lt;=$F27+$G27-1),1,""))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t="str">
        <f t="shared" ca="1" si="10"/>
        <v/>
      </c>
      <c r="AT27" s="27">
        <f t="shared" ca="1" si="10"/>
        <v>2</v>
      </c>
      <c r="AU27" s="27">
        <f t="shared" ca="1" si="10"/>
        <v>2</v>
      </c>
      <c r="AV27" s="27">
        <f t="shared" ca="1" si="10"/>
        <v>2</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19"/>
    </row>
    <row r="28" spans="1:65" s="1" customFormat="1" ht="40.200000000000003" customHeight="1" x14ac:dyDescent="0.3">
      <c r="A28" s="9"/>
      <c r="B28" s="66" t="s">
        <v>14</v>
      </c>
      <c r="C28" s="62" t="s">
        <v>22</v>
      </c>
      <c r="D28" s="62"/>
      <c r="E28" s="63"/>
      <c r="F28" s="64" t="d">
        <f ca="1">F16</f>
        <v>2021-05-12</v>
      </c>
      <c r="G28" s="65">
        <v>19</v>
      </c>
      <c r="H28" s="97"/>
      <c r="I28" s="2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19"/>
    </row>
    <row r="29" spans="1:65" s="1" customFormat="1" ht="40.200000000000003" customHeight="1" x14ac:dyDescent="0.3">
      <c r="A29" s="9"/>
      <c r="B29" s="119" t="s">
        <v>17</v>
      </c>
      <c r="C29" s="62"/>
      <c r="D29" s="62"/>
      <c r="E29" s="63"/>
      <c r="F29" s="64"/>
      <c r="G29" s="65"/>
      <c r="H29" s="97"/>
      <c r="I29" s="27" t="str">
        <f t="shared" ref="I29:X35" ca="1" si="13">IF(AND($C29="Objectif",I$7&gt;=$F29,I$7&lt;=$F29+$G29-1),2,IF(AND($C29="Jalon",I$7&gt;=$F29,I$7&lt;=$F29+$G29-1),1,""))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19"/>
    </row>
    <row r="30" spans="1:65" s="1" customFormat="1" ht="40.200000000000003" customHeight="1" x14ac:dyDescent="0.3">
      <c r="A30" s="9"/>
      <c r="B30" s="66" t="s">
        <v>10</v>
      </c>
      <c r="C30" s="62"/>
      <c r="D30" s="62"/>
      <c r="E30" s="63"/>
      <c r="F30" s="64" t="d">
        <f ca="1">F27+3</f>
        <v>2021-06-15</v>
      </c>
      <c r="G30" s="65">
        <v>15</v>
      </c>
      <c r="H30" s="97"/>
      <c r="I30" s="2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19"/>
    </row>
    <row r="31" spans="1:65" s="1" customFormat="1" ht="40.200000000000003" customHeight="1" x14ac:dyDescent="0.3">
      <c r="A31" s="9"/>
      <c r="B31" s="66" t="s">
        <v>11</v>
      </c>
      <c r="C31" s="62"/>
      <c r="D31" s="62"/>
      <c r="E31" s="63"/>
      <c r="F31" s="64" t="d">
        <f ca="1">F30+14</f>
        <v>2021-06-29</v>
      </c>
      <c r="G31" s="65">
        <v>5</v>
      </c>
      <c r="H31" s="97"/>
      <c r="I31" s="2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19"/>
    </row>
    <row r="32" spans="1:65" s="1" customFormat="1" ht="40.200000000000003" customHeight="1" x14ac:dyDescent="0.3">
      <c r="A32" s="9"/>
      <c r="B32" s="66" t="s">
        <v>12</v>
      </c>
      <c r="C32" s="62" t="s">
        <v>21</v>
      </c>
      <c r="D32" s="62"/>
      <c r="E32" s="63"/>
      <c r="F32" s="64" t="d">
        <f ca="1">F31+42</f>
        <v>2021-08-10</v>
      </c>
      <c r="G32" s="65">
        <v>1</v>
      </c>
      <c r="H32" s="97"/>
      <c r="I32" s="2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19"/>
    </row>
    <row r="33" spans="1:65" s="1" customFormat="1" ht="40.200000000000003" customHeight="1" x14ac:dyDescent="0.3">
      <c r="A33" s="9"/>
      <c r="B33" s="66" t="s">
        <v>13</v>
      </c>
      <c r="C33" s="62"/>
      <c r="D33" s="62"/>
      <c r="E33" s="63"/>
      <c r="F33" s="64"/>
      <c r="G33" s="65"/>
      <c r="H33" s="97"/>
      <c r="I33" s="2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19"/>
    </row>
    <row r="34" spans="1:65" s="1" customFormat="1" ht="40.200000000000003" customHeight="1" x14ac:dyDescent="0.3">
      <c r="A34" s="9"/>
      <c r="B34" s="66" t="s">
        <v>14</v>
      </c>
      <c r="C34" s="62"/>
      <c r="D34" s="62"/>
      <c r="E34" s="63"/>
      <c r="F34" s="64"/>
      <c r="G34" s="65"/>
      <c r="H34" s="97"/>
      <c r="I34" s="2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19"/>
    </row>
    <row r="35" spans="1:65" s="1" customFormat="1" ht="40.200000000000003" customHeight="1" x14ac:dyDescent="0.3">
      <c r="A35" s="9"/>
      <c r="B35" s="66"/>
      <c r="C35" s="62"/>
      <c r="D35" s="62"/>
      <c r="E35" s="63"/>
      <c r="F35" s="64"/>
      <c r="G35" s="65"/>
      <c r="H35" s="97"/>
      <c r="I35" s="2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100"/>
    </row>
    <row r="36" spans="1:65" s="1" customFormat="1" ht="40.200000000000003" customHeight="1" x14ac:dyDescent="0.3">
      <c r="A36" s="10"/>
      <c r="B36" s="121" t="s">
        <v>18</v>
      </c>
      <c r="C36" s="94"/>
      <c r="D36" s="94"/>
      <c r="E36" s="78"/>
      <c r="F36" s="95"/>
      <c r="G36" s="96"/>
      <c r="H36" s="97"/>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c r="BJ36" s="98"/>
      <c r="BK36" s="98"/>
      <c r="BL36" s="98"/>
      <c r="BM36" s="91"/>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9" priority="1">
      <formula>AND(TODAY()&gt;=I$7,TODAY()&lt;J$7)</formula>
    </cfRule>
  </conditionalFormatting>
  <conditionalFormatting sqref="I6:AM6">
    <cfRule type="expression" dxfId="58" priority="4">
      <formula>I$7&lt;=EOMONTH($I$7,0)</formula>
    </cfRule>
  </conditionalFormatting>
  <conditionalFormatting sqref="J6:BL6">
    <cfRule type="expression" dxfId="57" priority="3">
      <formula>AND(J$7&lt;=EOMONTH($I$7,2),J$7&gt;EOMONTH($I$7,0),J$7&gt;EOMONTH($I$7,1))</formula>
    </cfRule>
  </conditionalFormatting>
  <conditionalFormatting sqref="I6:BL6">
    <cfRule type="expression" dxfId="56" priority="2">
      <formula>AND(I$7&lt;=EOMONTH($I$7,1),I$7&gt;EOMONTH($I$7,0))</formula>
    </cfRule>
  </conditionalFormatting>
  <conditionalFormatting sqref="I10:BL35">
    <cfRule type="expression" dxfId="55" priority="7" stopIfTrue="1">
      <formula>AND($C10="Risque faible",I$7&gt;=$F10,I$7&lt;=$F10+$G10-1)</formula>
    </cfRule>
    <cfRule type="expression" dxfId="54" priority="8" stopIfTrue="1">
      <formula>AND($C10="Risque élevé",I$7&gt;=$F10,I$7&lt;=$F10+$G10-1)</formula>
    </cfRule>
    <cfRule type="expression" dxfId="53" priority="9" stopIfTrue="1">
      <formula>AND($C10="En bonne voie",I$7&gt;=$F10,I$7&lt;=$F10+$G10-1)</formula>
    </cfRule>
    <cfRule type="expression" dxfId="52" priority="10" stopIfTrue="1">
      <formula>AND($C10="Risque moyen",I$7&gt;=$F10,I$7&lt;=$F10+$G10-1)</formula>
    </cfRule>
    <cfRule type="expression" dxfId="51" priority="11" stopIfTrue="1">
      <formula>AND(LEN($C10)=0,I$7&gt;=$F10,I$7&lt;=$F10+$G10-1)</formula>
    </cfRule>
  </conditionalFormatting>
  <conditionalFormatting sqref="I36:BL36">
    <cfRule type="expression" dxfId="50" priority="13" stopIfTrue="1">
      <formula>AND(#REF!="Risque faible",I$7&gt;=#REF!,I$7&lt;=#REF!+#REF!-1)</formula>
    </cfRule>
    <cfRule type="expression" dxfId="49" priority="14" stopIfTrue="1">
      <formula>AND(#REF!="Risque élevé",I$7&gt;=#REF!,I$7&lt;=#REF!+#REF!-1)</formula>
    </cfRule>
    <cfRule type="expression" dxfId="48" priority="15" stopIfTrue="1">
      <formula>AND(#REF!="En bonne voie",I$7&gt;=#REF!,I$7&lt;=#REF!+#REF!-1)</formula>
    </cfRule>
    <cfRule type="expression" dxfId="47" priority="16" stopIfTrue="1">
      <formula>AND(#REF!="Risque moyen",I$7&gt;=#REF!,I$7&lt;=#REF!+#REF!-1)</formula>
    </cfRule>
    <cfRule type="expression" dxfId="46" priority="17" stopIfTrue="1">
      <formula>AND(LEN(#REF!)=0,I$7&gt;=#REF!,I$7&lt;=#REF!+#REF!-1)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35" xr:uid="{12A8278F-D51D-4B98-A311-DB5FCD18D214}">
      <formula1>"Objectif,Jalon,En bonne voie, Risque faible, Risque moyen, Risque élevé"</formula1>
    </dataValidation>
    <dataValidation type="list" allowBlank="1" showInputMessage="1" sqref="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36" xr:uid="{659FD5CB-B62B-4854-B8A9-29F1F70930AC}"/>
    <dataValidation allowBlank="1" showInputMessage="1" showErrorMessage="1" prompt="Il s’agit d’une ligne vid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1745"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4.5546875" style="12" customWidth="1"/>
    <col min="3" max="3" width="14.664062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c r="B2" s="225" t="s">
        <v>3</v>
      </c>
      <c r="C2" s="225"/>
      <c r="D2" s="225"/>
      <c r="E2" s="225"/>
      <c r="F2" s="225"/>
      <c r="G2" s="225"/>
      <c r="H2" s="225"/>
      <c r="I2" s="226"/>
      <c r="J2" s="226"/>
      <c r="K2" s="226"/>
      <c r="L2" s="226"/>
      <c r="M2" s="226"/>
      <c r="N2" s="226"/>
      <c r="O2" s="227"/>
      <c r="P2" s="228"/>
      <c r="Q2" s="228"/>
      <c r="R2" s="228"/>
      <c r="S2" s="228"/>
      <c r="T2" s="228"/>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row>
    <row r="3" spans="1:68" ht="19.95" customHeight="1" x14ac:dyDescent="0.3">
      <c r="A3" s="10"/>
      <c r="B3" s="43"/>
      <c r="C3" s="44"/>
      <c r="D3" s="45"/>
      <c r="E3" s="45"/>
      <c r="F3" s="46"/>
      <c r="G3" s="47"/>
      <c r="H3" s="47"/>
      <c r="I3" s="48"/>
      <c r="J3" s="47"/>
      <c r="K3" s="47"/>
      <c r="L3" s="47"/>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3"/>
    </row>
    <row r="4" spans="1:68" ht="30" customHeight="1" x14ac:dyDescent="0.3">
      <c r="A4" s="10"/>
      <c r="B4" s="57" t="s">
        <v>4</v>
      </c>
      <c r="C4" s="52"/>
      <c r="D4" s="53"/>
      <c r="E4" s="30"/>
      <c r="F4" s="31"/>
      <c r="G4" s="32" t="s">
        <v>30</v>
      </c>
      <c r="H4" s="30"/>
      <c r="I4" s="221" t="s">
        <v>32</v>
      </c>
      <c r="J4" s="221"/>
      <c r="K4" s="221"/>
      <c r="L4" s="221"/>
      <c r="M4" s="221"/>
      <c r="N4" s="221"/>
      <c r="O4" s="221"/>
      <c r="P4" s="221"/>
      <c r="Q4" s="33"/>
      <c r="R4" s="222" t="s">
        <v>33</v>
      </c>
      <c r="S4" s="222"/>
      <c r="T4" s="222"/>
      <c r="U4" s="222"/>
      <c r="V4" s="222"/>
      <c r="W4" s="33"/>
      <c r="X4" s="223" t="s">
        <v>23</v>
      </c>
      <c r="Y4" s="223"/>
      <c r="Z4" s="223"/>
      <c r="AA4" s="223"/>
      <c r="AB4" s="223"/>
      <c r="AC4" s="33"/>
      <c r="AD4" s="224" t="s">
        <v>24</v>
      </c>
      <c r="AE4" s="224"/>
      <c r="AF4" s="224"/>
      <c r="AG4" s="224"/>
      <c r="AH4" s="224"/>
      <c r="AI4" s="33"/>
      <c r="AJ4" s="217" t="s">
        <v>34</v>
      </c>
      <c r="AK4" s="217"/>
      <c r="AL4" s="217"/>
      <c r="AM4" s="217"/>
      <c r="AN4" s="217"/>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3">
      <c r="A5" s="10"/>
      <c r="B5" s="58" t="s">
        <v>5</v>
      </c>
      <c r="C5" s="54"/>
      <c r="D5" s="54"/>
      <c r="E5" s="33"/>
      <c r="F5" s="34"/>
      <c r="G5" s="35"/>
      <c r="H5" s="36"/>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3"/>
    </row>
    <row r="6" spans="1:68" ht="30" customHeight="1" x14ac:dyDescent="0.4">
      <c r="A6" s="10"/>
      <c r="B6" s="51" t="s">
        <v>6</v>
      </c>
      <c r="C6" s="37" t="d" cm="1">
        <f t="array" aca="1" ref="C6" ca="1">IFERROR(IF(MIN(Jalons435[Début])=0,TODAY(),B11(Jalons435[Début])),TODAY())</f>
        <v>2021-05-06</v>
      </c>
      <c r="D6" s="55"/>
      <c r="E6" s="33"/>
      <c r="F6" s="38"/>
      <c r="G6" s="33"/>
      <c r="H6" s="30"/>
      <c r="I6" s="106" t="str">
        <f ca="1">TEXT(I7,"mmmm")</f>
        <v>mai</v>
      </c>
      <c r="J6" s="106"/>
      <c r="K6" s="106"/>
      <c r="L6" s="106"/>
      <c r="M6" s="106"/>
      <c r="N6" s="106"/>
      <c r="O6" s="106"/>
      <c r="P6" s="106" t="str">
        <f ca="1">IF(TEXT(P7,"mmmm")=I6,"",TEXT(P7,"mmmm"))</f>
        <v/>
      </c>
      <c r="Q6" s="106"/>
      <c r="R6" s="106"/>
      <c r="S6" s="106"/>
      <c r="T6" s="106"/>
      <c r="U6" s="106"/>
      <c r="V6" s="106"/>
      <c r="W6" s="106" t="str">
        <f ca="1">IF(OR(TEXT(W7,"mmmm")=P6,TEXT(W7,"mmmm")=I6),"",TEXT(W7,"mmmm"))</f>
        <v/>
      </c>
      <c r="X6" s="106"/>
      <c r="Y6" s="106"/>
      <c r="Z6" s="106"/>
      <c r="AA6" s="106"/>
      <c r="AB6" s="106"/>
      <c r="AC6" s="106"/>
      <c r="AD6" s="106" t="str">
        <f ca="1">IF(OR(TEXT(AD7,"mmmm")=W6,TEXT(AD7,"mmmm")=P6,TEXT(AD7,"mmmm")=I6),"",TEXT(AD7,"mmmm"))</f>
        <v/>
      </c>
      <c r="AE6" s="106"/>
      <c r="AF6" s="106"/>
      <c r="AG6" s="106"/>
      <c r="AH6" s="106"/>
      <c r="AI6" s="106"/>
      <c r="AJ6" s="106"/>
      <c r="AK6" s="106" t="str">
        <f ca="1">IF(OR(TEXT(AK7,"mmmm")=AD6,TEXT(AK7,"mmmm")=W6,TEXT(AK7,"mmmm")=P6,TEXT(AK7,"mmmm")=I6),"",TEXT(AK7,"mmmm"))</f>
        <v>juin</v>
      </c>
      <c r="AL6" s="106"/>
      <c r="AM6" s="106"/>
      <c r="AN6" s="106"/>
      <c r="AO6" s="106"/>
      <c r="AP6" s="106"/>
      <c r="AQ6" s="106"/>
      <c r="AR6" s="106" t="str">
        <f ca="1">IF(OR(TEXT(AR7,"mmmm")=AK6,TEXT(AR7,"mmmm")=AD6,TEXT(AR7,"mmmm")=W6,TEXT(AR7,"mmmm")=P6),"",TEXT(AR7,"mmmm"))</f>
        <v/>
      </c>
      <c r="AS6" s="106"/>
      <c r="AT6" s="106"/>
      <c r="AU6" s="106"/>
      <c r="AV6" s="106"/>
      <c r="AW6" s="106"/>
      <c r="AX6" s="106"/>
      <c r="AY6" s="106" t="str">
        <f ca="1">IF(OR(TEXT(AY7,"mmmm")=AR6,TEXT(AY7,"mmmm")=AK6,TEXT(AY7,"mmmm")=AD6,TEXT(AY7,"mmmm")=W6),"",TEXT(AY7,"mmmm"))</f>
        <v/>
      </c>
      <c r="AZ6" s="106"/>
      <c r="BA6" s="106"/>
      <c r="BB6" s="107"/>
      <c r="BC6" s="67"/>
      <c r="BD6" s="67"/>
      <c r="BE6" s="67"/>
      <c r="BF6" s="67" t="str">
        <f ca="1">IF(OR(TEXT(BF7,"mmmm")=AY6,TEXT(BF7,"mmmm")=AR6,TEXT(BF7,"mmmm")=AK6,TEXT(BF7,"mmmm")=AD6),"",TEXT(BF7,"mmmm"))</f>
        <v/>
      </c>
      <c r="BG6" s="67"/>
      <c r="BH6" s="67"/>
      <c r="BI6" s="67"/>
      <c r="BJ6" s="67"/>
      <c r="BK6" s="67"/>
      <c r="BL6" s="67"/>
      <c r="BM6" s="33"/>
    </row>
    <row r="7" spans="1:68" ht="30" customHeight="1" x14ac:dyDescent="0.3">
      <c r="A7" s="10"/>
      <c r="B7" s="51" t="s">
        <v>7</v>
      </c>
      <c r="C7" s="39">
        <v>0</v>
      </c>
      <c r="D7" s="54"/>
      <c r="E7" s="30"/>
      <c r="F7" s="36"/>
      <c r="G7" s="36"/>
      <c r="H7" s="36"/>
      <c r="I7" s="135" t="d">
        <f ca="1">IFERROR(Début_Projet+Incrément_Défilement,TODAY())</f>
        <v>2021-05-06</v>
      </c>
      <c r="J7" s="136" t="d">
        <f ca="1">I7+1</f>
        <v>2021-05-07</v>
      </c>
      <c r="K7" s="136" t="d">
        <f t="shared" ref="K7:AX7" ca="1" si="0">J7+1</f>
        <v>2021-05-08</v>
      </c>
      <c r="L7" s="136" t="d">
        <f t="shared" ca="1" si="0"/>
        <v>2021-05-09</v>
      </c>
      <c r="M7" s="136" t="d">
        <f t="shared" ca="1" si="0"/>
        <v>2021-05-10</v>
      </c>
      <c r="N7" s="136" t="d">
        <f t="shared" ca="1" si="0"/>
        <v>2021-05-11</v>
      </c>
      <c r="O7" s="137" t="d">
        <f t="shared" ca="1" si="0"/>
        <v>2021-05-12</v>
      </c>
      <c r="P7" s="136" t="d">
        <f ca="1">O7+1</f>
        <v>2021-05-13</v>
      </c>
      <c r="Q7" s="136" t="d">
        <f ca="1">P7+1</f>
        <v>2021-05-14</v>
      </c>
      <c r="R7" s="136" t="d">
        <f t="shared" ca="1" si="0"/>
        <v>2021-05-15</v>
      </c>
      <c r="S7" s="136" t="d">
        <f t="shared" ca="1" si="0"/>
        <v>2021-05-16</v>
      </c>
      <c r="T7" s="136" t="d">
        <f t="shared" ca="1" si="0"/>
        <v>2021-05-17</v>
      </c>
      <c r="U7" s="136" t="d">
        <f t="shared" ca="1" si="0"/>
        <v>2021-05-18</v>
      </c>
      <c r="V7" s="137" t="d">
        <f t="shared" ca="1" si="0"/>
        <v>2021-05-19</v>
      </c>
      <c r="W7" s="136" t="d">
        <f ca="1">V7+1</f>
        <v>2021-05-20</v>
      </c>
      <c r="X7" s="136" t="d">
        <f ca="1">W7+1</f>
        <v>2021-05-21</v>
      </c>
      <c r="Y7" s="136" t="d">
        <f t="shared" ca="1" si="0"/>
        <v>2021-05-22</v>
      </c>
      <c r="Z7" s="136" t="d">
        <f t="shared" ca="1" si="0"/>
        <v>2021-05-23</v>
      </c>
      <c r="AA7" s="136" t="d">
        <f t="shared" ca="1" si="0"/>
        <v>2021-05-24</v>
      </c>
      <c r="AB7" s="136" t="d">
        <f t="shared" ca="1" si="0"/>
        <v>2021-05-25</v>
      </c>
      <c r="AC7" s="137" t="d">
        <f t="shared" ca="1" si="0"/>
        <v>2021-05-26</v>
      </c>
      <c r="AD7" s="136" t="d">
        <f ca="1">AC7+1</f>
        <v>2021-05-27</v>
      </c>
      <c r="AE7" s="136" t="d">
        <f ca="1">AD7+1</f>
        <v>2021-05-28</v>
      </c>
      <c r="AF7" s="136" t="d">
        <f t="shared" ca="1" si="0"/>
        <v>2021-05-29</v>
      </c>
      <c r="AG7" s="136" t="d">
        <f t="shared" ca="1" si="0"/>
        <v>2021-05-30</v>
      </c>
      <c r="AH7" s="136" t="d">
        <f t="shared" ca="1" si="0"/>
        <v>2021-05-31</v>
      </c>
      <c r="AI7" s="136" t="d">
        <f t="shared" ca="1" si="0"/>
        <v>2021-06-01</v>
      </c>
      <c r="AJ7" s="137" t="d">
        <f t="shared" ca="1" si="0"/>
        <v>2021-06-02</v>
      </c>
      <c r="AK7" s="136" t="d">
        <f ca="1">AJ7+1</f>
        <v>2021-06-03</v>
      </c>
      <c r="AL7" s="136" t="d">
        <f ca="1">AK7+1</f>
        <v>2021-06-04</v>
      </c>
      <c r="AM7" s="136" t="d">
        <f t="shared" ca="1" si="0"/>
        <v>2021-06-05</v>
      </c>
      <c r="AN7" s="136" t="d">
        <f t="shared" ca="1" si="0"/>
        <v>2021-06-06</v>
      </c>
      <c r="AO7" s="136" t="d">
        <f t="shared" ca="1" si="0"/>
        <v>2021-06-07</v>
      </c>
      <c r="AP7" s="136" t="d">
        <f t="shared" ca="1" si="0"/>
        <v>2021-06-08</v>
      </c>
      <c r="AQ7" s="137" t="d">
        <f t="shared" ca="1" si="0"/>
        <v>2021-06-09</v>
      </c>
      <c r="AR7" s="136" t="d">
        <f ca="1">AQ7+1</f>
        <v>2021-06-10</v>
      </c>
      <c r="AS7" s="136" t="d">
        <f ca="1">AR7+1</f>
        <v>2021-06-11</v>
      </c>
      <c r="AT7" s="136" t="d">
        <f t="shared" ca="1" si="0"/>
        <v>2021-06-12</v>
      </c>
      <c r="AU7" s="136" t="d">
        <f t="shared" ca="1" si="0"/>
        <v>2021-06-13</v>
      </c>
      <c r="AV7" s="136" t="d">
        <f t="shared" ca="1" si="0"/>
        <v>2021-06-14</v>
      </c>
      <c r="AW7" s="136" t="d">
        <f t="shared" ca="1" si="0"/>
        <v>2021-06-15</v>
      </c>
      <c r="AX7" s="137" t="d">
        <f t="shared" ca="1" si="0"/>
        <v>2021-06-16</v>
      </c>
      <c r="AY7" s="136" t="d">
        <f ca="1">AX7+1</f>
        <v>2021-06-17</v>
      </c>
      <c r="AZ7" s="136" t="d">
        <f ca="1">AY7+1</f>
        <v>2021-06-18</v>
      </c>
      <c r="BA7" s="136" t="d">
        <f t="shared" ref="BA7:BE7" ca="1" si="1">AZ7+1</f>
        <v>2021-06-19</v>
      </c>
      <c r="BB7" s="136" t="d">
        <f t="shared" ca="1" si="1"/>
        <v>2021-06-20</v>
      </c>
      <c r="BC7" s="136" t="d">
        <f t="shared" ca="1" si="1"/>
        <v>2021-06-21</v>
      </c>
      <c r="BD7" s="136" t="d">
        <f t="shared" ca="1" si="1"/>
        <v>2021-06-22</v>
      </c>
      <c r="BE7" s="137" t="d">
        <f t="shared" ca="1" si="1"/>
        <v>2021-06-23</v>
      </c>
      <c r="BF7" s="136" t="d">
        <f ca="1">BE7+1</f>
        <v>2021-06-24</v>
      </c>
      <c r="BG7" s="136" t="d">
        <f ca="1">BF7+1</f>
        <v>2021-06-25</v>
      </c>
      <c r="BH7" s="136" t="d">
        <f t="shared" ref="BH7:BL7" ca="1" si="2">BG7+1</f>
        <v>2021-06-26</v>
      </c>
      <c r="BI7" s="136" t="d">
        <f t="shared" ca="1" si="2"/>
        <v>2021-06-27</v>
      </c>
      <c r="BJ7" s="136" t="d">
        <f t="shared" ca="1" si="2"/>
        <v>2021-06-28</v>
      </c>
      <c r="BK7" s="136" t="d">
        <f t="shared" ca="1" si="2"/>
        <v>2021-06-29</v>
      </c>
      <c r="BL7" s="138" t="d">
        <f t="shared" ca="1" si="2"/>
        <v>2021-06-30</v>
      </c>
      <c r="BM7" s="33"/>
    </row>
    <row r="8" spans="1:68" ht="19.95" customHeight="1" x14ac:dyDescent="0.3">
      <c r="A8" s="10"/>
      <c r="B8" s="56"/>
      <c r="C8" s="56"/>
      <c r="D8" s="56"/>
      <c r="E8" s="36"/>
      <c r="F8" s="36"/>
      <c r="G8" s="36"/>
      <c r="H8" s="36"/>
      <c r="I8" s="139"/>
      <c r="J8" s="140"/>
      <c r="K8" s="140"/>
      <c r="L8" s="140"/>
      <c r="M8" s="140"/>
      <c r="N8" s="140"/>
      <c r="O8" s="140"/>
      <c r="P8" s="139"/>
      <c r="Q8" s="140"/>
      <c r="R8" s="140"/>
      <c r="S8" s="140"/>
      <c r="T8" s="140"/>
      <c r="U8" s="140"/>
      <c r="V8" s="140"/>
      <c r="W8" s="139"/>
      <c r="X8" s="140"/>
      <c r="Y8" s="140"/>
      <c r="Z8" s="140"/>
      <c r="AA8" s="140"/>
      <c r="AB8" s="140"/>
      <c r="AC8" s="140"/>
      <c r="AD8" s="139"/>
      <c r="AE8" s="140"/>
      <c r="AF8" s="140"/>
      <c r="AG8" s="140"/>
      <c r="AH8" s="140"/>
      <c r="AI8" s="140"/>
      <c r="AJ8" s="140"/>
      <c r="AK8" s="139"/>
      <c r="AL8" s="140"/>
      <c r="AM8" s="140"/>
      <c r="AN8" s="140"/>
      <c r="AO8" s="140"/>
      <c r="AP8" s="140"/>
      <c r="AQ8" s="140"/>
      <c r="AR8" s="139"/>
      <c r="AS8" s="140"/>
      <c r="AT8" s="140"/>
      <c r="AU8" s="140"/>
      <c r="AV8" s="140"/>
      <c r="AW8" s="140"/>
      <c r="AX8" s="140"/>
      <c r="AY8" s="139"/>
      <c r="AZ8" s="140"/>
      <c r="BA8" s="140"/>
      <c r="BB8" s="140"/>
      <c r="BC8" s="140"/>
      <c r="BD8" s="140"/>
      <c r="BE8" s="140"/>
      <c r="BF8" s="139"/>
      <c r="BG8" s="140"/>
      <c r="BH8" s="140"/>
      <c r="BI8" s="140"/>
      <c r="BJ8" s="140"/>
      <c r="BK8" s="140"/>
      <c r="BL8" s="141"/>
      <c r="BM8" s="33"/>
    </row>
    <row r="9" spans="1:68" ht="40.200000000000003" customHeight="1" x14ac:dyDescent="0.3">
      <c r="A9" s="10"/>
      <c r="B9" s="122" t="s">
        <v>8</v>
      </c>
      <c r="C9" s="123" t="s">
        <v>19</v>
      </c>
      <c r="D9" s="123" t="s">
        <v>26</v>
      </c>
      <c r="E9" s="123" t="s">
        <v>28</v>
      </c>
      <c r="F9" s="123" t="s">
        <v>29</v>
      </c>
      <c r="G9" s="123" t="s">
        <v>31</v>
      </c>
      <c r="H9" s="50"/>
      <c r="I9" s="41" t="str">
        <f t="shared" ref="I9:AN9" ca="1" si="3">LEFT(TEXT(I7,"jjj"),1)</f>
        <v>j</v>
      </c>
      <c r="J9" s="41" t="str">
        <f t="shared" ca="1" si="3"/>
        <v>v</v>
      </c>
      <c r="K9" s="41" t="str">
        <f t="shared" ca="1" si="3"/>
        <v>s</v>
      </c>
      <c r="L9" s="41" t="str">
        <f t="shared" ca="1" si="3"/>
        <v>d</v>
      </c>
      <c r="M9" s="41" t="str">
        <f t="shared" ca="1" si="3"/>
        <v>l</v>
      </c>
      <c r="N9" s="41" t="str">
        <f t="shared" ca="1" si="3"/>
        <v>m</v>
      </c>
      <c r="O9" s="41" t="str">
        <f t="shared" ca="1" si="3"/>
        <v>m</v>
      </c>
      <c r="P9" s="41" t="str">
        <f t="shared" ca="1" si="3"/>
        <v>j</v>
      </c>
      <c r="Q9" s="41" t="str">
        <f t="shared" ca="1" si="3"/>
        <v>v</v>
      </c>
      <c r="R9" s="41" t="str">
        <f t="shared" ca="1" si="3"/>
        <v>s</v>
      </c>
      <c r="S9" s="41" t="str">
        <f t="shared" ca="1" si="3"/>
        <v>d</v>
      </c>
      <c r="T9" s="41" t="str">
        <f t="shared" ca="1" si="3"/>
        <v>l</v>
      </c>
      <c r="U9" s="41" t="str">
        <f t="shared" ca="1" si="3"/>
        <v>m</v>
      </c>
      <c r="V9" s="41" t="str">
        <f t="shared" ca="1" si="3"/>
        <v>m</v>
      </c>
      <c r="W9" s="41" t="str">
        <f t="shared" ca="1" si="3"/>
        <v>j</v>
      </c>
      <c r="X9" s="41" t="str">
        <f t="shared" ca="1" si="3"/>
        <v>v</v>
      </c>
      <c r="Y9" s="41" t="str">
        <f t="shared" ca="1" si="3"/>
        <v>s</v>
      </c>
      <c r="Z9" s="41" t="str">
        <f t="shared" ca="1" si="3"/>
        <v>d</v>
      </c>
      <c r="AA9" s="41" t="str">
        <f t="shared" ca="1" si="3"/>
        <v>l</v>
      </c>
      <c r="AB9" s="41" t="str">
        <f t="shared" ca="1" si="3"/>
        <v>m</v>
      </c>
      <c r="AC9" s="41" t="str">
        <f t="shared" ca="1" si="3"/>
        <v>m</v>
      </c>
      <c r="AD9" s="41" t="str">
        <f t="shared" ca="1" si="3"/>
        <v>j</v>
      </c>
      <c r="AE9" s="41" t="str">
        <f t="shared" ca="1" si="3"/>
        <v>v</v>
      </c>
      <c r="AF9" s="41" t="str">
        <f t="shared" ca="1" si="3"/>
        <v>s</v>
      </c>
      <c r="AG9" s="41" t="str">
        <f t="shared" ca="1" si="3"/>
        <v>d</v>
      </c>
      <c r="AH9" s="41" t="str">
        <f t="shared" ca="1" si="3"/>
        <v>l</v>
      </c>
      <c r="AI9" s="41" t="str">
        <f t="shared" ca="1" si="3"/>
        <v>m</v>
      </c>
      <c r="AJ9" s="41" t="str">
        <f t="shared" ca="1" si="3"/>
        <v>m</v>
      </c>
      <c r="AK9" s="41" t="str">
        <f t="shared" ca="1" si="3"/>
        <v>j</v>
      </c>
      <c r="AL9" s="41" t="str">
        <f t="shared" ca="1" si="3"/>
        <v>v</v>
      </c>
      <c r="AM9" s="41" t="str">
        <f t="shared" ca="1" si="3"/>
        <v>s</v>
      </c>
      <c r="AN9" s="41" t="str">
        <f t="shared" ca="1" si="3"/>
        <v>d</v>
      </c>
      <c r="AO9" s="41" t="str">
        <f t="shared" ref="AO9:BL9" ca="1" si="4">LEFT(TEXT(AO7,"jjj"),1)</f>
        <v>l</v>
      </c>
      <c r="AP9" s="41" t="str">
        <f t="shared" ca="1" si="4"/>
        <v>m</v>
      </c>
      <c r="AQ9" s="41" t="str">
        <f t="shared" ca="1" si="4"/>
        <v>m</v>
      </c>
      <c r="AR9" s="41" t="str">
        <f t="shared" ca="1" si="4"/>
        <v>j</v>
      </c>
      <c r="AS9" s="41" t="str">
        <f t="shared" ca="1" si="4"/>
        <v>v</v>
      </c>
      <c r="AT9" s="41" t="str">
        <f t="shared" ca="1" si="4"/>
        <v>s</v>
      </c>
      <c r="AU9" s="41" t="str">
        <f t="shared" ca="1" si="4"/>
        <v>d</v>
      </c>
      <c r="AV9" s="41" t="str">
        <f t="shared" ca="1" si="4"/>
        <v>l</v>
      </c>
      <c r="AW9" s="41" t="str">
        <f t="shared" ca="1" si="4"/>
        <v>m</v>
      </c>
      <c r="AX9" s="41" t="str">
        <f t="shared" ca="1" si="4"/>
        <v>m</v>
      </c>
      <c r="AY9" s="41" t="str">
        <f t="shared" ca="1" si="4"/>
        <v>j</v>
      </c>
      <c r="AZ9" s="41" t="str">
        <f t="shared" ca="1" si="4"/>
        <v>v</v>
      </c>
      <c r="BA9" s="41" t="str">
        <f t="shared" ca="1" si="4"/>
        <v>s</v>
      </c>
      <c r="BB9" s="41" t="str">
        <f t="shared" ca="1" si="4"/>
        <v>d</v>
      </c>
      <c r="BC9" s="41" t="str">
        <f t="shared" ca="1" si="4"/>
        <v>l</v>
      </c>
      <c r="BD9" s="41" t="str">
        <f t="shared" ca="1" si="4"/>
        <v>m</v>
      </c>
      <c r="BE9" s="41" t="str">
        <f t="shared" ca="1" si="4"/>
        <v>m</v>
      </c>
      <c r="BF9" s="41" t="str">
        <f t="shared" ca="1" si="4"/>
        <v>j</v>
      </c>
      <c r="BG9" s="41" t="str">
        <f t="shared" ca="1" si="4"/>
        <v>v</v>
      </c>
      <c r="BH9" s="41" t="str">
        <f t="shared" ca="1" si="4"/>
        <v>s</v>
      </c>
      <c r="BI9" s="41" t="str">
        <f t="shared" ca="1" si="4"/>
        <v>d</v>
      </c>
      <c r="BJ9" s="41" t="str">
        <f t="shared" ca="1" si="4"/>
        <v>l</v>
      </c>
      <c r="BK9" s="41" t="str">
        <f t="shared" ca="1" si="4"/>
        <v>m</v>
      </c>
      <c r="BL9" s="41" t="str">
        <f t="shared" ca="1" si="4"/>
        <v>m</v>
      </c>
      <c r="BM9" s="33"/>
    </row>
    <row r="10" spans="1:68" ht="30" hidden="1" customHeight="1" thickBot="1" x14ac:dyDescent="0.35">
      <c r="B10" s="18"/>
      <c r="C10" s="14"/>
      <c r="D10" s="13"/>
      <c r="E10" s="15"/>
      <c r="F10" s="16"/>
      <c r="G10" s="17"/>
      <c r="H10" s="33"/>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33"/>
    </row>
    <row r="11" spans="1:68" s="1" customFormat="1" ht="40.200000000000003" customHeight="1" x14ac:dyDescent="0.3">
      <c r="A11" s="10"/>
      <c r="B11" s="124" t="s">
        <v>9</v>
      </c>
      <c r="C11" s="22"/>
      <c r="D11" s="22"/>
      <c r="E11" s="23"/>
      <c r="F11" s="24"/>
      <c r="G11" s="25"/>
      <c r="H11" s="20"/>
      <c r="I11" s="49" t="str">
        <f t="shared" ref="I11:X26" ca="1" si="5">IF(AND($C11="Objectif",I$7&gt;=$F11,I$7&lt;=$F11+$G11-1),2,IF(AND($C11="Jalon",I$7&gt;=$F11,I$7&lt;=$F11+$G11-1),1,""))</f>
        <v/>
      </c>
      <c r="J11" s="28" t="str">
        <f t="shared" ca="1" si="5"/>
        <v/>
      </c>
      <c r="K11" s="28" t="str">
        <f t="shared" ca="1" si="5"/>
        <v/>
      </c>
      <c r="L11" s="28" t="str">
        <f t="shared" ca="1" si="5"/>
        <v/>
      </c>
      <c r="M11" s="28" t="str">
        <f t="shared" ca="1" si="5"/>
        <v/>
      </c>
      <c r="N11" s="28" t="str">
        <f t="shared" ca="1" si="5"/>
        <v/>
      </c>
      <c r="O11" s="28" t="str">
        <f t="shared" ca="1" si="5"/>
        <v/>
      </c>
      <c r="P11" s="28" t="str">
        <f t="shared" ca="1" si="5"/>
        <v/>
      </c>
      <c r="Q11" s="28" t="str">
        <f t="shared" ca="1" si="5"/>
        <v/>
      </c>
      <c r="R11" s="28" t="str">
        <f t="shared" ca="1" si="5"/>
        <v/>
      </c>
      <c r="S11" s="28" t="str">
        <f t="shared" ca="1" si="5"/>
        <v/>
      </c>
      <c r="T11" s="28" t="str">
        <f t="shared" ca="1" si="5"/>
        <v/>
      </c>
      <c r="U11" s="28" t="str">
        <f t="shared" ca="1" si="5"/>
        <v/>
      </c>
      <c r="V11" s="28" t="str">
        <f t="shared" ca="1" si="5"/>
        <v/>
      </c>
      <c r="W11" s="28" t="str">
        <f t="shared" ca="1" si="5"/>
        <v/>
      </c>
      <c r="X11" s="28" t="str">
        <f t="shared" ca="1" si="5"/>
        <v/>
      </c>
      <c r="Y11" s="28" t="str">
        <f t="shared" ref="Y11:AN26" ca="1" si="6">IF(AND($C11="Objectif",Y$7&gt;=$F11,Y$7&lt;=$F11+$G11-1),2,IF(AND($C11="Jalon",Y$7&gt;=$F11,Y$7&lt;=$F11+$G11-1),1,""))</f>
        <v/>
      </c>
      <c r="Z11" s="28" t="str">
        <f t="shared" ca="1" si="6"/>
        <v/>
      </c>
      <c r="AA11" s="28" t="str">
        <f t="shared" ca="1" si="6"/>
        <v/>
      </c>
      <c r="AB11" s="28" t="str">
        <f t="shared" ca="1" si="6"/>
        <v/>
      </c>
      <c r="AC11" s="28" t="str">
        <f t="shared" ca="1" si="6"/>
        <v/>
      </c>
      <c r="AD11" s="28" t="str">
        <f t="shared" ca="1" si="6"/>
        <v/>
      </c>
      <c r="AE11" s="28" t="str">
        <f t="shared" ca="1" si="6"/>
        <v/>
      </c>
      <c r="AF11" s="28" t="str">
        <f t="shared" ca="1" si="6"/>
        <v/>
      </c>
      <c r="AG11" s="28" t="str">
        <f t="shared" ca="1" si="6"/>
        <v/>
      </c>
      <c r="AH11" s="28" t="str">
        <f t="shared" ca="1" si="6"/>
        <v/>
      </c>
      <c r="AI11" s="28" t="str">
        <f t="shared" ca="1" si="6"/>
        <v/>
      </c>
      <c r="AJ11" s="28" t="str">
        <f t="shared" ca="1" si="6"/>
        <v/>
      </c>
      <c r="AK11" s="28" t="str">
        <f t="shared" ca="1" si="6"/>
        <v/>
      </c>
      <c r="AL11" s="28" t="str">
        <f t="shared" ca="1" si="6"/>
        <v/>
      </c>
      <c r="AM11" s="28" t="str">
        <f t="shared" ca="1" si="6"/>
        <v/>
      </c>
      <c r="AN11" s="28" t="str">
        <f t="shared" ca="1" si="6"/>
        <v/>
      </c>
      <c r="AO11" s="28" t="str">
        <f t="shared" ref="AO11:BD26" ca="1" si="7">IF(AND($C11="Objectif",AO$7&gt;=$F11,AO$7&lt;=$F11+$G11-1),2,IF(AND($C11="Jalon",AO$7&gt;=$F11,AO$7&lt;=$F11+$G11-1),1,""))</f>
        <v/>
      </c>
      <c r="AP11" s="28" t="str">
        <f t="shared" ca="1" si="7"/>
        <v/>
      </c>
      <c r="AQ11" s="28" t="str">
        <f t="shared" ca="1" si="7"/>
        <v/>
      </c>
      <c r="AR11" s="28" t="str">
        <f t="shared" ca="1" si="7"/>
        <v/>
      </c>
      <c r="AS11" s="28" t="str">
        <f t="shared" ca="1" si="7"/>
        <v/>
      </c>
      <c r="AT11" s="28" t="str">
        <f t="shared" ca="1" si="7"/>
        <v/>
      </c>
      <c r="AU11" s="28" t="str">
        <f t="shared" ca="1" si="7"/>
        <v/>
      </c>
      <c r="AV11" s="28" t="str">
        <f t="shared" ca="1" si="7"/>
        <v/>
      </c>
      <c r="AW11" s="28" t="str">
        <f t="shared" ca="1" si="7"/>
        <v/>
      </c>
      <c r="AX11" s="28" t="str">
        <f t="shared" ca="1" si="7"/>
        <v/>
      </c>
      <c r="AY11" s="28" t="str">
        <f t="shared" ca="1" si="7"/>
        <v/>
      </c>
      <c r="AZ11" s="28" t="str">
        <f t="shared" ca="1" si="7"/>
        <v/>
      </c>
      <c r="BA11" s="28" t="str">
        <f t="shared" ca="1" si="7"/>
        <v/>
      </c>
      <c r="BB11" s="28" t="str">
        <f t="shared" ca="1" si="7"/>
        <v/>
      </c>
      <c r="BC11" s="28" t="str">
        <f t="shared" ca="1" si="7"/>
        <v/>
      </c>
      <c r="BD11" s="28" t="str">
        <f t="shared" ca="1" si="7"/>
        <v/>
      </c>
      <c r="BE11" s="28" t="str">
        <f t="shared" ref="BE11:BL26" ca="1" si="8">IF(AND($C11="Objectif",BE$7&gt;=$F11,BE$7&lt;=$F11+$G11-1),2,IF(AND($C11="Jalon",BE$7&gt;=$F11,BE$7&lt;=$F11+$G11-1),1,""))</f>
        <v/>
      </c>
      <c r="BF11" s="28" t="str">
        <f t="shared" ca="1" si="8"/>
        <v/>
      </c>
      <c r="BG11" s="28" t="str">
        <f t="shared" ca="1" si="8"/>
        <v/>
      </c>
      <c r="BH11" s="28" t="str">
        <f t="shared" ca="1" si="8"/>
        <v/>
      </c>
      <c r="BI11" s="28" t="str">
        <f t="shared" ca="1" si="8"/>
        <v/>
      </c>
      <c r="BJ11" s="28" t="str">
        <f t="shared" ca="1" si="8"/>
        <v/>
      </c>
      <c r="BK11" s="28" t="str">
        <f t="shared" ca="1" si="8"/>
        <v/>
      </c>
      <c r="BL11" s="28" t="str">
        <f t="shared" ca="1" si="8"/>
        <v/>
      </c>
      <c r="BM11" s="29"/>
      <c r="BP11" s="42"/>
    </row>
    <row r="12" spans="1:68" s="1" customFormat="1" ht="40.200000000000003" customHeight="1" x14ac:dyDescent="0.3">
      <c r="A12" s="10"/>
      <c r="B12" s="26" t="s">
        <v>10</v>
      </c>
      <c r="C12" s="22" t="s">
        <v>20</v>
      </c>
      <c r="D12" s="22" t="s">
        <v>27</v>
      </c>
      <c r="E12" s="23">
        <v>0.25</v>
      </c>
      <c r="F12" s="24" t="d">
        <f ca="1">TODAY()</f>
        <v>2021-05-06</v>
      </c>
      <c r="G12" s="25">
        <v>3</v>
      </c>
      <c r="H12" s="20"/>
      <c r="I12" s="49">
        <f ca="1">IF(AND($C12="Objectif",I$7&gt;=$F12,I$7&lt;=$F12+$G12-1),2,IF(AND($C12="Jalon",I$7&gt;=$F12,I$7&lt;=$F12+$G12-1),1,""))</f>
        <v>2</v>
      </c>
      <c r="J12" s="28">
        <f t="shared" ca="1" si="5"/>
        <v>2</v>
      </c>
      <c r="K12" s="28">
        <f t="shared" ca="1" si="5"/>
        <v>2</v>
      </c>
      <c r="L12" s="28" t="str">
        <f t="shared" ca="1" si="5"/>
        <v/>
      </c>
      <c r="M12" s="28" t="str">
        <f t="shared" ca="1" si="5"/>
        <v/>
      </c>
      <c r="N12" s="28" t="str">
        <f t="shared" ca="1" si="5"/>
        <v/>
      </c>
      <c r="O12" s="28" t="str">
        <f t="shared" ca="1" si="5"/>
        <v/>
      </c>
      <c r="P12" s="28" t="str">
        <f t="shared" ca="1" si="5"/>
        <v/>
      </c>
      <c r="Q12" s="28" t="str">
        <f t="shared" ca="1" si="5"/>
        <v/>
      </c>
      <c r="R12" s="28" t="str">
        <f t="shared" ca="1" si="5"/>
        <v/>
      </c>
      <c r="S12" s="28" t="str">
        <f t="shared" ca="1" si="5"/>
        <v/>
      </c>
      <c r="T12" s="28" t="str">
        <f t="shared" ca="1" si="5"/>
        <v/>
      </c>
      <c r="U12" s="28" t="str">
        <f t="shared" ca="1" si="5"/>
        <v/>
      </c>
      <c r="V12" s="28" t="str">
        <f t="shared" ca="1" si="5"/>
        <v/>
      </c>
      <c r="W12" s="28" t="str">
        <f t="shared" ca="1" si="5"/>
        <v/>
      </c>
      <c r="X12" s="28" t="str">
        <f t="shared" ca="1" si="5"/>
        <v/>
      </c>
      <c r="Y12" s="28" t="str">
        <f t="shared" ca="1" si="6"/>
        <v/>
      </c>
      <c r="Z12" s="28" t="str">
        <f t="shared" ca="1" si="6"/>
        <v/>
      </c>
      <c r="AA12" s="28" t="str">
        <f t="shared" ca="1" si="6"/>
        <v/>
      </c>
      <c r="AB12" s="28" t="str">
        <f t="shared" ca="1" si="6"/>
        <v/>
      </c>
      <c r="AC12" s="28" t="str">
        <f t="shared" ca="1" si="6"/>
        <v/>
      </c>
      <c r="AD12" s="28" t="str">
        <f t="shared" ca="1" si="6"/>
        <v/>
      </c>
      <c r="AE12" s="28" t="str">
        <f t="shared" ca="1" si="6"/>
        <v/>
      </c>
      <c r="AF12" s="28" t="str">
        <f t="shared" ca="1" si="6"/>
        <v/>
      </c>
      <c r="AG12" s="28" t="str">
        <f t="shared" ca="1" si="6"/>
        <v/>
      </c>
      <c r="AH12" s="28" t="str">
        <f t="shared" ca="1" si="6"/>
        <v/>
      </c>
      <c r="AI12" s="28" t="str">
        <f t="shared" ca="1" si="6"/>
        <v/>
      </c>
      <c r="AJ12" s="28" t="str">
        <f t="shared" ca="1" si="6"/>
        <v/>
      </c>
      <c r="AK12" s="28" t="str">
        <f t="shared" ca="1" si="6"/>
        <v/>
      </c>
      <c r="AL12" s="28" t="str">
        <f t="shared" ca="1" si="6"/>
        <v/>
      </c>
      <c r="AM12" s="28" t="str">
        <f t="shared" ca="1" si="6"/>
        <v/>
      </c>
      <c r="AN12" s="28" t="str">
        <f t="shared" ca="1" si="6"/>
        <v/>
      </c>
      <c r="AO12" s="28" t="str">
        <f t="shared" ca="1" si="7"/>
        <v/>
      </c>
      <c r="AP12" s="28" t="str">
        <f t="shared" ca="1" si="7"/>
        <v/>
      </c>
      <c r="AQ12" s="28" t="str">
        <f t="shared" ca="1" si="7"/>
        <v/>
      </c>
      <c r="AR12" s="28" t="str">
        <f t="shared" ca="1" si="7"/>
        <v/>
      </c>
      <c r="AS12" s="28" t="str">
        <f t="shared" ca="1" si="7"/>
        <v/>
      </c>
      <c r="AT12" s="28" t="str">
        <f t="shared" ca="1" si="7"/>
        <v/>
      </c>
      <c r="AU12" s="28" t="str">
        <f t="shared" ca="1" si="7"/>
        <v/>
      </c>
      <c r="AV12" s="28" t="str">
        <f t="shared" ca="1" si="7"/>
        <v/>
      </c>
      <c r="AW12" s="28" t="str">
        <f t="shared" ca="1" si="7"/>
        <v/>
      </c>
      <c r="AX12" s="28" t="str">
        <f t="shared" ca="1" si="7"/>
        <v/>
      </c>
      <c r="AY12" s="28" t="str">
        <f t="shared" ca="1" si="7"/>
        <v/>
      </c>
      <c r="AZ12" s="28" t="str">
        <f t="shared" ca="1" si="7"/>
        <v/>
      </c>
      <c r="BA12" s="28" t="str">
        <f t="shared" ca="1" si="7"/>
        <v/>
      </c>
      <c r="BB12" s="28" t="str">
        <f t="shared" ca="1" si="7"/>
        <v/>
      </c>
      <c r="BC12" s="28" t="str">
        <f t="shared" ca="1" si="7"/>
        <v/>
      </c>
      <c r="BD12" s="28" t="str">
        <f t="shared" ca="1" si="7"/>
        <v/>
      </c>
      <c r="BE12" s="28" t="str">
        <f t="shared" ca="1" si="8"/>
        <v/>
      </c>
      <c r="BF12" s="28" t="str">
        <f t="shared" ca="1" si="8"/>
        <v/>
      </c>
      <c r="BG12" s="28" t="str">
        <f t="shared" ca="1" si="8"/>
        <v/>
      </c>
      <c r="BH12" s="28" t="str">
        <f t="shared" ca="1" si="8"/>
        <v/>
      </c>
      <c r="BI12" s="28" t="str">
        <f t="shared" ca="1" si="8"/>
        <v/>
      </c>
      <c r="BJ12" s="28" t="str">
        <f t="shared" ca="1" si="8"/>
        <v/>
      </c>
      <c r="BK12" s="28" t="str">
        <f t="shared" ca="1" si="8"/>
        <v/>
      </c>
      <c r="BL12" s="28" t="str">
        <f t="shared" ca="1" si="8"/>
        <v/>
      </c>
      <c r="BM12" s="29"/>
    </row>
    <row r="13" spans="1:68" s="1" customFormat="1" ht="40.200000000000003" customHeight="1" x14ac:dyDescent="0.3">
      <c r="A13" s="10"/>
      <c r="B13" s="26" t="s">
        <v>11</v>
      </c>
      <c r="C13" s="22" t="s">
        <v>21</v>
      </c>
      <c r="D13" s="22"/>
      <c r="E13" s="23"/>
      <c r="F13" s="24" t="d">
        <f ca="1">TODAY()+5</f>
        <v>2021-05-11</v>
      </c>
      <c r="G13" s="25">
        <v>1</v>
      </c>
      <c r="H13" s="20"/>
      <c r="I13" s="49" t="str">
        <f t="shared" ref="I13:X28" ca="1" si="9">IF(AND($C13="Objectif",I$7&gt;=$F13,I$7&lt;=$F13+$G13-1),2,IF(AND($C13="Jalon",I$7&gt;=$F13,I$7&lt;=$F13+$G13-1),1,""))</f>
        <v/>
      </c>
      <c r="J13" s="28" t="str">
        <f t="shared" ca="1" si="5"/>
        <v/>
      </c>
      <c r="K13" s="28" t="str">
        <f t="shared" ca="1" si="5"/>
        <v/>
      </c>
      <c r="L13" s="28" t="str">
        <f t="shared" ca="1" si="5"/>
        <v/>
      </c>
      <c r="M13" s="28" t="str">
        <f t="shared" ca="1" si="5"/>
        <v/>
      </c>
      <c r="N13" s="28">
        <f t="shared" ca="1" si="5"/>
        <v>1</v>
      </c>
      <c r="O13" s="28" t="str">
        <f t="shared" ca="1" si="5"/>
        <v/>
      </c>
      <c r="P13" s="28" t="str">
        <f t="shared" ca="1" si="5"/>
        <v/>
      </c>
      <c r="Q13" s="28" t="str">
        <f t="shared" ca="1" si="5"/>
        <v/>
      </c>
      <c r="R13" s="28" t="str">
        <f t="shared" ca="1" si="5"/>
        <v/>
      </c>
      <c r="S13" s="28" t="str">
        <f t="shared" ca="1" si="5"/>
        <v/>
      </c>
      <c r="T13" s="28" t="str">
        <f t="shared" ca="1" si="5"/>
        <v/>
      </c>
      <c r="U13" s="28" t="str">
        <f t="shared" ca="1" si="5"/>
        <v/>
      </c>
      <c r="V13" s="28" t="str">
        <f t="shared" ca="1" si="5"/>
        <v/>
      </c>
      <c r="W13" s="28" t="str">
        <f t="shared" ca="1" si="5"/>
        <v/>
      </c>
      <c r="X13" s="28" t="str">
        <f t="shared" ca="1" si="5"/>
        <v/>
      </c>
      <c r="Y13" s="28" t="str">
        <f t="shared" ca="1" si="6"/>
        <v/>
      </c>
      <c r="Z13" s="28" t="str">
        <f t="shared" ca="1" si="6"/>
        <v/>
      </c>
      <c r="AA13" s="28" t="str">
        <f t="shared" ca="1" si="6"/>
        <v/>
      </c>
      <c r="AB13" s="28" t="str">
        <f t="shared" ca="1" si="6"/>
        <v/>
      </c>
      <c r="AC13" s="28" t="str">
        <f t="shared" ca="1" si="6"/>
        <v/>
      </c>
      <c r="AD13" s="28" t="str">
        <f t="shared" ca="1" si="6"/>
        <v/>
      </c>
      <c r="AE13" s="28" t="str">
        <f t="shared" ca="1" si="6"/>
        <v/>
      </c>
      <c r="AF13" s="28" t="str">
        <f t="shared" ca="1" si="6"/>
        <v/>
      </c>
      <c r="AG13" s="28" t="str">
        <f t="shared" ca="1" si="6"/>
        <v/>
      </c>
      <c r="AH13" s="28" t="str">
        <f t="shared" ca="1" si="6"/>
        <v/>
      </c>
      <c r="AI13" s="28" t="str">
        <f t="shared" ca="1" si="6"/>
        <v/>
      </c>
      <c r="AJ13" s="28" t="str">
        <f t="shared" ca="1" si="6"/>
        <v/>
      </c>
      <c r="AK13" s="28" t="str">
        <f t="shared" ca="1" si="6"/>
        <v/>
      </c>
      <c r="AL13" s="28" t="str">
        <f t="shared" ca="1" si="6"/>
        <v/>
      </c>
      <c r="AM13" s="28" t="str">
        <f t="shared" ca="1" si="6"/>
        <v/>
      </c>
      <c r="AN13" s="28" t="str">
        <f t="shared" ca="1" si="6"/>
        <v/>
      </c>
      <c r="AO13" s="28" t="str">
        <f t="shared" ca="1" si="7"/>
        <v/>
      </c>
      <c r="AP13" s="28" t="str">
        <f t="shared" ca="1" si="7"/>
        <v/>
      </c>
      <c r="AQ13" s="28" t="str">
        <f t="shared" ca="1" si="7"/>
        <v/>
      </c>
      <c r="AR13" s="28" t="str">
        <f t="shared" ca="1" si="7"/>
        <v/>
      </c>
      <c r="AS13" s="28" t="str">
        <f t="shared" ca="1" si="7"/>
        <v/>
      </c>
      <c r="AT13" s="28" t="str">
        <f t="shared" ca="1" si="7"/>
        <v/>
      </c>
      <c r="AU13" s="28" t="str">
        <f t="shared" ca="1" si="7"/>
        <v/>
      </c>
      <c r="AV13" s="28" t="str">
        <f t="shared" ca="1" si="7"/>
        <v/>
      </c>
      <c r="AW13" s="28" t="str">
        <f t="shared" ca="1" si="7"/>
        <v/>
      </c>
      <c r="AX13" s="28" t="str">
        <f t="shared" ca="1" si="7"/>
        <v/>
      </c>
      <c r="AY13" s="28" t="str">
        <f t="shared" ca="1" si="7"/>
        <v/>
      </c>
      <c r="AZ13" s="28" t="str">
        <f t="shared" ca="1" si="7"/>
        <v/>
      </c>
      <c r="BA13" s="28" t="str">
        <f t="shared" ca="1" si="7"/>
        <v/>
      </c>
      <c r="BB13" s="28" t="str">
        <f t="shared" ca="1" si="7"/>
        <v/>
      </c>
      <c r="BC13" s="28" t="str">
        <f t="shared" ca="1" si="7"/>
        <v/>
      </c>
      <c r="BD13" s="28" t="str">
        <f t="shared" ca="1" si="7"/>
        <v/>
      </c>
      <c r="BE13" s="28" t="str">
        <f t="shared" ca="1" si="8"/>
        <v/>
      </c>
      <c r="BF13" s="28" t="str">
        <f t="shared" ca="1" si="8"/>
        <v/>
      </c>
      <c r="BG13" s="28" t="str">
        <f t="shared" ca="1" si="8"/>
        <v/>
      </c>
      <c r="BH13" s="28" t="str">
        <f t="shared" ca="1" si="8"/>
        <v/>
      </c>
      <c r="BI13" s="28" t="str">
        <f t="shared" ca="1" si="8"/>
        <v/>
      </c>
      <c r="BJ13" s="28" t="str">
        <f t="shared" ca="1" si="8"/>
        <v/>
      </c>
      <c r="BK13" s="28" t="str">
        <f t="shared" ca="1" si="8"/>
        <v/>
      </c>
      <c r="BL13" s="28" t="str">
        <f t="shared" ca="1" si="8"/>
        <v/>
      </c>
      <c r="BM13" s="29"/>
    </row>
    <row r="14" spans="1:68" s="1" customFormat="1" ht="40.200000000000003" customHeight="1" x14ac:dyDescent="0.3">
      <c r="A14" s="9"/>
      <c r="B14" s="26" t="s">
        <v>12</v>
      </c>
      <c r="C14" s="22" t="s">
        <v>22</v>
      </c>
      <c r="D14" s="22"/>
      <c r="E14" s="23">
        <v>0.5</v>
      </c>
      <c r="F14" s="24" t="d">
        <f ca="1">F12-3</f>
        <v>2021-05-03</v>
      </c>
      <c r="G14" s="25">
        <v>10</v>
      </c>
      <c r="H14" s="20"/>
      <c r="I14" s="49" t="str">
        <f t="shared" ca="1" si="9"/>
        <v/>
      </c>
      <c r="J14" s="28" t="str">
        <f t="shared" ca="1" si="5"/>
        <v/>
      </c>
      <c r="K14" s="28" t="str">
        <f t="shared" ca="1" si="5"/>
        <v/>
      </c>
      <c r="L14" s="28" t="str">
        <f t="shared" ca="1" si="5"/>
        <v/>
      </c>
      <c r="M14" s="28" t="str">
        <f t="shared" ca="1" si="5"/>
        <v/>
      </c>
      <c r="N14" s="28" t="str">
        <f t="shared" ca="1" si="5"/>
        <v/>
      </c>
      <c r="O14" s="28" t="str">
        <f t="shared" ca="1" si="5"/>
        <v/>
      </c>
      <c r="P14" s="28" t="str">
        <f t="shared" ca="1" si="5"/>
        <v/>
      </c>
      <c r="Q14" s="28" t="str">
        <f t="shared" ca="1" si="5"/>
        <v/>
      </c>
      <c r="R14" s="28" t="str">
        <f t="shared" ca="1" si="5"/>
        <v/>
      </c>
      <c r="S14" s="28" t="str">
        <f t="shared" ca="1" si="5"/>
        <v/>
      </c>
      <c r="T14" s="28" t="str">
        <f t="shared" ca="1" si="5"/>
        <v/>
      </c>
      <c r="U14" s="28" t="str">
        <f t="shared" ca="1" si="5"/>
        <v/>
      </c>
      <c r="V14" s="28" t="str">
        <f t="shared" ca="1" si="5"/>
        <v/>
      </c>
      <c r="W14" s="28" t="str">
        <f t="shared" ca="1" si="5"/>
        <v/>
      </c>
      <c r="X14" s="28" t="str">
        <f t="shared" ca="1" si="5"/>
        <v/>
      </c>
      <c r="Y14" s="28" t="str">
        <f t="shared" ca="1" si="6"/>
        <v/>
      </c>
      <c r="Z14" s="28" t="str">
        <f t="shared" ca="1" si="6"/>
        <v/>
      </c>
      <c r="AA14" s="28" t="str">
        <f t="shared" ca="1" si="6"/>
        <v/>
      </c>
      <c r="AB14" s="28" t="str">
        <f t="shared" ca="1" si="6"/>
        <v/>
      </c>
      <c r="AC14" s="28" t="str">
        <f t="shared" ca="1" si="6"/>
        <v/>
      </c>
      <c r="AD14" s="28" t="str">
        <f t="shared" ca="1" si="6"/>
        <v/>
      </c>
      <c r="AE14" s="28" t="str">
        <f t="shared" ca="1" si="6"/>
        <v/>
      </c>
      <c r="AF14" s="28" t="str">
        <f t="shared" ca="1" si="6"/>
        <v/>
      </c>
      <c r="AG14" s="28" t="str">
        <f t="shared" ca="1" si="6"/>
        <v/>
      </c>
      <c r="AH14" s="28" t="str">
        <f t="shared" ca="1" si="6"/>
        <v/>
      </c>
      <c r="AI14" s="28" t="str">
        <f t="shared" ca="1" si="6"/>
        <v/>
      </c>
      <c r="AJ14" s="28" t="str">
        <f t="shared" ca="1" si="6"/>
        <v/>
      </c>
      <c r="AK14" s="28" t="str">
        <f t="shared" ca="1" si="6"/>
        <v/>
      </c>
      <c r="AL14" s="28" t="str">
        <f t="shared" ca="1" si="6"/>
        <v/>
      </c>
      <c r="AM14" s="28" t="str">
        <f t="shared" ca="1" si="6"/>
        <v/>
      </c>
      <c r="AN14" s="28" t="str">
        <f t="shared" ca="1" si="6"/>
        <v/>
      </c>
      <c r="AO14" s="28" t="str">
        <f t="shared" ca="1" si="7"/>
        <v/>
      </c>
      <c r="AP14" s="28" t="str">
        <f t="shared" ca="1" si="7"/>
        <v/>
      </c>
      <c r="AQ14" s="28" t="str">
        <f t="shared" ca="1" si="7"/>
        <v/>
      </c>
      <c r="AR14" s="28" t="str">
        <f t="shared" ca="1" si="7"/>
        <v/>
      </c>
      <c r="AS14" s="28" t="str">
        <f t="shared" ca="1" si="7"/>
        <v/>
      </c>
      <c r="AT14" s="28" t="str">
        <f t="shared" ca="1" si="7"/>
        <v/>
      </c>
      <c r="AU14" s="28" t="str">
        <f t="shared" ca="1" si="7"/>
        <v/>
      </c>
      <c r="AV14" s="28" t="str">
        <f t="shared" ca="1" si="7"/>
        <v/>
      </c>
      <c r="AW14" s="28" t="str">
        <f t="shared" ca="1" si="7"/>
        <v/>
      </c>
      <c r="AX14" s="28" t="str">
        <f t="shared" ca="1" si="7"/>
        <v/>
      </c>
      <c r="AY14" s="28" t="str">
        <f t="shared" ca="1" si="7"/>
        <v/>
      </c>
      <c r="AZ14" s="28" t="str">
        <f t="shared" ca="1" si="7"/>
        <v/>
      </c>
      <c r="BA14" s="28" t="str">
        <f t="shared" ca="1" si="7"/>
        <v/>
      </c>
      <c r="BB14" s="28" t="str">
        <f t="shared" ca="1" si="7"/>
        <v/>
      </c>
      <c r="BC14" s="28" t="str">
        <f t="shared" ca="1" si="7"/>
        <v/>
      </c>
      <c r="BD14" s="28" t="str">
        <f t="shared" ca="1" si="7"/>
        <v/>
      </c>
      <c r="BE14" s="28" t="str">
        <f t="shared" ca="1" si="8"/>
        <v/>
      </c>
      <c r="BF14" s="28" t="str">
        <f t="shared" ca="1" si="8"/>
        <v/>
      </c>
      <c r="BG14" s="28" t="str">
        <f t="shared" ca="1" si="8"/>
        <v/>
      </c>
      <c r="BH14" s="28" t="str">
        <f t="shared" ca="1" si="8"/>
        <v/>
      </c>
      <c r="BI14" s="28" t="str">
        <f t="shared" ca="1" si="8"/>
        <v/>
      </c>
      <c r="BJ14" s="28" t="str">
        <f t="shared" ca="1" si="8"/>
        <v/>
      </c>
      <c r="BK14" s="28" t="str">
        <f t="shared" ca="1" si="8"/>
        <v/>
      </c>
      <c r="BL14" s="28" t="str">
        <f t="shared" ca="1" si="8"/>
        <v/>
      </c>
      <c r="BM14" s="29"/>
    </row>
    <row r="15" spans="1:68" s="1" customFormat="1" ht="40.200000000000003" customHeight="1" x14ac:dyDescent="0.3">
      <c r="A15" s="9"/>
      <c r="B15" s="26" t="s">
        <v>13</v>
      </c>
      <c r="C15" s="22" t="s">
        <v>21</v>
      </c>
      <c r="D15" s="22"/>
      <c r="E15" s="23"/>
      <c r="F15" s="24" t="d">
        <f ca="1">F12+20</f>
        <v>2021-05-26</v>
      </c>
      <c r="G15" s="25">
        <v>1</v>
      </c>
      <c r="H15" s="20"/>
      <c r="I15" s="49" t="str">
        <f t="shared" ca="1" si="9"/>
        <v/>
      </c>
      <c r="J15" s="28" t="str">
        <f t="shared" ca="1" si="5"/>
        <v/>
      </c>
      <c r="K15" s="28" t="str">
        <f t="shared" ca="1" si="5"/>
        <v/>
      </c>
      <c r="L15" s="28" t="str">
        <f t="shared" ca="1" si="5"/>
        <v/>
      </c>
      <c r="M15" s="28" t="str">
        <f t="shared" ca="1" si="5"/>
        <v/>
      </c>
      <c r="N15" s="28" t="str">
        <f t="shared" ca="1" si="5"/>
        <v/>
      </c>
      <c r="O15" s="28" t="str">
        <f t="shared" ca="1" si="5"/>
        <v/>
      </c>
      <c r="P15" s="28" t="str">
        <f t="shared" ca="1" si="5"/>
        <v/>
      </c>
      <c r="Q15" s="28" t="str">
        <f t="shared" ca="1" si="5"/>
        <v/>
      </c>
      <c r="R15" s="28" t="str">
        <f t="shared" ca="1" si="5"/>
        <v/>
      </c>
      <c r="S15" s="28" t="str">
        <f t="shared" ca="1" si="5"/>
        <v/>
      </c>
      <c r="T15" s="28" t="str">
        <f t="shared" ca="1" si="5"/>
        <v/>
      </c>
      <c r="U15" s="28" t="str">
        <f t="shared" ca="1" si="5"/>
        <v/>
      </c>
      <c r="V15" s="28" t="str">
        <f t="shared" ca="1" si="5"/>
        <v/>
      </c>
      <c r="W15" s="28" t="str">
        <f t="shared" ca="1" si="5"/>
        <v/>
      </c>
      <c r="X15" s="28" t="str">
        <f t="shared" ca="1" si="5"/>
        <v/>
      </c>
      <c r="Y15" s="28" t="str">
        <f t="shared" ca="1" si="6"/>
        <v/>
      </c>
      <c r="Z15" s="28" t="str">
        <f t="shared" ca="1" si="6"/>
        <v/>
      </c>
      <c r="AA15" s="28" t="str">
        <f t="shared" ca="1" si="6"/>
        <v/>
      </c>
      <c r="AB15" s="28" t="str">
        <f t="shared" ca="1" si="6"/>
        <v/>
      </c>
      <c r="AC15" s="28">
        <f t="shared" ca="1" si="6"/>
        <v>1</v>
      </c>
      <c r="AD15" s="28" t="str">
        <f t="shared" ca="1" si="6"/>
        <v/>
      </c>
      <c r="AE15" s="28" t="str">
        <f t="shared" ca="1" si="6"/>
        <v/>
      </c>
      <c r="AF15" s="28" t="str">
        <f t="shared" ca="1" si="6"/>
        <v/>
      </c>
      <c r="AG15" s="28" t="str">
        <f t="shared" ca="1" si="6"/>
        <v/>
      </c>
      <c r="AH15" s="28" t="str">
        <f t="shared" ca="1" si="6"/>
        <v/>
      </c>
      <c r="AI15" s="28" t="str">
        <f t="shared" ca="1" si="6"/>
        <v/>
      </c>
      <c r="AJ15" s="28" t="str">
        <f t="shared" ca="1" si="6"/>
        <v/>
      </c>
      <c r="AK15" s="28" t="str">
        <f t="shared" ca="1" si="6"/>
        <v/>
      </c>
      <c r="AL15" s="28" t="str">
        <f t="shared" ca="1" si="6"/>
        <v/>
      </c>
      <c r="AM15" s="28" t="str">
        <f t="shared" ca="1" si="6"/>
        <v/>
      </c>
      <c r="AN15" s="28" t="str">
        <f t="shared" ca="1" si="6"/>
        <v/>
      </c>
      <c r="AO15" s="28" t="str">
        <f t="shared" ca="1" si="7"/>
        <v/>
      </c>
      <c r="AP15" s="28" t="str">
        <f t="shared" ca="1" si="7"/>
        <v/>
      </c>
      <c r="AQ15" s="28" t="str">
        <f t="shared" ca="1" si="7"/>
        <v/>
      </c>
      <c r="AR15" s="28" t="str">
        <f t="shared" ca="1" si="7"/>
        <v/>
      </c>
      <c r="AS15" s="28" t="str">
        <f t="shared" ca="1" si="7"/>
        <v/>
      </c>
      <c r="AT15" s="28" t="str">
        <f t="shared" ca="1" si="7"/>
        <v/>
      </c>
      <c r="AU15" s="28" t="str">
        <f t="shared" ca="1" si="7"/>
        <v/>
      </c>
      <c r="AV15" s="28" t="str">
        <f t="shared" ca="1" si="7"/>
        <v/>
      </c>
      <c r="AW15" s="28" t="str">
        <f t="shared" ca="1" si="7"/>
        <v/>
      </c>
      <c r="AX15" s="28" t="str">
        <f t="shared" ca="1" si="7"/>
        <v/>
      </c>
      <c r="AY15" s="28" t="str">
        <f t="shared" ca="1" si="7"/>
        <v/>
      </c>
      <c r="AZ15" s="28" t="str">
        <f t="shared" ca="1" si="7"/>
        <v/>
      </c>
      <c r="BA15" s="28" t="str">
        <f t="shared" ca="1" si="7"/>
        <v/>
      </c>
      <c r="BB15" s="28" t="str">
        <f t="shared" ca="1" si="7"/>
        <v/>
      </c>
      <c r="BC15" s="28" t="str">
        <f t="shared" ca="1" si="7"/>
        <v/>
      </c>
      <c r="BD15" s="28" t="str">
        <f t="shared" ca="1" si="7"/>
        <v/>
      </c>
      <c r="BE15" s="28" t="str">
        <f t="shared" ca="1" si="8"/>
        <v/>
      </c>
      <c r="BF15" s="28" t="str">
        <f t="shared" ca="1" si="8"/>
        <v/>
      </c>
      <c r="BG15" s="28" t="str">
        <f t="shared" ca="1" si="8"/>
        <v/>
      </c>
      <c r="BH15" s="28" t="str">
        <f t="shared" ca="1" si="8"/>
        <v/>
      </c>
      <c r="BI15" s="28" t="str">
        <f t="shared" ca="1" si="8"/>
        <v/>
      </c>
      <c r="BJ15" s="28" t="str">
        <f t="shared" ca="1" si="8"/>
        <v/>
      </c>
      <c r="BK15" s="28" t="str">
        <f t="shared" ca="1" si="8"/>
        <v/>
      </c>
      <c r="BL15" s="28" t="str">
        <f t="shared" ca="1" si="8"/>
        <v/>
      </c>
      <c r="BM15" s="29"/>
    </row>
    <row r="16" spans="1:68" s="1" customFormat="1" ht="40.200000000000003" customHeight="1" x14ac:dyDescent="0.3">
      <c r="A16" s="9"/>
      <c r="B16" s="26" t="s">
        <v>14</v>
      </c>
      <c r="C16" s="22" t="s">
        <v>23</v>
      </c>
      <c r="D16" s="22"/>
      <c r="E16" s="23">
        <v>0.1</v>
      </c>
      <c r="F16" s="24" t="d">
        <f ca="1">F12+6</f>
        <v>2021-05-12</v>
      </c>
      <c r="G16" s="25">
        <v>6</v>
      </c>
      <c r="H16" s="20"/>
      <c r="I16" s="49" t="str">
        <f t="shared" ca="1" si="9"/>
        <v/>
      </c>
      <c r="J16" s="28" t="str">
        <f t="shared" ca="1" si="5"/>
        <v/>
      </c>
      <c r="K16" s="28" t="str">
        <f t="shared" ca="1" si="5"/>
        <v/>
      </c>
      <c r="L16" s="28" t="str">
        <f t="shared" ca="1" si="5"/>
        <v/>
      </c>
      <c r="M16" s="28" t="str">
        <f t="shared" ca="1" si="5"/>
        <v/>
      </c>
      <c r="N16" s="28" t="str">
        <f t="shared" ca="1" si="5"/>
        <v/>
      </c>
      <c r="O16" s="28" t="str">
        <f t="shared" ca="1" si="5"/>
        <v/>
      </c>
      <c r="P16" s="28" t="str">
        <f t="shared" ca="1" si="5"/>
        <v/>
      </c>
      <c r="Q16" s="28" t="str">
        <f t="shared" ca="1" si="5"/>
        <v/>
      </c>
      <c r="R16" s="28" t="str">
        <f t="shared" ca="1" si="5"/>
        <v/>
      </c>
      <c r="S16" s="28" t="str">
        <f t="shared" ca="1" si="5"/>
        <v/>
      </c>
      <c r="T16" s="28" t="str">
        <f t="shared" ca="1" si="5"/>
        <v/>
      </c>
      <c r="U16" s="28" t="str">
        <f t="shared" ca="1" si="5"/>
        <v/>
      </c>
      <c r="V16" s="28" t="str">
        <f t="shared" ca="1" si="5"/>
        <v/>
      </c>
      <c r="W16" s="28" t="str">
        <f t="shared" ca="1" si="5"/>
        <v/>
      </c>
      <c r="X16" s="28" t="str">
        <f t="shared" ca="1" si="5"/>
        <v/>
      </c>
      <c r="Y16" s="28" t="str">
        <f t="shared" ca="1" si="6"/>
        <v/>
      </c>
      <c r="Z16" s="28" t="str">
        <f t="shared" ca="1" si="6"/>
        <v/>
      </c>
      <c r="AA16" s="28" t="str">
        <f t="shared" ca="1" si="6"/>
        <v/>
      </c>
      <c r="AB16" s="28" t="str">
        <f t="shared" ca="1" si="6"/>
        <v/>
      </c>
      <c r="AC16" s="28" t="str">
        <f t="shared" ca="1" si="6"/>
        <v/>
      </c>
      <c r="AD16" s="28" t="str">
        <f t="shared" ca="1" si="6"/>
        <v/>
      </c>
      <c r="AE16" s="28" t="str">
        <f t="shared" ca="1" si="6"/>
        <v/>
      </c>
      <c r="AF16" s="28" t="str">
        <f t="shared" ca="1" si="6"/>
        <v/>
      </c>
      <c r="AG16" s="28" t="str">
        <f t="shared" ca="1" si="6"/>
        <v/>
      </c>
      <c r="AH16" s="28" t="str">
        <f t="shared" ca="1" si="6"/>
        <v/>
      </c>
      <c r="AI16" s="28" t="str">
        <f t="shared" ca="1" si="6"/>
        <v/>
      </c>
      <c r="AJ16" s="28" t="str">
        <f t="shared" ca="1" si="6"/>
        <v/>
      </c>
      <c r="AK16" s="28" t="str">
        <f t="shared" ca="1" si="6"/>
        <v/>
      </c>
      <c r="AL16" s="28" t="str">
        <f t="shared" ca="1" si="6"/>
        <v/>
      </c>
      <c r="AM16" s="28" t="str">
        <f t="shared" ca="1" si="6"/>
        <v/>
      </c>
      <c r="AN16" s="28" t="str">
        <f t="shared" ca="1" si="6"/>
        <v/>
      </c>
      <c r="AO16" s="28" t="str">
        <f t="shared" ca="1" si="7"/>
        <v/>
      </c>
      <c r="AP16" s="28" t="str">
        <f t="shared" ca="1" si="7"/>
        <v/>
      </c>
      <c r="AQ16" s="28" t="str">
        <f t="shared" ca="1" si="7"/>
        <v/>
      </c>
      <c r="AR16" s="28" t="str">
        <f t="shared" ca="1" si="7"/>
        <v/>
      </c>
      <c r="AS16" s="28" t="str">
        <f t="shared" ca="1" si="7"/>
        <v/>
      </c>
      <c r="AT16" s="28" t="str">
        <f t="shared" ca="1" si="7"/>
        <v/>
      </c>
      <c r="AU16" s="28" t="str">
        <f t="shared" ca="1" si="7"/>
        <v/>
      </c>
      <c r="AV16" s="28" t="str">
        <f t="shared" ca="1" si="7"/>
        <v/>
      </c>
      <c r="AW16" s="28" t="str">
        <f t="shared" ca="1" si="7"/>
        <v/>
      </c>
      <c r="AX16" s="28" t="str">
        <f t="shared" ca="1" si="7"/>
        <v/>
      </c>
      <c r="AY16" s="28" t="str">
        <f t="shared" ca="1" si="7"/>
        <v/>
      </c>
      <c r="AZ16" s="28" t="str">
        <f t="shared" ca="1" si="7"/>
        <v/>
      </c>
      <c r="BA16" s="28" t="str">
        <f t="shared" ca="1" si="7"/>
        <v/>
      </c>
      <c r="BB16" s="28" t="str">
        <f t="shared" ca="1" si="7"/>
        <v/>
      </c>
      <c r="BC16" s="28" t="str">
        <f t="shared" ca="1" si="7"/>
        <v/>
      </c>
      <c r="BD16" s="28" t="str">
        <f t="shared" ca="1" si="7"/>
        <v/>
      </c>
      <c r="BE16" s="28" t="str">
        <f t="shared" ca="1" si="8"/>
        <v/>
      </c>
      <c r="BF16" s="28" t="str">
        <f t="shared" ca="1" si="8"/>
        <v/>
      </c>
      <c r="BG16" s="28" t="str">
        <f t="shared" ca="1" si="8"/>
        <v/>
      </c>
      <c r="BH16" s="28" t="str">
        <f t="shared" ca="1" si="8"/>
        <v/>
      </c>
      <c r="BI16" s="28" t="str">
        <f t="shared" ca="1" si="8"/>
        <v/>
      </c>
      <c r="BJ16" s="28" t="str">
        <f t="shared" ca="1" si="8"/>
        <v/>
      </c>
      <c r="BK16" s="28" t="str">
        <f t="shared" ca="1" si="8"/>
        <v/>
      </c>
      <c r="BL16" s="28" t="str">
        <f t="shared" ca="1" si="8"/>
        <v/>
      </c>
      <c r="BM16" s="29"/>
    </row>
    <row r="17" spans="1:65" s="1" customFormat="1" ht="40.200000000000003" customHeight="1" x14ac:dyDescent="0.3">
      <c r="A17" s="10"/>
      <c r="B17" s="124" t="s">
        <v>15</v>
      </c>
      <c r="C17" s="22"/>
      <c r="D17" s="22"/>
      <c r="E17" s="23"/>
      <c r="F17" s="24"/>
      <c r="G17" s="25"/>
      <c r="H17" s="20"/>
      <c r="I17" s="49" t="str">
        <f t="shared" ca="1" si="9"/>
        <v/>
      </c>
      <c r="J17" s="28" t="str">
        <f t="shared" ca="1" si="5"/>
        <v/>
      </c>
      <c r="K17" s="28" t="str">
        <f t="shared" ca="1" si="5"/>
        <v/>
      </c>
      <c r="L17" s="28" t="str">
        <f t="shared" ca="1" si="5"/>
        <v/>
      </c>
      <c r="M17" s="28" t="str">
        <f t="shared" ca="1" si="5"/>
        <v/>
      </c>
      <c r="N17" s="28" t="str">
        <f t="shared" ca="1" si="5"/>
        <v/>
      </c>
      <c r="O17" s="28" t="str">
        <f t="shared" ca="1" si="5"/>
        <v/>
      </c>
      <c r="P17" s="28" t="str">
        <f t="shared" ca="1" si="5"/>
        <v/>
      </c>
      <c r="Q17" s="28" t="str">
        <f t="shared" ca="1" si="5"/>
        <v/>
      </c>
      <c r="R17" s="28" t="str">
        <f t="shared" ca="1" si="5"/>
        <v/>
      </c>
      <c r="S17" s="28" t="str">
        <f t="shared" ca="1" si="5"/>
        <v/>
      </c>
      <c r="T17" s="28" t="str">
        <f t="shared" ca="1" si="5"/>
        <v/>
      </c>
      <c r="U17" s="28" t="str">
        <f t="shared" ca="1" si="5"/>
        <v/>
      </c>
      <c r="V17" s="28" t="str">
        <f t="shared" ca="1" si="5"/>
        <v/>
      </c>
      <c r="W17" s="28" t="str">
        <f t="shared" ca="1" si="5"/>
        <v/>
      </c>
      <c r="X17" s="28" t="str">
        <f t="shared" ca="1" si="5"/>
        <v/>
      </c>
      <c r="Y17" s="28" t="str">
        <f t="shared" ca="1" si="6"/>
        <v/>
      </c>
      <c r="Z17" s="28" t="str">
        <f t="shared" ca="1" si="6"/>
        <v/>
      </c>
      <c r="AA17" s="28" t="str">
        <f t="shared" ca="1" si="6"/>
        <v/>
      </c>
      <c r="AB17" s="28" t="str">
        <f t="shared" ca="1" si="6"/>
        <v/>
      </c>
      <c r="AC17" s="28" t="str">
        <f t="shared" ca="1" si="6"/>
        <v/>
      </c>
      <c r="AD17" s="28" t="str">
        <f t="shared" ca="1" si="6"/>
        <v/>
      </c>
      <c r="AE17" s="28" t="str">
        <f t="shared" ca="1" si="6"/>
        <v/>
      </c>
      <c r="AF17" s="28" t="str">
        <f t="shared" ca="1" si="6"/>
        <v/>
      </c>
      <c r="AG17" s="28" t="str">
        <f t="shared" ca="1" si="6"/>
        <v/>
      </c>
      <c r="AH17" s="28" t="str">
        <f t="shared" ca="1" si="6"/>
        <v/>
      </c>
      <c r="AI17" s="28" t="str">
        <f t="shared" ca="1" si="6"/>
        <v/>
      </c>
      <c r="AJ17" s="28" t="str">
        <f t="shared" ca="1" si="6"/>
        <v/>
      </c>
      <c r="AK17" s="28" t="str">
        <f t="shared" ca="1" si="6"/>
        <v/>
      </c>
      <c r="AL17" s="28" t="str">
        <f t="shared" ca="1" si="6"/>
        <v/>
      </c>
      <c r="AM17" s="28" t="str">
        <f t="shared" ca="1" si="6"/>
        <v/>
      </c>
      <c r="AN17" s="28" t="str">
        <f t="shared" ca="1" si="6"/>
        <v/>
      </c>
      <c r="AO17" s="28" t="str">
        <f t="shared" ca="1" si="7"/>
        <v/>
      </c>
      <c r="AP17" s="28" t="str">
        <f t="shared" ca="1" si="7"/>
        <v/>
      </c>
      <c r="AQ17" s="28" t="str">
        <f t="shared" ca="1" si="7"/>
        <v/>
      </c>
      <c r="AR17" s="28" t="str">
        <f t="shared" ca="1" si="7"/>
        <v/>
      </c>
      <c r="AS17" s="28" t="str">
        <f t="shared" ca="1" si="7"/>
        <v/>
      </c>
      <c r="AT17" s="28" t="str">
        <f t="shared" ca="1" si="7"/>
        <v/>
      </c>
      <c r="AU17" s="28" t="str">
        <f t="shared" ca="1" si="7"/>
        <v/>
      </c>
      <c r="AV17" s="28" t="str">
        <f t="shared" ca="1" si="7"/>
        <v/>
      </c>
      <c r="AW17" s="28" t="str">
        <f t="shared" ca="1" si="7"/>
        <v/>
      </c>
      <c r="AX17" s="28" t="str">
        <f t="shared" ca="1" si="7"/>
        <v/>
      </c>
      <c r="AY17" s="28" t="str">
        <f t="shared" ca="1" si="7"/>
        <v/>
      </c>
      <c r="AZ17" s="28" t="str">
        <f t="shared" ca="1" si="7"/>
        <v/>
      </c>
      <c r="BA17" s="28" t="str">
        <f t="shared" ca="1" si="7"/>
        <v/>
      </c>
      <c r="BB17" s="28" t="str">
        <f t="shared" ca="1" si="7"/>
        <v/>
      </c>
      <c r="BC17" s="28" t="str">
        <f t="shared" ca="1" si="7"/>
        <v/>
      </c>
      <c r="BD17" s="28" t="str">
        <f t="shared" ca="1" si="7"/>
        <v/>
      </c>
      <c r="BE17" s="28" t="str">
        <f t="shared" ca="1" si="8"/>
        <v/>
      </c>
      <c r="BF17" s="28" t="str">
        <f t="shared" ca="1" si="8"/>
        <v/>
      </c>
      <c r="BG17" s="28" t="str">
        <f t="shared" ca="1" si="8"/>
        <v/>
      </c>
      <c r="BH17" s="28" t="str">
        <f t="shared" ca="1" si="8"/>
        <v/>
      </c>
      <c r="BI17" s="28" t="str">
        <f t="shared" ca="1" si="8"/>
        <v/>
      </c>
      <c r="BJ17" s="28" t="str">
        <f t="shared" ca="1" si="8"/>
        <v/>
      </c>
      <c r="BK17" s="28" t="str">
        <f t="shared" ca="1" si="8"/>
        <v/>
      </c>
      <c r="BL17" s="28" t="str">
        <f t="shared" ca="1" si="8"/>
        <v/>
      </c>
      <c r="BM17" s="29"/>
    </row>
    <row r="18" spans="1:65" s="1" customFormat="1" ht="40.200000000000003" customHeight="1" x14ac:dyDescent="0.3">
      <c r="A18" s="10"/>
      <c r="B18" s="26" t="s">
        <v>10</v>
      </c>
      <c r="C18" s="22" t="s">
        <v>24</v>
      </c>
      <c r="D18" s="22"/>
      <c r="E18" s="23">
        <v>0.6</v>
      </c>
      <c r="F18" s="24" t="d">
        <f ca="1">F12+6</f>
        <v>2021-05-12</v>
      </c>
      <c r="G18" s="25">
        <v>13</v>
      </c>
      <c r="H18" s="20"/>
      <c r="I18" s="49" t="str">
        <f t="shared" ca="1" si="9"/>
        <v/>
      </c>
      <c r="J18" s="28" t="str">
        <f t="shared" ca="1" si="5"/>
        <v/>
      </c>
      <c r="K18" s="28" t="str">
        <f t="shared" ca="1" si="5"/>
        <v/>
      </c>
      <c r="L18" s="28" t="str">
        <f t="shared" ca="1" si="5"/>
        <v/>
      </c>
      <c r="M18" s="28" t="str">
        <f t="shared" ca="1" si="5"/>
        <v/>
      </c>
      <c r="N18" s="28" t="str">
        <f t="shared" ca="1" si="5"/>
        <v/>
      </c>
      <c r="O18" s="28" t="str">
        <f t="shared" ca="1" si="5"/>
        <v/>
      </c>
      <c r="P18" s="28" t="str">
        <f t="shared" ca="1" si="5"/>
        <v/>
      </c>
      <c r="Q18" s="28" t="str">
        <f t="shared" ca="1" si="5"/>
        <v/>
      </c>
      <c r="R18" s="28" t="str">
        <f t="shared" ca="1" si="5"/>
        <v/>
      </c>
      <c r="S18" s="28" t="str">
        <f t="shared" ca="1" si="5"/>
        <v/>
      </c>
      <c r="T18" s="28" t="str">
        <f t="shared" ca="1" si="5"/>
        <v/>
      </c>
      <c r="U18" s="28" t="str">
        <f t="shared" ca="1" si="5"/>
        <v/>
      </c>
      <c r="V18" s="28" t="str">
        <f t="shared" ca="1" si="5"/>
        <v/>
      </c>
      <c r="W18" s="28" t="str">
        <f t="shared" ca="1" si="5"/>
        <v/>
      </c>
      <c r="X18" s="28" t="str">
        <f t="shared" ca="1" si="5"/>
        <v/>
      </c>
      <c r="Y18" s="28" t="str">
        <f t="shared" ca="1" si="6"/>
        <v/>
      </c>
      <c r="Z18" s="28" t="str">
        <f t="shared" ca="1" si="6"/>
        <v/>
      </c>
      <c r="AA18" s="28" t="str">
        <f t="shared" ca="1" si="6"/>
        <v/>
      </c>
      <c r="AB18" s="28" t="str">
        <f t="shared" ca="1" si="6"/>
        <v/>
      </c>
      <c r="AC18" s="28" t="str">
        <f t="shared" ca="1" si="6"/>
        <v/>
      </c>
      <c r="AD18" s="28" t="str">
        <f t="shared" ca="1" si="6"/>
        <v/>
      </c>
      <c r="AE18" s="28" t="str">
        <f t="shared" ca="1" si="6"/>
        <v/>
      </c>
      <c r="AF18" s="28" t="str">
        <f t="shared" ca="1" si="6"/>
        <v/>
      </c>
      <c r="AG18" s="28" t="str">
        <f t="shared" ca="1" si="6"/>
        <v/>
      </c>
      <c r="AH18" s="28" t="str">
        <f t="shared" ca="1" si="6"/>
        <v/>
      </c>
      <c r="AI18" s="28" t="str">
        <f t="shared" ca="1" si="6"/>
        <v/>
      </c>
      <c r="AJ18" s="28" t="str">
        <f t="shared" ca="1" si="6"/>
        <v/>
      </c>
      <c r="AK18" s="28" t="str">
        <f t="shared" ca="1" si="6"/>
        <v/>
      </c>
      <c r="AL18" s="28" t="str">
        <f t="shared" ca="1" si="6"/>
        <v/>
      </c>
      <c r="AM18" s="28" t="str">
        <f t="shared" ca="1" si="6"/>
        <v/>
      </c>
      <c r="AN18" s="28" t="str">
        <f t="shared" ca="1" si="6"/>
        <v/>
      </c>
      <c r="AO18" s="28" t="str">
        <f t="shared" ca="1" si="7"/>
        <v/>
      </c>
      <c r="AP18" s="28" t="str">
        <f t="shared" ca="1" si="7"/>
        <v/>
      </c>
      <c r="AQ18" s="28" t="str">
        <f t="shared" ca="1" si="7"/>
        <v/>
      </c>
      <c r="AR18" s="28" t="str">
        <f t="shared" ca="1" si="7"/>
        <v/>
      </c>
      <c r="AS18" s="28" t="str">
        <f t="shared" ca="1" si="7"/>
        <v/>
      </c>
      <c r="AT18" s="28" t="str">
        <f t="shared" ca="1" si="7"/>
        <v/>
      </c>
      <c r="AU18" s="28" t="str">
        <f t="shared" ca="1" si="7"/>
        <v/>
      </c>
      <c r="AV18" s="28" t="str">
        <f t="shared" ca="1" si="7"/>
        <v/>
      </c>
      <c r="AW18" s="28" t="str">
        <f t="shared" ca="1" si="7"/>
        <v/>
      </c>
      <c r="AX18" s="28" t="str">
        <f t="shared" ca="1" si="7"/>
        <v/>
      </c>
      <c r="AY18" s="28" t="str">
        <f t="shared" ca="1" si="7"/>
        <v/>
      </c>
      <c r="AZ18" s="28" t="str">
        <f t="shared" ca="1" si="7"/>
        <v/>
      </c>
      <c r="BA18" s="28" t="str">
        <f t="shared" ca="1" si="7"/>
        <v/>
      </c>
      <c r="BB18" s="28" t="str">
        <f t="shared" ca="1" si="7"/>
        <v/>
      </c>
      <c r="BC18" s="28" t="str">
        <f t="shared" ca="1" si="7"/>
        <v/>
      </c>
      <c r="BD18" s="28" t="str">
        <f t="shared" ca="1" si="7"/>
        <v/>
      </c>
      <c r="BE18" s="28" t="str">
        <f t="shared" ca="1" si="8"/>
        <v/>
      </c>
      <c r="BF18" s="28" t="str">
        <f t="shared" ca="1" si="8"/>
        <v/>
      </c>
      <c r="BG18" s="28" t="str">
        <f t="shared" ca="1" si="8"/>
        <v/>
      </c>
      <c r="BH18" s="28" t="str">
        <f t="shared" ca="1" si="8"/>
        <v/>
      </c>
      <c r="BI18" s="28" t="str">
        <f t="shared" ca="1" si="8"/>
        <v/>
      </c>
      <c r="BJ18" s="28" t="str">
        <f t="shared" ca="1" si="8"/>
        <v/>
      </c>
      <c r="BK18" s="28" t="str">
        <f t="shared" ca="1" si="8"/>
        <v/>
      </c>
      <c r="BL18" s="28" t="str">
        <f t="shared" ca="1" si="8"/>
        <v/>
      </c>
      <c r="BM18" s="29"/>
    </row>
    <row r="19" spans="1:65" s="1" customFormat="1" ht="40.200000000000003" customHeight="1" x14ac:dyDescent="0.3">
      <c r="A19" s="9"/>
      <c r="B19" s="26" t="s">
        <v>11</v>
      </c>
      <c r="C19" s="22" t="s">
        <v>25</v>
      </c>
      <c r="D19" s="22"/>
      <c r="E19" s="23">
        <v>0.5</v>
      </c>
      <c r="F19" s="24" t="d">
        <f ca="1">F18+2</f>
        <v>2021-05-14</v>
      </c>
      <c r="G19" s="25">
        <v>9</v>
      </c>
      <c r="H19" s="20"/>
      <c r="I19" s="49" t="str">
        <f t="shared" ca="1" si="9"/>
        <v/>
      </c>
      <c r="J19" s="28" t="str">
        <f t="shared" ca="1" si="5"/>
        <v/>
      </c>
      <c r="K19" s="28" t="str">
        <f t="shared" ca="1" si="5"/>
        <v/>
      </c>
      <c r="L19" s="28" t="str">
        <f t="shared" ca="1" si="5"/>
        <v/>
      </c>
      <c r="M19" s="28" t="str">
        <f t="shared" ca="1" si="5"/>
        <v/>
      </c>
      <c r="N19" s="28" t="str">
        <f t="shared" ca="1" si="5"/>
        <v/>
      </c>
      <c r="O19" s="28" t="str">
        <f t="shared" ca="1" si="5"/>
        <v/>
      </c>
      <c r="P19" s="28" t="str">
        <f t="shared" ca="1" si="5"/>
        <v/>
      </c>
      <c r="Q19" s="28" t="str">
        <f t="shared" ca="1" si="5"/>
        <v/>
      </c>
      <c r="R19" s="28" t="str">
        <f t="shared" ca="1" si="5"/>
        <v/>
      </c>
      <c r="S19" s="28" t="str">
        <f t="shared" ca="1" si="5"/>
        <v/>
      </c>
      <c r="T19" s="28" t="str">
        <f t="shared" ca="1" si="5"/>
        <v/>
      </c>
      <c r="U19" s="28" t="str">
        <f t="shared" ca="1" si="5"/>
        <v/>
      </c>
      <c r="V19" s="28" t="str">
        <f t="shared" ca="1" si="5"/>
        <v/>
      </c>
      <c r="W19" s="28" t="str">
        <f t="shared" ca="1" si="5"/>
        <v/>
      </c>
      <c r="X19" s="28" t="str">
        <f t="shared" ca="1" si="5"/>
        <v/>
      </c>
      <c r="Y19" s="28" t="str">
        <f t="shared" ca="1" si="6"/>
        <v/>
      </c>
      <c r="Z19" s="28" t="str">
        <f t="shared" ca="1" si="6"/>
        <v/>
      </c>
      <c r="AA19" s="28" t="str">
        <f t="shared" ca="1" si="6"/>
        <v/>
      </c>
      <c r="AB19" s="28" t="str">
        <f t="shared" ca="1" si="6"/>
        <v/>
      </c>
      <c r="AC19" s="28" t="str">
        <f t="shared" ca="1" si="6"/>
        <v/>
      </c>
      <c r="AD19" s="28" t="str">
        <f t="shared" ca="1" si="6"/>
        <v/>
      </c>
      <c r="AE19" s="28" t="str">
        <f t="shared" ca="1" si="6"/>
        <v/>
      </c>
      <c r="AF19" s="28" t="str">
        <f t="shared" ca="1" si="6"/>
        <v/>
      </c>
      <c r="AG19" s="28" t="str">
        <f t="shared" ca="1" si="6"/>
        <v/>
      </c>
      <c r="AH19" s="28" t="str">
        <f t="shared" ca="1" si="6"/>
        <v/>
      </c>
      <c r="AI19" s="28" t="str">
        <f t="shared" ca="1" si="6"/>
        <v/>
      </c>
      <c r="AJ19" s="28" t="str">
        <f t="shared" ca="1" si="6"/>
        <v/>
      </c>
      <c r="AK19" s="28" t="str">
        <f t="shared" ca="1" si="6"/>
        <v/>
      </c>
      <c r="AL19" s="28" t="str">
        <f t="shared" ca="1" si="6"/>
        <v/>
      </c>
      <c r="AM19" s="28" t="str">
        <f t="shared" ca="1" si="6"/>
        <v/>
      </c>
      <c r="AN19" s="28" t="str">
        <f t="shared" ca="1" si="6"/>
        <v/>
      </c>
      <c r="AO19" s="28" t="str">
        <f t="shared" ca="1" si="7"/>
        <v/>
      </c>
      <c r="AP19" s="28" t="str">
        <f t="shared" ca="1" si="7"/>
        <v/>
      </c>
      <c r="AQ19" s="28" t="str">
        <f t="shared" ca="1" si="7"/>
        <v/>
      </c>
      <c r="AR19" s="28" t="str">
        <f t="shared" ca="1" si="7"/>
        <v/>
      </c>
      <c r="AS19" s="28" t="str">
        <f t="shared" ca="1" si="7"/>
        <v/>
      </c>
      <c r="AT19" s="28" t="str">
        <f t="shared" ca="1" si="7"/>
        <v/>
      </c>
      <c r="AU19" s="28" t="str">
        <f t="shared" ca="1" si="7"/>
        <v/>
      </c>
      <c r="AV19" s="28" t="str">
        <f t="shared" ca="1" si="7"/>
        <v/>
      </c>
      <c r="AW19" s="28" t="str">
        <f t="shared" ca="1" si="7"/>
        <v/>
      </c>
      <c r="AX19" s="28" t="str">
        <f t="shared" ca="1" si="7"/>
        <v/>
      </c>
      <c r="AY19" s="28" t="str">
        <f t="shared" ca="1" si="7"/>
        <v/>
      </c>
      <c r="AZ19" s="28" t="str">
        <f t="shared" ca="1" si="7"/>
        <v/>
      </c>
      <c r="BA19" s="28" t="str">
        <f t="shared" ca="1" si="7"/>
        <v/>
      </c>
      <c r="BB19" s="28" t="str">
        <f t="shared" ca="1" si="7"/>
        <v/>
      </c>
      <c r="BC19" s="28" t="str">
        <f t="shared" ca="1" si="7"/>
        <v/>
      </c>
      <c r="BD19" s="28" t="str">
        <f t="shared" ca="1" si="7"/>
        <v/>
      </c>
      <c r="BE19" s="28" t="str">
        <f t="shared" ca="1" si="8"/>
        <v/>
      </c>
      <c r="BF19" s="28" t="str">
        <f t="shared" ca="1" si="8"/>
        <v/>
      </c>
      <c r="BG19" s="28" t="str">
        <f t="shared" ca="1" si="8"/>
        <v/>
      </c>
      <c r="BH19" s="28" t="str">
        <f t="shared" ca="1" si="8"/>
        <v/>
      </c>
      <c r="BI19" s="28" t="str">
        <f t="shared" ca="1" si="8"/>
        <v/>
      </c>
      <c r="BJ19" s="28" t="str">
        <f t="shared" ca="1" si="8"/>
        <v/>
      </c>
      <c r="BK19" s="28" t="str">
        <f t="shared" ca="1" si="8"/>
        <v/>
      </c>
      <c r="BL19" s="28" t="str">
        <f t="shared" ca="1" si="8"/>
        <v/>
      </c>
      <c r="BM19" s="29"/>
    </row>
    <row r="20" spans="1:65" s="1" customFormat="1" ht="40.200000000000003" customHeight="1" x14ac:dyDescent="0.3">
      <c r="A20" s="9"/>
      <c r="B20" s="26" t="s">
        <v>12</v>
      </c>
      <c r="C20" s="22" t="s">
        <v>22</v>
      </c>
      <c r="D20" s="22"/>
      <c r="E20" s="23">
        <v>0.33</v>
      </c>
      <c r="F20" s="24" t="d">
        <f ca="1">F19+5</f>
        <v>2021-05-19</v>
      </c>
      <c r="G20" s="25">
        <v>11</v>
      </c>
      <c r="H20" s="20"/>
      <c r="I20" s="49" t="str">
        <f t="shared" ca="1" si="9"/>
        <v/>
      </c>
      <c r="J20" s="28" t="str">
        <f t="shared" ca="1" si="5"/>
        <v/>
      </c>
      <c r="K20" s="28" t="str">
        <f t="shared" ca="1" si="5"/>
        <v/>
      </c>
      <c r="L20" s="28" t="str">
        <f t="shared" ca="1" si="5"/>
        <v/>
      </c>
      <c r="M20" s="28" t="str">
        <f t="shared" ca="1" si="5"/>
        <v/>
      </c>
      <c r="N20" s="28" t="str">
        <f t="shared" ca="1" si="5"/>
        <v/>
      </c>
      <c r="O20" s="28" t="str">
        <f t="shared" ca="1" si="5"/>
        <v/>
      </c>
      <c r="P20" s="28" t="str">
        <f t="shared" ca="1" si="5"/>
        <v/>
      </c>
      <c r="Q20" s="28" t="str">
        <f t="shared" ca="1" si="5"/>
        <v/>
      </c>
      <c r="R20" s="28" t="str">
        <f t="shared" ca="1" si="5"/>
        <v/>
      </c>
      <c r="S20" s="28" t="str">
        <f t="shared" ca="1" si="5"/>
        <v/>
      </c>
      <c r="T20" s="28" t="str">
        <f t="shared" ca="1" si="5"/>
        <v/>
      </c>
      <c r="U20" s="28" t="str">
        <f t="shared" ca="1" si="5"/>
        <v/>
      </c>
      <c r="V20" s="28" t="str">
        <f t="shared" ca="1" si="5"/>
        <v/>
      </c>
      <c r="W20" s="28" t="str">
        <f t="shared" ca="1" si="5"/>
        <v/>
      </c>
      <c r="X20" s="28" t="str">
        <f t="shared" ca="1" si="5"/>
        <v/>
      </c>
      <c r="Y20" s="28" t="str">
        <f t="shared" ca="1" si="6"/>
        <v/>
      </c>
      <c r="Z20" s="28" t="str">
        <f t="shared" ca="1" si="6"/>
        <v/>
      </c>
      <c r="AA20" s="28" t="str">
        <f t="shared" ca="1" si="6"/>
        <v/>
      </c>
      <c r="AB20" s="28" t="str">
        <f t="shared" ca="1" si="6"/>
        <v/>
      </c>
      <c r="AC20" s="28" t="str">
        <f t="shared" ca="1" si="6"/>
        <v/>
      </c>
      <c r="AD20" s="28" t="str">
        <f t="shared" ca="1" si="6"/>
        <v/>
      </c>
      <c r="AE20" s="28" t="str">
        <f t="shared" ca="1" si="6"/>
        <v/>
      </c>
      <c r="AF20" s="28" t="str">
        <f t="shared" ca="1" si="6"/>
        <v/>
      </c>
      <c r="AG20" s="28" t="str">
        <f t="shared" ca="1" si="6"/>
        <v/>
      </c>
      <c r="AH20" s="28" t="str">
        <f t="shared" ca="1" si="6"/>
        <v/>
      </c>
      <c r="AI20" s="28" t="str">
        <f t="shared" ca="1" si="6"/>
        <v/>
      </c>
      <c r="AJ20" s="28" t="str">
        <f t="shared" ca="1" si="6"/>
        <v/>
      </c>
      <c r="AK20" s="28" t="str">
        <f t="shared" ca="1" si="6"/>
        <v/>
      </c>
      <c r="AL20" s="28" t="str">
        <f t="shared" ca="1" si="6"/>
        <v/>
      </c>
      <c r="AM20" s="28" t="str">
        <f t="shared" ca="1" si="6"/>
        <v/>
      </c>
      <c r="AN20" s="28" t="str">
        <f t="shared" ca="1" si="6"/>
        <v/>
      </c>
      <c r="AO20" s="28" t="str">
        <f t="shared" ca="1" si="7"/>
        <v/>
      </c>
      <c r="AP20" s="28" t="str">
        <f t="shared" ca="1" si="7"/>
        <v/>
      </c>
      <c r="AQ20" s="28" t="str">
        <f t="shared" ca="1" si="7"/>
        <v/>
      </c>
      <c r="AR20" s="28" t="str">
        <f t="shared" ca="1" si="7"/>
        <v/>
      </c>
      <c r="AS20" s="28" t="str">
        <f t="shared" ca="1" si="7"/>
        <v/>
      </c>
      <c r="AT20" s="28" t="str">
        <f t="shared" ca="1" si="7"/>
        <v/>
      </c>
      <c r="AU20" s="28" t="str">
        <f t="shared" ca="1" si="7"/>
        <v/>
      </c>
      <c r="AV20" s="28" t="str">
        <f t="shared" ca="1" si="7"/>
        <v/>
      </c>
      <c r="AW20" s="28" t="str">
        <f t="shared" ca="1" si="7"/>
        <v/>
      </c>
      <c r="AX20" s="28" t="str">
        <f t="shared" ca="1" si="7"/>
        <v/>
      </c>
      <c r="AY20" s="28" t="str">
        <f t="shared" ca="1" si="7"/>
        <v/>
      </c>
      <c r="AZ20" s="28" t="str">
        <f t="shared" ca="1" si="7"/>
        <v/>
      </c>
      <c r="BA20" s="28" t="str">
        <f t="shared" ca="1" si="7"/>
        <v/>
      </c>
      <c r="BB20" s="28" t="str">
        <f t="shared" ca="1" si="7"/>
        <v/>
      </c>
      <c r="BC20" s="28" t="str">
        <f t="shared" ca="1" si="7"/>
        <v/>
      </c>
      <c r="BD20" s="28" t="str">
        <f t="shared" ca="1" si="7"/>
        <v/>
      </c>
      <c r="BE20" s="28" t="str">
        <f t="shared" ca="1" si="8"/>
        <v/>
      </c>
      <c r="BF20" s="28" t="str">
        <f t="shared" ca="1" si="8"/>
        <v/>
      </c>
      <c r="BG20" s="28" t="str">
        <f t="shared" ca="1" si="8"/>
        <v/>
      </c>
      <c r="BH20" s="28" t="str">
        <f t="shared" ca="1" si="8"/>
        <v/>
      </c>
      <c r="BI20" s="28" t="str">
        <f t="shared" ca="1" si="8"/>
        <v/>
      </c>
      <c r="BJ20" s="28" t="str">
        <f t="shared" ca="1" si="8"/>
        <v/>
      </c>
      <c r="BK20" s="28" t="str">
        <f t="shared" ca="1" si="8"/>
        <v/>
      </c>
      <c r="BL20" s="28" t="str">
        <f t="shared" ca="1" si="8"/>
        <v/>
      </c>
      <c r="BM20" s="29"/>
    </row>
    <row r="21" spans="1:65" s="1" customFormat="1" ht="40.200000000000003" customHeight="1" x14ac:dyDescent="0.3">
      <c r="A21" s="9"/>
      <c r="B21" s="26" t="s">
        <v>13</v>
      </c>
      <c r="C21" s="22" t="s">
        <v>21</v>
      </c>
      <c r="D21" s="22"/>
      <c r="E21" s="23"/>
      <c r="F21" s="24" t="d">
        <f ca="1">F20+2</f>
        <v>2021-05-21</v>
      </c>
      <c r="G21" s="25">
        <v>1</v>
      </c>
      <c r="H21" s="20"/>
      <c r="I21" s="49" t="str">
        <f t="shared" ca="1" si="9"/>
        <v/>
      </c>
      <c r="J21" s="28" t="str">
        <f t="shared" ca="1" si="5"/>
        <v/>
      </c>
      <c r="K21" s="28" t="str">
        <f t="shared" ca="1" si="5"/>
        <v/>
      </c>
      <c r="L21" s="28" t="str">
        <f t="shared" ca="1" si="5"/>
        <v/>
      </c>
      <c r="M21" s="28" t="str">
        <f t="shared" ca="1" si="5"/>
        <v/>
      </c>
      <c r="N21" s="28" t="str">
        <f t="shared" ca="1" si="5"/>
        <v/>
      </c>
      <c r="O21" s="28" t="str">
        <f t="shared" ca="1" si="5"/>
        <v/>
      </c>
      <c r="P21" s="28" t="str">
        <f t="shared" ca="1" si="5"/>
        <v/>
      </c>
      <c r="Q21" s="28" t="str">
        <f t="shared" ca="1" si="5"/>
        <v/>
      </c>
      <c r="R21" s="28" t="str">
        <f t="shared" ca="1" si="5"/>
        <v/>
      </c>
      <c r="S21" s="28" t="str">
        <f t="shared" ca="1" si="5"/>
        <v/>
      </c>
      <c r="T21" s="28" t="str">
        <f t="shared" ca="1" si="5"/>
        <v/>
      </c>
      <c r="U21" s="28" t="str">
        <f t="shared" ca="1" si="5"/>
        <v/>
      </c>
      <c r="V21" s="28" t="str">
        <f t="shared" ca="1" si="5"/>
        <v/>
      </c>
      <c r="W21" s="28" t="str">
        <f t="shared" ca="1" si="5"/>
        <v/>
      </c>
      <c r="X21" s="28">
        <f t="shared" ca="1" si="5"/>
        <v>1</v>
      </c>
      <c r="Y21" s="28" t="str">
        <f t="shared" ca="1" si="6"/>
        <v/>
      </c>
      <c r="Z21" s="28" t="str">
        <f t="shared" ca="1" si="6"/>
        <v/>
      </c>
      <c r="AA21" s="28" t="str">
        <f t="shared" ca="1" si="6"/>
        <v/>
      </c>
      <c r="AB21" s="28" t="str">
        <f t="shared" ca="1" si="6"/>
        <v/>
      </c>
      <c r="AC21" s="28" t="str">
        <f t="shared" ca="1" si="6"/>
        <v/>
      </c>
      <c r="AD21" s="28" t="str">
        <f t="shared" ca="1" si="6"/>
        <v/>
      </c>
      <c r="AE21" s="28" t="str">
        <f t="shared" ca="1" si="6"/>
        <v/>
      </c>
      <c r="AF21" s="28" t="str">
        <f t="shared" ca="1" si="6"/>
        <v/>
      </c>
      <c r="AG21" s="28" t="str">
        <f t="shared" ca="1" si="6"/>
        <v/>
      </c>
      <c r="AH21" s="28" t="str">
        <f t="shared" ca="1" si="6"/>
        <v/>
      </c>
      <c r="AI21" s="28" t="str">
        <f t="shared" ca="1" si="6"/>
        <v/>
      </c>
      <c r="AJ21" s="28" t="str">
        <f t="shared" ca="1" si="6"/>
        <v/>
      </c>
      <c r="AK21" s="28" t="str">
        <f t="shared" ca="1" si="6"/>
        <v/>
      </c>
      <c r="AL21" s="28" t="str">
        <f t="shared" ca="1" si="6"/>
        <v/>
      </c>
      <c r="AM21" s="28" t="str">
        <f t="shared" ca="1" si="6"/>
        <v/>
      </c>
      <c r="AN21" s="28" t="str">
        <f t="shared" ca="1" si="6"/>
        <v/>
      </c>
      <c r="AO21" s="28" t="str">
        <f t="shared" ca="1" si="7"/>
        <v/>
      </c>
      <c r="AP21" s="28" t="str">
        <f t="shared" ca="1" si="7"/>
        <v/>
      </c>
      <c r="AQ21" s="28" t="str">
        <f t="shared" ca="1" si="7"/>
        <v/>
      </c>
      <c r="AR21" s="28" t="str">
        <f t="shared" ca="1" si="7"/>
        <v/>
      </c>
      <c r="AS21" s="28" t="str">
        <f t="shared" ca="1" si="7"/>
        <v/>
      </c>
      <c r="AT21" s="28" t="str">
        <f t="shared" ca="1" si="7"/>
        <v/>
      </c>
      <c r="AU21" s="28" t="str">
        <f t="shared" ca="1" si="7"/>
        <v/>
      </c>
      <c r="AV21" s="28" t="str">
        <f t="shared" ca="1" si="7"/>
        <v/>
      </c>
      <c r="AW21" s="28" t="str">
        <f t="shared" ca="1" si="7"/>
        <v/>
      </c>
      <c r="AX21" s="28" t="str">
        <f t="shared" ca="1" si="7"/>
        <v/>
      </c>
      <c r="AY21" s="28" t="str">
        <f t="shared" ca="1" si="7"/>
        <v/>
      </c>
      <c r="AZ21" s="28" t="str">
        <f t="shared" ca="1" si="7"/>
        <v/>
      </c>
      <c r="BA21" s="28" t="str">
        <f t="shared" ca="1" si="7"/>
        <v/>
      </c>
      <c r="BB21" s="28" t="str">
        <f t="shared" ca="1" si="7"/>
        <v/>
      </c>
      <c r="BC21" s="28" t="str">
        <f t="shared" ca="1" si="7"/>
        <v/>
      </c>
      <c r="BD21" s="28" t="str">
        <f t="shared" ca="1" si="7"/>
        <v/>
      </c>
      <c r="BE21" s="28" t="str">
        <f t="shared" ca="1" si="8"/>
        <v/>
      </c>
      <c r="BF21" s="28" t="str">
        <f t="shared" ca="1" si="8"/>
        <v/>
      </c>
      <c r="BG21" s="28" t="str">
        <f t="shared" ca="1" si="8"/>
        <v/>
      </c>
      <c r="BH21" s="28" t="str">
        <f t="shared" ca="1" si="8"/>
        <v/>
      </c>
      <c r="BI21" s="28" t="str">
        <f t="shared" ca="1" si="8"/>
        <v/>
      </c>
      <c r="BJ21" s="28" t="str">
        <f t="shared" ca="1" si="8"/>
        <v/>
      </c>
      <c r="BK21" s="28" t="str">
        <f t="shared" ca="1" si="8"/>
        <v/>
      </c>
      <c r="BL21" s="28" t="str">
        <f t="shared" ca="1" si="8"/>
        <v/>
      </c>
      <c r="BM21" s="29"/>
    </row>
    <row r="22" spans="1:65" s="1" customFormat="1" ht="40.200000000000003" customHeight="1" x14ac:dyDescent="0.3">
      <c r="A22" s="9"/>
      <c r="B22" s="26" t="s">
        <v>14</v>
      </c>
      <c r="C22" s="22"/>
      <c r="D22" s="22"/>
      <c r="E22" s="23"/>
      <c r="F22" s="24" t="d">
        <f ca="1">F21+1</f>
        <v>2021-05-22</v>
      </c>
      <c r="G22" s="25">
        <v>24</v>
      </c>
      <c r="H22" s="20"/>
      <c r="I22" s="49" t="str">
        <f t="shared" ca="1" si="9"/>
        <v/>
      </c>
      <c r="J22" s="28" t="str">
        <f t="shared" ca="1" si="5"/>
        <v/>
      </c>
      <c r="K22" s="28" t="str">
        <f t="shared" ca="1" si="5"/>
        <v/>
      </c>
      <c r="L22" s="28" t="str">
        <f t="shared" ca="1" si="5"/>
        <v/>
      </c>
      <c r="M22" s="28" t="str">
        <f t="shared" ca="1" si="5"/>
        <v/>
      </c>
      <c r="N22" s="28" t="str">
        <f t="shared" ca="1" si="5"/>
        <v/>
      </c>
      <c r="O22" s="28" t="str">
        <f t="shared" ca="1" si="5"/>
        <v/>
      </c>
      <c r="P22" s="28" t="str">
        <f t="shared" ca="1" si="5"/>
        <v/>
      </c>
      <c r="Q22" s="28" t="str">
        <f t="shared" ca="1" si="5"/>
        <v/>
      </c>
      <c r="R22" s="28" t="str">
        <f t="shared" ca="1" si="5"/>
        <v/>
      </c>
      <c r="S22" s="28" t="str">
        <f t="shared" ca="1" si="5"/>
        <v/>
      </c>
      <c r="T22" s="28" t="str">
        <f t="shared" ca="1" si="5"/>
        <v/>
      </c>
      <c r="U22" s="28" t="str">
        <f t="shared" ca="1" si="5"/>
        <v/>
      </c>
      <c r="V22" s="28" t="str">
        <f t="shared" ca="1" si="5"/>
        <v/>
      </c>
      <c r="W22" s="28" t="str">
        <f t="shared" ca="1" si="5"/>
        <v/>
      </c>
      <c r="X22" s="28" t="str">
        <f t="shared" ca="1" si="5"/>
        <v/>
      </c>
      <c r="Y22" s="28" t="str">
        <f t="shared" ca="1" si="6"/>
        <v/>
      </c>
      <c r="Z22" s="28" t="str">
        <f t="shared" ca="1" si="6"/>
        <v/>
      </c>
      <c r="AA22" s="28" t="str">
        <f t="shared" ca="1" si="6"/>
        <v/>
      </c>
      <c r="AB22" s="28" t="str">
        <f t="shared" ca="1" si="6"/>
        <v/>
      </c>
      <c r="AC22" s="28" t="str">
        <f t="shared" ca="1" si="6"/>
        <v/>
      </c>
      <c r="AD22" s="28" t="str">
        <f t="shared" ca="1" si="6"/>
        <v/>
      </c>
      <c r="AE22" s="28" t="str">
        <f t="shared" ca="1" si="6"/>
        <v/>
      </c>
      <c r="AF22" s="28" t="str">
        <f t="shared" ca="1" si="6"/>
        <v/>
      </c>
      <c r="AG22" s="28" t="str">
        <f t="shared" ca="1" si="6"/>
        <v/>
      </c>
      <c r="AH22" s="28" t="str">
        <f t="shared" ca="1" si="6"/>
        <v/>
      </c>
      <c r="AI22" s="28" t="str">
        <f t="shared" ca="1" si="6"/>
        <v/>
      </c>
      <c r="AJ22" s="28" t="str">
        <f t="shared" ca="1" si="6"/>
        <v/>
      </c>
      <c r="AK22" s="28" t="str">
        <f t="shared" ca="1" si="6"/>
        <v/>
      </c>
      <c r="AL22" s="28" t="str">
        <f t="shared" ca="1" si="6"/>
        <v/>
      </c>
      <c r="AM22" s="28" t="str">
        <f t="shared" ca="1" si="6"/>
        <v/>
      </c>
      <c r="AN22" s="28" t="str">
        <f t="shared" ca="1" si="6"/>
        <v/>
      </c>
      <c r="AO22" s="28" t="str">
        <f t="shared" ca="1" si="7"/>
        <v/>
      </c>
      <c r="AP22" s="28" t="str">
        <f t="shared" ca="1" si="7"/>
        <v/>
      </c>
      <c r="AQ22" s="28" t="str">
        <f t="shared" ca="1" si="7"/>
        <v/>
      </c>
      <c r="AR22" s="28" t="str">
        <f t="shared" ca="1" si="7"/>
        <v/>
      </c>
      <c r="AS22" s="28" t="str">
        <f t="shared" ca="1" si="7"/>
        <v/>
      </c>
      <c r="AT22" s="28" t="str">
        <f t="shared" ca="1" si="7"/>
        <v/>
      </c>
      <c r="AU22" s="28" t="str">
        <f t="shared" ca="1" si="7"/>
        <v/>
      </c>
      <c r="AV22" s="28" t="str">
        <f t="shared" ca="1" si="7"/>
        <v/>
      </c>
      <c r="AW22" s="28" t="str">
        <f t="shared" ca="1" si="7"/>
        <v/>
      </c>
      <c r="AX22" s="28" t="str">
        <f t="shared" ca="1" si="7"/>
        <v/>
      </c>
      <c r="AY22" s="28" t="str">
        <f t="shared" ca="1" si="7"/>
        <v/>
      </c>
      <c r="AZ22" s="28" t="str">
        <f t="shared" ca="1" si="7"/>
        <v/>
      </c>
      <c r="BA22" s="28" t="str">
        <f t="shared" ca="1" si="7"/>
        <v/>
      </c>
      <c r="BB22" s="28" t="str">
        <f t="shared" ca="1" si="7"/>
        <v/>
      </c>
      <c r="BC22" s="28" t="str">
        <f t="shared" ca="1" si="7"/>
        <v/>
      </c>
      <c r="BD22" s="28" t="str">
        <f t="shared" ca="1" si="7"/>
        <v/>
      </c>
      <c r="BE22" s="28" t="str">
        <f t="shared" ca="1" si="8"/>
        <v/>
      </c>
      <c r="BF22" s="28" t="str">
        <f t="shared" ca="1" si="8"/>
        <v/>
      </c>
      <c r="BG22" s="28" t="str">
        <f t="shared" ca="1" si="8"/>
        <v/>
      </c>
      <c r="BH22" s="28" t="str">
        <f t="shared" ca="1" si="8"/>
        <v/>
      </c>
      <c r="BI22" s="28" t="str">
        <f t="shared" ca="1" si="8"/>
        <v/>
      </c>
      <c r="BJ22" s="28" t="str">
        <f t="shared" ca="1" si="8"/>
        <v/>
      </c>
      <c r="BK22" s="28" t="str">
        <f t="shared" ca="1" si="8"/>
        <v/>
      </c>
      <c r="BL22" s="28" t="str">
        <f t="shared" ca="1" si="8"/>
        <v/>
      </c>
      <c r="BM22" s="29"/>
    </row>
    <row r="23" spans="1:65" s="1" customFormat="1" ht="40.200000000000003" customHeight="1" x14ac:dyDescent="0.3">
      <c r="A23" s="9"/>
      <c r="B23" s="124" t="s">
        <v>16</v>
      </c>
      <c r="C23" s="22"/>
      <c r="D23" s="22"/>
      <c r="E23" s="23"/>
      <c r="F23" s="24"/>
      <c r="G23" s="25"/>
      <c r="H23" s="20"/>
      <c r="I23" s="49" t="str">
        <f t="shared" ca="1" si="9"/>
        <v/>
      </c>
      <c r="J23" s="28" t="str">
        <f t="shared" ca="1" si="5"/>
        <v/>
      </c>
      <c r="K23" s="28" t="str">
        <f t="shared" ca="1" si="5"/>
        <v/>
      </c>
      <c r="L23" s="28" t="str">
        <f t="shared" ca="1" si="5"/>
        <v/>
      </c>
      <c r="M23" s="28" t="str">
        <f t="shared" ca="1" si="5"/>
        <v/>
      </c>
      <c r="N23" s="28" t="str">
        <f t="shared" ca="1" si="5"/>
        <v/>
      </c>
      <c r="O23" s="28" t="str">
        <f t="shared" ca="1" si="5"/>
        <v/>
      </c>
      <c r="P23" s="28" t="str">
        <f t="shared" ca="1" si="5"/>
        <v/>
      </c>
      <c r="Q23" s="28" t="str">
        <f t="shared" ca="1" si="5"/>
        <v/>
      </c>
      <c r="R23" s="28" t="str">
        <f t="shared" ca="1" si="5"/>
        <v/>
      </c>
      <c r="S23" s="28" t="str">
        <f t="shared" ca="1" si="5"/>
        <v/>
      </c>
      <c r="T23" s="28" t="str">
        <f t="shared" ca="1" si="5"/>
        <v/>
      </c>
      <c r="U23" s="28" t="str">
        <f t="shared" ca="1" si="5"/>
        <v/>
      </c>
      <c r="V23" s="28" t="str">
        <f t="shared" ca="1" si="5"/>
        <v/>
      </c>
      <c r="W23" s="28" t="str">
        <f t="shared" ca="1" si="5"/>
        <v/>
      </c>
      <c r="X23" s="28" t="str">
        <f t="shared" ca="1" si="5"/>
        <v/>
      </c>
      <c r="Y23" s="28" t="str">
        <f t="shared" ca="1" si="6"/>
        <v/>
      </c>
      <c r="Z23" s="28" t="str">
        <f t="shared" ca="1" si="6"/>
        <v/>
      </c>
      <c r="AA23" s="28" t="str">
        <f t="shared" ca="1" si="6"/>
        <v/>
      </c>
      <c r="AB23" s="28" t="str">
        <f t="shared" ca="1" si="6"/>
        <v/>
      </c>
      <c r="AC23" s="28" t="str">
        <f t="shared" ca="1" si="6"/>
        <v/>
      </c>
      <c r="AD23" s="28" t="str">
        <f t="shared" ca="1" si="6"/>
        <v/>
      </c>
      <c r="AE23" s="28" t="str">
        <f t="shared" ca="1" si="6"/>
        <v/>
      </c>
      <c r="AF23" s="28" t="str">
        <f t="shared" ca="1" si="6"/>
        <v/>
      </c>
      <c r="AG23" s="28" t="str">
        <f t="shared" ca="1" si="6"/>
        <v/>
      </c>
      <c r="AH23" s="28" t="str">
        <f t="shared" ca="1" si="6"/>
        <v/>
      </c>
      <c r="AI23" s="28" t="str">
        <f t="shared" ca="1" si="6"/>
        <v/>
      </c>
      <c r="AJ23" s="28" t="str">
        <f t="shared" ca="1" si="6"/>
        <v/>
      </c>
      <c r="AK23" s="28" t="str">
        <f t="shared" ca="1" si="6"/>
        <v/>
      </c>
      <c r="AL23" s="28" t="str">
        <f t="shared" ca="1" si="6"/>
        <v/>
      </c>
      <c r="AM23" s="28" t="str">
        <f t="shared" ca="1" si="6"/>
        <v/>
      </c>
      <c r="AN23" s="28" t="str">
        <f t="shared" ca="1" si="6"/>
        <v/>
      </c>
      <c r="AO23" s="28" t="str">
        <f t="shared" ca="1" si="7"/>
        <v/>
      </c>
      <c r="AP23" s="28" t="str">
        <f t="shared" ca="1" si="7"/>
        <v/>
      </c>
      <c r="AQ23" s="28" t="str">
        <f t="shared" ca="1" si="7"/>
        <v/>
      </c>
      <c r="AR23" s="28" t="str">
        <f t="shared" ca="1" si="7"/>
        <v/>
      </c>
      <c r="AS23" s="28" t="str">
        <f t="shared" ca="1" si="7"/>
        <v/>
      </c>
      <c r="AT23" s="28" t="str">
        <f t="shared" ca="1" si="7"/>
        <v/>
      </c>
      <c r="AU23" s="28" t="str">
        <f t="shared" ca="1" si="7"/>
        <v/>
      </c>
      <c r="AV23" s="28" t="str">
        <f t="shared" ca="1" si="7"/>
        <v/>
      </c>
      <c r="AW23" s="28" t="str">
        <f t="shared" ca="1" si="7"/>
        <v/>
      </c>
      <c r="AX23" s="28" t="str">
        <f t="shared" ca="1" si="7"/>
        <v/>
      </c>
      <c r="AY23" s="28" t="str">
        <f t="shared" ca="1" si="7"/>
        <v/>
      </c>
      <c r="AZ23" s="28" t="str">
        <f t="shared" ca="1" si="7"/>
        <v/>
      </c>
      <c r="BA23" s="28" t="str">
        <f t="shared" ca="1" si="7"/>
        <v/>
      </c>
      <c r="BB23" s="28" t="str">
        <f t="shared" ca="1" si="7"/>
        <v/>
      </c>
      <c r="BC23" s="28" t="str">
        <f t="shared" ca="1" si="7"/>
        <v/>
      </c>
      <c r="BD23" s="28" t="str">
        <f t="shared" ca="1" si="7"/>
        <v/>
      </c>
      <c r="BE23" s="28" t="str">
        <f t="shared" ca="1" si="8"/>
        <v/>
      </c>
      <c r="BF23" s="28" t="str">
        <f t="shared" ca="1" si="8"/>
        <v/>
      </c>
      <c r="BG23" s="28" t="str">
        <f t="shared" ca="1" si="8"/>
        <v/>
      </c>
      <c r="BH23" s="28" t="str">
        <f t="shared" ca="1" si="8"/>
        <v/>
      </c>
      <c r="BI23" s="28" t="str">
        <f t="shared" ca="1" si="8"/>
        <v/>
      </c>
      <c r="BJ23" s="28" t="str">
        <f t="shared" ca="1" si="8"/>
        <v/>
      </c>
      <c r="BK23" s="28" t="str">
        <f t="shared" ca="1" si="8"/>
        <v/>
      </c>
      <c r="BL23" s="28" t="str">
        <f t="shared" ca="1" si="8"/>
        <v/>
      </c>
      <c r="BM23" s="29"/>
    </row>
    <row r="24" spans="1:65" s="1" customFormat="1" ht="40.200000000000003" customHeight="1" x14ac:dyDescent="0.3">
      <c r="A24" s="9"/>
      <c r="B24" s="26" t="s">
        <v>10</v>
      </c>
      <c r="C24" s="22" t="s">
        <v>25</v>
      </c>
      <c r="D24" s="22"/>
      <c r="E24" s="23"/>
      <c r="F24" s="24" t="d">
        <f ca="1">F12+15</f>
        <v>2021-05-21</v>
      </c>
      <c r="G24" s="25">
        <v>4</v>
      </c>
      <c r="H24" s="20"/>
      <c r="I24" s="49" t="str">
        <f t="shared" ca="1" si="9"/>
        <v/>
      </c>
      <c r="J24" s="28" t="str">
        <f t="shared" ca="1" si="5"/>
        <v/>
      </c>
      <c r="K24" s="28" t="str">
        <f t="shared" ca="1" si="5"/>
        <v/>
      </c>
      <c r="L24" s="28" t="str">
        <f t="shared" ca="1" si="5"/>
        <v/>
      </c>
      <c r="M24" s="28" t="str">
        <f t="shared" ca="1" si="5"/>
        <v/>
      </c>
      <c r="N24" s="28" t="str">
        <f t="shared" ca="1" si="5"/>
        <v/>
      </c>
      <c r="O24" s="28" t="str">
        <f t="shared" ca="1" si="5"/>
        <v/>
      </c>
      <c r="P24" s="28" t="str">
        <f t="shared" ca="1" si="5"/>
        <v/>
      </c>
      <c r="Q24" s="28" t="str">
        <f t="shared" ca="1" si="5"/>
        <v/>
      </c>
      <c r="R24" s="28" t="str">
        <f t="shared" ca="1" si="5"/>
        <v/>
      </c>
      <c r="S24" s="28" t="str">
        <f t="shared" ca="1" si="5"/>
        <v/>
      </c>
      <c r="T24" s="28" t="str">
        <f t="shared" ca="1" si="5"/>
        <v/>
      </c>
      <c r="U24" s="28" t="str">
        <f t="shared" ca="1" si="5"/>
        <v/>
      </c>
      <c r="V24" s="28" t="str">
        <f t="shared" ca="1" si="5"/>
        <v/>
      </c>
      <c r="W24" s="28" t="str">
        <f t="shared" ca="1" si="5"/>
        <v/>
      </c>
      <c r="X24" s="28" t="str">
        <f t="shared" ca="1" si="5"/>
        <v/>
      </c>
      <c r="Y24" s="28" t="str">
        <f t="shared" ca="1" si="6"/>
        <v/>
      </c>
      <c r="Z24" s="28" t="str">
        <f t="shared" ca="1" si="6"/>
        <v/>
      </c>
      <c r="AA24" s="28" t="str">
        <f t="shared" ca="1" si="6"/>
        <v/>
      </c>
      <c r="AB24" s="28" t="str">
        <f t="shared" ca="1" si="6"/>
        <v/>
      </c>
      <c r="AC24" s="28" t="str">
        <f t="shared" ca="1" si="6"/>
        <v/>
      </c>
      <c r="AD24" s="28" t="str">
        <f t="shared" ca="1" si="6"/>
        <v/>
      </c>
      <c r="AE24" s="28" t="str">
        <f t="shared" ca="1" si="6"/>
        <v/>
      </c>
      <c r="AF24" s="28" t="str">
        <f t="shared" ca="1" si="6"/>
        <v/>
      </c>
      <c r="AG24" s="28" t="str">
        <f t="shared" ca="1" si="6"/>
        <v/>
      </c>
      <c r="AH24" s="28" t="str">
        <f t="shared" ca="1" si="6"/>
        <v/>
      </c>
      <c r="AI24" s="28" t="str">
        <f t="shared" ca="1" si="6"/>
        <v/>
      </c>
      <c r="AJ24" s="28" t="str">
        <f t="shared" ca="1" si="6"/>
        <v/>
      </c>
      <c r="AK24" s="28" t="str">
        <f t="shared" ca="1" si="6"/>
        <v/>
      </c>
      <c r="AL24" s="28" t="str">
        <f t="shared" ca="1" si="6"/>
        <v/>
      </c>
      <c r="AM24" s="28" t="str">
        <f t="shared" ca="1" si="6"/>
        <v/>
      </c>
      <c r="AN24" s="28" t="str">
        <f t="shared" ca="1" si="6"/>
        <v/>
      </c>
      <c r="AO24" s="28" t="str">
        <f t="shared" ca="1" si="7"/>
        <v/>
      </c>
      <c r="AP24" s="28" t="str">
        <f t="shared" ca="1" si="7"/>
        <v/>
      </c>
      <c r="AQ24" s="28" t="str">
        <f t="shared" ca="1" si="7"/>
        <v/>
      </c>
      <c r="AR24" s="28" t="str">
        <f t="shared" ca="1" si="7"/>
        <v/>
      </c>
      <c r="AS24" s="28" t="str">
        <f t="shared" ca="1" si="7"/>
        <v/>
      </c>
      <c r="AT24" s="28" t="str">
        <f t="shared" ca="1" si="7"/>
        <v/>
      </c>
      <c r="AU24" s="28" t="str">
        <f t="shared" ca="1" si="7"/>
        <v/>
      </c>
      <c r="AV24" s="28" t="str">
        <f t="shared" ca="1" si="7"/>
        <v/>
      </c>
      <c r="AW24" s="28" t="str">
        <f t="shared" ca="1" si="7"/>
        <v/>
      </c>
      <c r="AX24" s="28" t="str">
        <f t="shared" ca="1" si="7"/>
        <v/>
      </c>
      <c r="AY24" s="28" t="str">
        <f t="shared" ca="1" si="7"/>
        <v/>
      </c>
      <c r="AZ24" s="28" t="str">
        <f t="shared" ca="1" si="7"/>
        <v/>
      </c>
      <c r="BA24" s="28" t="str">
        <f t="shared" ca="1" si="7"/>
        <v/>
      </c>
      <c r="BB24" s="28" t="str">
        <f t="shared" ca="1" si="7"/>
        <v/>
      </c>
      <c r="BC24" s="28" t="str">
        <f t="shared" ca="1" si="7"/>
        <v/>
      </c>
      <c r="BD24" s="28" t="str">
        <f t="shared" ca="1" si="7"/>
        <v/>
      </c>
      <c r="BE24" s="28" t="str">
        <f t="shared" ca="1" si="8"/>
        <v/>
      </c>
      <c r="BF24" s="28" t="str">
        <f t="shared" ca="1" si="8"/>
        <v/>
      </c>
      <c r="BG24" s="28" t="str">
        <f t="shared" ca="1" si="8"/>
        <v/>
      </c>
      <c r="BH24" s="28" t="str">
        <f t="shared" ca="1" si="8"/>
        <v/>
      </c>
      <c r="BI24" s="28" t="str">
        <f t="shared" ca="1" si="8"/>
        <v/>
      </c>
      <c r="BJ24" s="28" t="str">
        <f t="shared" ca="1" si="8"/>
        <v/>
      </c>
      <c r="BK24" s="28" t="str">
        <f t="shared" ca="1" si="8"/>
        <v/>
      </c>
      <c r="BL24" s="28" t="str">
        <f t="shared" ca="1" si="8"/>
        <v/>
      </c>
      <c r="BM24" s="29"/>
    </row>
    <row r="25" spans="1:65" s="1" customFormat="1" ht="40.200000000000003" customHeight="1" x14ac:dyDescent="0.3">
      <c r="A25" s="9"/>
      <c r="B25" s="26" t="s">
        <v>11</v>
      </c>
      <c r="C25" s="22" t="s">
        <v>23</v>
      </c>
      <c r="D25" s="22"/>
      <c r="E25" s="23"/>
      <c r="F25" s="24" t="d">
        <f ca="1">F24+3</f>
        <v>2021-05-24</v>
      </c>
      <c r="G25" s="25">
        <v>14</v>
      </c>
      <c r="H25" s="20"/>
      <c r="I25" s="49" t="str">
        <f t="shared" ca="1" si="9"/>
        <v/>
      </c>
      <c r="J25" s="28" t="str">
        <f t="shared" ca="1" si="5"/>
        <v/>
      </c>
      <c r="K25" s="28" t="str">
        <f t="shared" ca="1" si="5"/>
        <v/>
      </c>
      <c r="L25" s="28" t="str">
        <f t="shared" ca="1" si="5"/>
        <v/>
      </c>
      <c r="M25" s="28" t="str">
        <f t="shared" ca="1" si="5"/>
        <v/>
      </c>
      <c r="N25" s="28" t="str">
        <f t="shared" ca="1" si="5"/>
        <v/>
      </c>
      <c r="O25" s="28" t="str">
        <f t="shared" ca="1" si="5"/>
        <v/>
      </c>
      <c r="P25" s="28" t="str">
        <f t="shared" ca="1" si="5"/>
        <v/>
      </c>
      <c r="Q25" s="28" t="str">
        <f t="shared" ca="1" si="5"/>
        <v/>
      </c>
      <c r="R25" s="28" t="str">
        <f t="shared" ca="1" si="5"/>
        <v/>
      </c>
      <c r="S25" s="28" t="str">
        <f t="shared" ca="1" si="5"/>
        <v/>
      </c>
      <c r="T25" s="28" t="str">
        <f t="shared" ca="1" si="5"/>
        <v/>
      </c>
      <c r="U25" s="28" t="str">
        <f t="shared" ca="1" si="5"/>
        <v/>
      </c>
      <c r="V25" s="28" t="str">
        <f t="shared" ca="1" si="5"/>
        <v/>
      </c>
      <c r="W25" s="28" t="str">
        <f t="shared" ca="1" si="5"/>
        <v/>
      </c>
      <c r="X25" s="28" t="str">
        <f t="shared" ca="1" si="5"/>
        <v/>
      </c>
      <c r="Y25" s="28" t="str">
        <f t="shared" ca="1" si="6"/>
        <v/>
      </c>
      <c r="Z25" s="28" t="str">
        <f t="shared" ca="1" si="6"/>
        <v/>
      </c>
      <c r="AA25" s="28" t="str">
        <f t="shared" ca="1" si="6"/>
        <v/>
      </c>
      <c r="AB25" s="28" t="str">
        <f t="shared" ca="1" si="6"/>
        <v/>
      </c>
      <c r="AC25" s="28" t="str">
        <f t="shared" ca="1" si="6"/>
        <v/>
      </c>
      <c r="AD25" s="28" t="str">
        <f t="shared" ca="1" si="6"/>
        <v/>
      </c>
      <c r="AE25" s="28" t="str">
        <f t="shared" ca="1" si="6"/>
        <v/>
      </c>
      <c r="AF25" s="28" t="str">
        <f t="shared" ca="1" si="6"/>
        <v/>
      </c>
      <c r="AG25" s="28" t="str">
        <f t="shared" ca="1" si="6"/>
        <v/>
      </c>
      <c r="AH25" s="28" t="str">
        <f t="shared" ca="1" si="6"/>
        <v/>
      </c>
      <c r="AI25" s="28" t="str">
        <f t="shared" ca="1" si="6"/>
        <v/>
      </c>
      <c r="AJ25" s="28" t="str">
        <f t="shared" ca="1" si="6"/>
        <v/>
      </c>
      <c r="AK25" s="28" t="str">
        <f t="shared" ca="1" si="6"/>
        <v/>
      </c>
      <c r="AL25" s="28" t="str">
        <f t="shared" ca="1" si="6"/>
        <v/>
      </c>
      <c r="AM25" s="28" t="str">
        <f t="shared" ca="1" si="6"/>
        <v/>
      </c>
      <c r="AN25" s="28" t="str">
        <f t="shared" ca="1" si="6"/>
        <v/>
      </c>
      <c r="AO25" s="28" t="str">
        <f t="shared" ca="1" si="7"/>
        <v/>
      </c>
      <c r="AP25" s="28" t="str">
        <f t="shared" ca="1" si="7"/>
        <v/>
      </c>
      <c r="AQ25" s="28" t="str">
        <f t="shared" ca="1" si="7"/>
        <v/>
      </c>
      <c r="AR25" s="28" t="str">
        <f t="shared" ca="1" si="7"/>
        <v/>
      </c>
      <c r="AS25" s="28" t="str">
        <f t="shared" ca="1" si="7"/>
        <v/>
      </c>
      <c r="AT25" s="28" t="str">
        <f t="shared" ca="1" si="7"/>
        <v/>
      </c>
      <c r="AU25" s="28" t="str">
        <f t="shared" ca="1" si="7"/>
        <v/>
      </c>
      <c r="AV25" s="28" t="str">
        <f t="shared" ca="1" si="7"/>
        <v/>
      </c>
      <c r="AW25" s="28" t="str">
        <f t="shared" ca="1" si="7"/>
        <v/>
      </c>
      <c r="AX25" s="28" t="str">
        <f t="shared" ca="1" si="7"/>
        <v/>
      </c>
      <c r="AY25" s="28" t="str">
        <f t="shared" ca="1" si="7"/>
        <v/>
      </c>
      <c r="AZ25" s="28" t="str">
        <f t="shared" ca="1" si="7"/>
        <v/>
      </c>
      <c r="BA25" s="28" t="str">
        <f t="shared" ca="1" si="7"/>
        <v/>
      </c>
      <c r="BB25" s="28" t="str">
        <f t="shared" ca="1" si="7"/>
        <v/>
      </c>
      <c r="BC25" s="28" t="str">
        <f t="shared" ca="1" si="7"/>
        <v/>
      </c>
      <c r="BD25" s="28" t="str">
        <f t="shared" ca="1" si="7"/>
        <v/>
      </c>
      <c r="BE25" s="28" t="str">
        <f t="shared" ca="1" si="8"/>
        <v/>
      </c>
      <c r="BF25" s="28" t="str">
        <f t="shared" ca="1" si="8"/>
        <v/>
      </c>
      <c r="BG25" s="28" t="str">
        <f t="shared" ca="1" si="8"/>
        <v/>
      </c>
      <c r="BH25" s="28" t="str">
        <f t="shared" ca="1" si="8"/>
        <v/>
      </c>
      <c r="BI25" s="28" t="str">
        <f t="shared" ca="1" si="8"/>
        <v/>
      </c>
      <c r="BJ25" s="28" t="str">
        <f t="shared" ca="1" si="8"/>
        <v/>
      </c>
      <c r="BK25" s="28" t="str">
        <f t="shared" ca="1" si="8"/>
        <v/>
      </c>
      <c r="BL25" s="28" t="str">
        <f t="shared" ca="1" si="8"/>
        <v/>
      </c>
      <c r="BM25" s="29"/>
    </row>
    <row r="26" spans="1:65" s="1" customFormat="1" ht="40.200000000000003" customHeight="1" x14ac:dyDescent="0.3">
      <c r="A26" s="9"/>
      <c r="B26" s="26" t="s">
        <v>12</v>
      </c>
      <c r="C26" s="22" t="s">
        <v>25</v>
      </c>
      <c r="D26" s="22"/>
      <c r="E26" s="23"/>
      <c r="F26" s="24" t="d">
        <f ca="1">F25+15</f>
        <v>2021-06-08</v>
      </c>
      <c r="G26" s="25">
        <v>6</v>
      </c>
      <c r="H26" s="20"/>
      <c r="I26" s="49" t="str">
        <f t="shared" ca="1" si="9"/>
        <v/>
      </c>
      <c r="J26" s="28" t="str">
        <f t="shared" ca="1" si="5"/>
        <v/>
      </c>
      <c r="K26" s="28" t="str">
        <f t="shared" ca="1" si="5"/>
        <v/>
      </c>
      <c r="L26" s="28" t="str">
        <f t="shared" ca="1" si="5"/>
        <v/>
      </c>
      <c r="M26" s="28" t="str">
        <f t="shared" ca="1" si="5"/>
        <v/>
      </c>
      <c r="N26" s="28" t="str">
        <f t="shared" ca="1" si="5"/>
        <v/>
      </c>
      <c r="O26" s="28" t="str">
        <f t="shared" ca="1" si="5"/>
        <v/>
      </c>
      <c r="P26" s="28" t="str">
        <f t="shared" ca="1" si="5"/>
        <v/>
      </c>
      <c r="Q26" s="28" t="str">
        <f t="shared" ca="1" si="5"/>
        <v/>
      </c>
      <c r="R26" s="28" t="str">
        <f t="shared" ca="1" si="5"/>
        <v/>
      </c>
      <c r="S26" s="28" t="str">
        <f t="shared" ca="1" si="5"/>
        <v/>
      </c>
      <c r="T26" s="28" t="str">
        <f t="shared" ca="1" si="5"/>
        <v/>
      </c>
      <c r="U26" s="28" t="str">
        <f t="shared" ca="1" si="5"/>
        <v/>
      </c>
      <c r="V26" s="28" t="str">
        <f t="shared" ca="1" si="5"/>
        <v/>
      </c>
      <c r="W26" s="28" t="str">
        <f t="shared" ca="1" si="5"/>
        <v/>
      </c>
      <c r="X26" s="28" t="str">
        <f t="shared" ca="1" si="5"/>
        <v/>
      </c>
      <c r="Y26" s="28" t="str">
        <f t="shared" ca="1" si="6"/>
        <v/>
      </c>
      <c r="Z26" s="28" t="str">
        <f t="shared" ca="1" si="6"/>
        <v/>
      </c>
      <c r="AA26" s="28" t="str">
        <f t="shared" ca="1" si="6"/>
        <v/>
      </c>
      <c r="AB26" s="28" t="str">
        <f t="shared" ca="1" si="6"/>
        <v/>
      </c>
      <c r="AC26" s="28" t="str">
        <f t="shared" ca="1" si="6"/>
        <v/>
      </c>
      <c r="AD26" s="28" t="str">
        <f t="shared" ca="1" si="6"/>
        <v/>
      </c>
      <c r="AE26" s="28" t="str">
        <f t="shared" ca="1" si="6"/>
        <v/>
      </c>
      <c r="AF26" s="28" t="str">
        <f t="shared" ca="1" si="6"/>
        <v/>
      </c>
      <c r="AG26" s="28" t="str">
        <f t="shared" ca="1" si="6"/>
        <v/>
      </c>
      <c r="AH26" s="28" t="str">
        <f t="shared" ca="1" si="6"/>
        <v/>
      </c>
      <c r="AI26" s="28" t="str">
        <f t="shared" ca="1" si="6"/>
        <v/>
      </c>
      <c r="AJ26" s="28" t="str">
        <f t="shared" ca="1" si="6"/>
        <v/>
      </c>
      <c r="AK26" s="28" t="str">
        <f t="shared" ca="1" si="6"/>
        <v/>
      </c>
      <c r="AL26" s="28" t="str">
        <f t="shared" ca="1" si="6"/>
        <v/>
      </c>
      <c r="AM26" s="28" t="str">
        <f t="shared" ca="1" si="6"/>
        <v/>
      </c>
      <c r="AN26" s="28" t="str">
        <f t="shared" ref="AN26:BC35" ca="1" si="10">IF(AND($C26="Objectif",AN$7&gt;=$F26,AN$7&lt;=$F26+$G26-1),2,IF(AND($C26="Jalon",AN$7&gt;=$F26,AN$7&lt;=$F26+$G26-1),1,""))</f>
        <v/>
      </c>
      <c r="AO26" s="28" t="str">
        <f t="shared" ca="1" si="7"/>
        <v/>
      </c>
      <c r="AP26" s="28" t="str">
        <f t="shared" ca="1" si="7"/>
        <v/>
      </c>
      <c r="AQ26" s="28" t="str">
        <f t="shared" ca="1" si="7"/>
        <v/>
      </c>
      <c r="AR26" s="28" t="str">
        <f t="shared" ca="1" si="7"/>
        <v/>
      </c>
      <c r="AS26" s="28" t="str">
        <f t="shared" ca="1" si="7"/>
        <v/>
      </c>
      <c r="AT26" s="28" t="str">
        <f t="shared" ca="1" si="7"/>
        <v/>
      </c>
      <c r="AU26" s="28" t="str">
        <f t="shared" ca="1" si="7"/>
        <v/>
      </c>
      <c r="AV26" s="28" t="str">
        <f t="shared" ca="1" si="7"/>
        <v/>
      </c>
      <c r="AW26" s="28" t="str">
        <f t="shared" ca="1" si="7"/>
        <v/>
      </c>
      <c r="AX26" s="28" t="str">
        <f t="shared" ca="1" si="7"/>
        <v/>
      </c>
      <c r="AY26" s="28" t="str">
        <f t="shared" ca="1" si="7"/>
        <v/>
      </c>
      <c r="AZ26" s="28" t="str">
        <f t="shared" ca="1" si="7"/>
        <v/>
      </c>
      <c r="BA26" s="28" t="str">
        <f t="shared" ca="1" si="7"/>
        <v/>
      </c>
      <c r="BB26" s="28" t="str">
        <f t="shared" ca="1" si="7"/>
        <v/>
      </c>
      <c r="BC26" s="28" t="str">
        <f t="shared" ca="1" si="7"/>
        <v/>
      </c>
      <c r="BD26" s="28" t="str">
        <f t="shared" ref="BD26:BL35" ca="1" si="11">IF(AND($C26="Objectif",BD$7&gt;=$F26,BD$7&lt;=$F26+$G26-1),2,IF(AND($C26="Jalon",BD$7&gt;=$F26,BD$7&lt;=$F26+$G26-1),1,""))</f>
        <v/>
      </c>
      <c r="BE26" s="28" t="str">
        <f t="shared" ca="1" si="8"/>
        <v/>
      </c>
      <c r="BF26" s="28" t="str">
        <f t="shared" ca="1" si="8"/>
        <v/>
      </c>
      <c r="BG26" s="28" t="str">
        <f t="shared" ca="1" si="8"/>
        <v/>
      </c>
      <c r="BH26" s="28" t="str">
        <f t="shared" ca="1" si="8"/>
        <v/>
      </c>
      <c r="BI26" s="28" t="str">
        <f t="shared" ca="1" si="8"/>
        <v/>
      </c>
      <c r="BJ26" s="28" t="str">
        <f t="shared" ca="1" si="8"/>
        <v/>
      </c>
      <c r="BK26" s="28" t="str">
        <f t="shared" ca="1" si="8"/>
        <v/>
      </c>
      <c r="BL26" s="28" t="str">
        <f t="shared" ca="1" si="8"/>
        <v/>
      </c>
      <c r="BM26" s="29"/>
    </row>
    <row r="27" spans="1:65" s="1" customFormat="1" ht="40.200000000000003" customHeight="1" x14ac:dyDescent="0.3">
      <c r="A27" s="9"/>
      <c r="B27" s="26" t="s">
        <v>13</v>
      </c>
      <c r="C27" s="22" t="s">
        <v>20</v>
      </c>
      <c r="D27" s="22"/>
      <c r="E27" s="23"/>
      <c r="F27" s="24" t="d">
        <f ca="1">F21+22</f>
        <v>2021-06-12</v>
      </c>
      <c r="G27" s="25">
        <v>3</v>
      </c>
      <c r="H27" s="20"/>
      <c r="I27" s="49" t="str">
        <f t="shared" ca="1" si="9"/>
        <v/>
      </c>
      <c r="J27" s="28" t="str">
        <f t="shared" ca="1" si="9"/>
        <v/>
      </c>
      <c r="K27" s="28" t="str">
        <f t="shared" ca="1" si="9"/>
        <v/>
      </c>
      <c r="L27" s="28" t="str">
        <f t="shared" ca="1" si="9"/>
        <v/>
      </c>
      <c r="M27" s="28" t="str">
        <f t="shared" ca="1" si="9"/>
        <v/>
      </c>
      <c r="N27" s="28" t="str">
        <f t="shared" ca="1" si="9"/>
        <v/>
      </c>
      <c r="O27" s="28" t="str">
        <f t="shared" ca="1" si="9"/>
        <v/>
      </c>
      <c r="P27" s="28" t="str">
        <f t="shared" ca="1" si="9"/>
        <v/>
      </c>
      <c r="Q27" s="28" t="str">
        <f t="shared" ca="1" si="9"/>
        <v/>
      </c>
      <c r="R27" s="28" t="str">
        <f t="shared" ca="1" si="9"/>
        <v/>
      </c>
      <c r="S27" s="28" t="str">
        <f t="shared" ca="1" si="9"/>
        <v/>
      </c>
      <c r="T27" s="28" t="str">
        <f t="shared" ca="1" si="9"/>
        <v/>
      </c>
      <c r="U27" s="28" t="str">
        <f t="shared" ca="1" si="9"/>
        <v/>
      </c>
      <c r="V27" s="28" t="str">
        <f t="shared" ca="1" si="9"/>
        <v/>
      </c>
      <c r="W27" s="28" t="str">
        <f t="shared" ca="1" si="9"/>
        <v/>
      </c>
      <c r="X27" s="28" t="str">
        <f t="shared" ca="1" si="9"/>
        <v/>
      </c>
      <c r="Y27" s="28" t="str">
        <f t="shared" ref="Y27:AM35" ca="1" si="12">IF(AND($C27="Objectif",Y$7&gt;=$F27,Y$7&lt;=$F27+$G27-1),2,IF(AND($C27="Jalon",Y$7&gt;=$F27,Y$7&lt;=$F27+$G27-1),1,""))</f>
        <v/>
      </c>
      <c r="Z27" s="28" t="str">
        <f t="shared" ca="1" si="12"/>
        <v/>
      </c>
      <c r="AA27" s="28" t="str">
        <f t="shared" ca="1" si="12"/>
        <v/>
      </c>
      <c r="AB27" s="28" t="str">
        <f t="shared" ca="1" si="12"/>
        <v/>
      </c>
      <c r="AC27" s="28" t="str">
        <f t="shared" ca="1" si="12"/>
        <v/>
      </c>
      <c r="AD27" s="28" t="str">
        <f t="shared" ca="1" si="12"/>
        <v/>
      </c>
      <c r="AE27" s="28" t="str">
        <f t="shared" ca="1" si="12"/>
        <v/>
      </c>
      <c r="AF27" s="28" t="str">
        <f t="shared" ca="1" si="12"/>
        <v/>
      </c>
      <c r="AG27" s="28" t="str">
        <f t="shared" ca="1" si="12"/>
        <v/>
      </c>
      <c r="AH27" s="28" t="str">
        <f t="shared" ca="1" si="12"/>
        <v/>
      </c>
      <c r="AI27" s="28" t="str">
        <f t="shared" ca="1" si="12"/>
        <v/>
      </c>
      <c r="AJ27" s="28" t="str">
        <f t="shared" ca="1" si="12"/>
        <v/>
      </c>
      <c r="AK27" s="28" t="str">
        <f t="shared" ca="1" si="12"/>
        <v/>
      </c>
      <c r="AL27" s="28" t="str">
        <f t="shared" ca="1" si="12"/>
        <v/>
      </c>
      <c r="AM27" s="28" t="str">
        <f t="shared" ca="1" si="12"/>
        <v/>
      </c>
      <c r="AN27" s="28" t="str">
        <f t="shared" ca="1" si="10"/>
        <v/>
      </c>
      <c r="AO27" s="28" t="str">
        <f t="shared" ca="1" si="10"/>
        <v/>
      </c>
      <c r="AP27" s="28" t="str">
        <f t="shared" ca="1" si="10"/>
        <v/>
      </c>
      <c r="AQ27" s="28" t="str">
        <f t="shared" ca="1" si="10"/>
        <v/>
      </c>
      <c r="AR27" s="28" t="str">
        <f t="shared" ca="1" si="10"/>
        <v/>
      </c>
      <c r="AS27" s="28" t="str">
        <f t="shared" ca="1" si="10"/>
        <v/>
      </c>
      <c r="AT27" s="28">
        <f t="shared" ca="1" si="10"/>
        <v>2</v>
      </c>
      <c r="AU27" s="28">
        <f t="shared" ca="1" si="10"/>
        <v>2</v>
      </c>
      <c r="AV27" s="28">
        <f t="shared" ca="1" si="10"/>
        <v>2</v>
      </c>
      <c r="AW27" s="28" t="str">
        <f t="shared" ca="1" si="10"/>
        <v/>
      </c>
      <c r="AX27" s="28" t="str">
        <f t="shared" ca="1" si="10"/>
        <v/>
      </c>
      <c r="AY27" s="28" t="str">
        <f t="shared" ca="1" si="10"/>
        <v/>
      </c>
      <c r="AZ27" s="28" t="str">
        <f t="shared" ca="1" si="10"/>
        <v/>
      </c>
      <c r="BA27" s="28" t="str">
        <f t="shared" ca="1" si="10"/>
        <v/>
      </c>
      <c r="BB27" s="28" t="str">
        <f t="shared" ca="1" si="10"/>
        <v/>
      </c>
      <c r="BC27" s="28" t="str">
        <f t="shared" ca="1" si="10"/>
        <v/>
      </c>
      <c r="BD27" s="28" t="str">
        <f t="shared" ca="1" si="11"/>
        <v/>
      </c>
      <c r="BE27" s="28" t="str">
        <f t="shared" ca="1" si="11"/>
        <v/>
      </c>
      <c r="BF27" s="28" t="str">
        <f t="shared" ca="1" si="11"/>
        <v/>
      </c>
      <c r="BG27" s="28" t="str">
        <f t="shared" ca="1" si="11"/>
        <v/>
      </c>
      <c r="BH27" s="28" t="str">
        <f t="shared" ca="1" si="11"/>
        <v/>
      </c>
      <c r="BI27" s="28" t="str">
        <f t="shared" ca="1" si="11"/>
        <v/>
      </c>
      <c r="BJ27" s="28" t="str">
        <f t="shared" ca="1" si="11"/>
        <v/>
      </c>
      <c r="BK27" s="28" t="str">
        <f t="shared" ca="1" si="11"/>
        <v/>
      </c>
      <c r="BL27" s="28" t="str">
        <f t="shared" ca="1" si="11"/>
        <v/>
      </c>
      <c r="BM27" s="29"/>
    </row>
    <row r="28" spans="1:65" s="1" customFormat="1" ht="40.200000000000003" customHeight="1" x14ac:dyDescent="0.3">
      <c r="A28" s="9"/>
      <c r="B28" s="26" t="s">
        <v>14</v>
      </c>
      <c r="C28" s="22" t="s">
        <v>22</v>
      </c>
      <c r="D28" s="22"/>
      <c r="E28" s="23"/>
      <c r="F28" s="24" t="d">
        <f ca="1">F16</f>
        <v>2021-05-12</v>
      </c>
      <c r="G28" s="25">
        <v>19</v>
      </c>
      <c r="H28" s="20"/>
      <c r="I28" s="49" t="str">
        <f t="shared" ca="1" si="9"/>
        <v/>
      </c>
      <c r="J28" s="28" t="str">
        <f t="shared" ca="1" si="9"/>
        <v/>
      </c>
      <c r="K28" s="28" t="str">
        <f t="shared" ca="1" si="9"/>
        <v/>
      </c>
      <c r="L28" s="28" t="str">
        <f t="shared" ca="1" si="9"/>
        <v/>
      </c>
      <c r="M28" s="28" t="str">
        <f t="shared" ca="1" si="9"/>
        <v/>
      </c>
      <c r="N28" s="28" t="str">
        <f t="shared" ca="1" si="9"/>
        <v/>
      </c>
      <c r="O28" s="28" t="str">
        <f t="shared" ca="1" si="9"/>
        <v/>
      </c>
      <c r="P28" s="28" t="str">
        <f t="shared" ca="1" si="9"/>
        <v/>
      </c>
      <c r="Q28" s="28" t="str">
        <f t="shared" ca="1" si="9"/>
        <v/>
      </c>
      <c r="R28" s="28" t="str">
        <f t="shared" ca="1" si="9"/>
        <v/>
      </c>
      <c r="S28" s="28" t="str">
        <f t="shared" ca="1" si="9"/>
        <v/>
      </c>
      <c r="T28" s="28" t="str">
        <f t="shared" ca="1" si="9"/>
        <v/>
      </c>
      <c r="U28" s="28" t="str">
        <f t="shared" ca="1" si="9"/>
        <v/>
      </c>
      <c r="V28" s="28" t="str">
        <f t="shared" ca="1" si="9"/>
        <v/>
      </c>
      <c r="W28" s="28" t="str">
        <f t="shared" ca="1" si="9"/>
        <v/>
      </c>
      <c r="X28" s="28" t="str">
        <f t="shared" ca="1" si="9"/>
        <v/>
      </c>
      <c r="Y28" s="28" t="str">
        <f t="shared" ca="1" si="12"/>
        <v/>
      </c>
      <c r="Z28" s="28" t="str">
        <f t="shared" ca="1" si="12"/>
        <v/>
      </c>
      <c r="AA28" s="28" t="str">
        <f t="shared" ca="1" si="12"/>
        <v/>
      </c>
      <c r="AB28" s="28" t="str">
        <f t="shared" ca="1" si="12"/>
        <v/>
      </c>
      <c r="AC28" s="28" t="str">
        <f t="shared" ca="1" si="12"/>
        <v/>
      </c>
      <c r="AD28" s="28" t="str">
        <f t="shared" ca="1" si="12"/>
        <v/>
      </c>
      <c r="AE28" s="28" t="str">
        <f t="shared" ca="1" si="12"/>
        <v/>
      </c>
      <c r="AF28" s="28" t="str">
        <f t="shared" ca="1" si="12"/>
        <v/>
      </c>
      <c r="AG28" s="28" t="str">
        <f t="shared" ca="1" si="12"/>
        <v/>
      </c>
      <c r="AH28" s="28" t="str">
        <f t="shared" ca="1" si="12"/>
        <v/>
      </c>
      <c r="AI28" s="28" t="str">
        <f t="shared" ca="1" si="12"/>
        <v/>
      </c>
      <c r="AJ28" s="28" t="str">
        <f t="shared" ca="1" si="12"/>
        <v/>
      </c>
      <c r="AK28" s="28" t="str">
        <f t="shared" ca="1" si="12"/>
        <v/>
      </c>
      <c r="AL28" s="28" t="str">
        <f t="shared" ca="1" si="12"/>
        <v/>
      </c>
      <c r="AM28" s="28" t="str">
        <f t="shared" ca="1" si="12"/>
        <v/>
      </c>
      <c r="AN28" s="28" t="str">
        <f t="shared" ca="1" si="10"/>
        <v/>
      </c>
      <c r="AO28" s="28" t="str">
        <f t="shared" ca="1" si="10"/>
        <v/>
      </c>
      <c r="AP28" s="28" t="str">
        <f t="shared" ca="1" si="10"/>
        <v/>
      </c>
      <c r="AQ28" s="28" t="str">
        <f t="shared" ca="1" si="10"/>
        <v/>
      </c>
      <c r="AR28" s="28" t="str">
        <f t="shared" ca="1" si="10"/>
        <v/>
      </c>
      <c r="AS28" s="28" t="str">
        <f t="shared" ca="1" si="10"/>
        <v/>
      </c>
      <c r="AT28" s="28" t="str">
        <f t="shared" ca="1" si="10"/>
        <v/>
      </c>
      <c r="AU28" s="28" t="str">
        <f t="shared" ca="1" si="10"/>
        <v/>
      </c>
      <c r="AV28" s="28" t="str">
        <f t="shared" ca="1" si="10"/>
        <v/>
      </c>
      <c r="AW28" s="28" t="str">
        <f t="shared" ca="1" si="10"/>
        <v/>
      </c>
      <c r="AX28" s="28" t="str">
        <f t="shared" ca="1" si="10"/>
        <v/>
      </c>
      <c r="AY28" s="28" t="str">
        <f t="shared" ca="1" si="10"/>
        <v/>
      </c>
      <c r="AZ28" s="28" t="str">
        <f t="shared" ca="1" si="10"/>
        <v/>
      </c>
      <c r="BA28" s="28" t="str">
        <f t="shared" ca="1" si="10"/>
        <v/>
      </c>
      <c r="BB28" s="28" t="str">
        <f t="shared" ca="1" si="10"/>
        <v/>
      </c>
      <c r="BC28" s="28" t="str">
        <f t="shared" ca="1" si="10"/>
        <v/>
      </c>
      <c r="BD28" s="28" t="str">
        <f t="shared" ca="1" si="11"/>
        <v/>
      </c>
      <c r="BE28" s="28" t="str">
        <f t="shared" ca="1" si="11"/>
        <v/>
      </c>
      <c r="BF28" s="28" t="str">
        <f t="shared" ca="1" si="11"/>
        <v/>
      </c>
      <c r="BG28" s="28" t="str">
        <f t="shared" ca="1" si="11"/>
        <v/>
      </c>
      <c r="BH28" s="28" t="str">
        <f t="shared" ca="1" si="11"/>
        <v/>
      </c>
      <c r="BI28" s="28" t="str">
        <f t="shared" ca="1" si="11"/>
        <v/>
      </c>
      <c r="BJ28" s="28" t="str">
        <f t="shared" ca="1" si="11"/>
        <v/>
      </c>
      <c r="BK28" s="28" t="str">
        <f t="shared" ca="1" si="11"/>
        <v/>
      </c>
      <c r="BL28" s="28" t="str">
        <f t="shared" ca="1" si="11"/>
        <v/>
      </c>
      <c r="BM28" s="29"/>
    </row>
    <row r="29" spans="1:65" s="1" customFormat="1" ht="40.200000000000003" customHeight="1" x14ac:dyDescent="0.3">
      <c r="A29" s="9"/>
      <c r="B29" s="124" t="s">
        <v>17</v>
      </c>
      <c r="C29" s="22"/>
      <c r="D29" s="22"/>
      <c r="E29" s="23"/>
      <c r="F29" s="24"/>
      <c r="G29" s="25"/>
      <c r="H29" s="20"/>
      <c r="I29" s="49" t="str">
        <f t="shared" ref="I29:X35" ca="1" si="13">IF(AND($C29="Objectif",I$7&gt;=$F29,I$7&lt;=$F29+$G29-1),2,IF(AND($C29="Jalon",I$7&gt;=$F29,I$7&lt;=$F29+$G29-1),1,""))</f>
        <v/>
      </c>
      <c r="J29" s="28" t="str">
        <f t="shared" ca="1" si="13"/>
        <v/>
      </c>
      <c r="K29" s="28" t="str">
        <f t="shared" ca="1" si="13"/>
        <v/>
      </c>
      <c r="L29" s="28" t="str">
        <f t="shared" ca="1" si="13"/>
        <v/>
      </c>
      <c r="M29" s="28" t="str">
        <f t="shared" ca="1" si="13"/>
        <v/>
      </c>
      <c r="N29" s="28" t="str">
        <f t="shared" ca="1" si="13"/>
        <v/>
      </c>
      <c r="O29" s="28" t="str">
        <f t="shared" ca="1" si="13"/>
        <v/>
      </c>
      <c r="P29" s="28" t="str">
        <f t="shared" ca="1" si="13"/>
        <v/>
      </c>
      <c r="Q29" s="28" t="str">
        <f t="shared" ca="1" si="13"/>
        <v/>
      </c>
      <c r="R29" s="28" t="str">
        <f t="shared" ca="1" si="13"/>
        <v/>
      </c>
      <c r="S29" s="28" t="str">
        <f t="shared" ca="1" si="13"/>
        <v/>
      </c>
      <c r="T29" s="28" t="str">
        <f t="shared" ca="1" si="13"/>
        <v/>
      </c>
      <c r="U29" s="28" t="str">
        <f t="shared" ca="1" si="13"/>
        <v/>
      </c>
      <c r="V29" s="28" t="str">
        <f t="shared" ca="1" si="13"/>
        <v/>
      </c>
      <c r="W29" s="28" t="str">
        <f t="shared" ca="1" si="13"/>
        <v/>
      </c>
      <c r="X29" s="28" t="str">
        <f t="shared" ca="1" si="13"/>
        <v/>
      </c>
      <c r="Y29" s="28" t="str">
        <f t="shared" ca="1" si="12"/>
        <v/>
      </c>
      <c r="Z29" s="28" t="str">
        <f t="shared" ca="1" si="12"/>
        <v/>
      </c>
      <c r="AA29" s="28" t="str">
        <f t="shared" ca="1" si="12"/>
        <v/>
      </c>
      <c r="AB29" s="28" t="str">
        <f t="shared" ca="1" si="12"/>
        <v/>
      </c>
      <c r="AC29" s="28" t="str">
        <f t="shared" ca="1" si="12"/>
        <v/>
      </c>
      <c r="AD29" s="28" t="str">
        <f t="shared" ca="1" si="12"/>
        <v/>
      </c>
      <c r="AE29" s="28" t="str">
        <f t="shared" ca="1" si="12"/>
        <v/>
      </c>
      <c r="AF29" s="28" t="str">
        <f t="shared" ca="1" si="12"/>
        <v/>
      </c>
      <c r="AG29" s="28" t="str">
        <f t="shared" ca="1" si="12"/>
        <v/>
      </c>
      <c r="AH29" s="28" t="str">
        <f t="shared" ca="1" si="12"/>
        <v/>
      </c>
      <c r="AI29" s="28" t="str">
        <f t="shared" ca="1" si="12"/>
        <v/>
      </c>
      <c r="AJ29" s="28" t="str">
        <f t="shared" ca="1" si="12"/>
        <v/>
      </c>
      <c r="AK29" s="28" t="str">
        <f t="shared" ca="1" si="12"/>
        <v/>
      </c>
      <c r="AL29" s="28" t="str">
        <f t="shared" ca="1" si="12"/>
        <v/>
      </c>
      <c r="AM29" s="28" t="str">
        <f t="shared" ca="1" si="12"/>
        <v/>
      </c>
      <c r="AN29" s="28" t="str">
        <f t="shared" ca="1" si="10"/>
        <v/>
      </c>
      <c r="AO29" s="28" t="str">
        <f t="shared" ca="1" si="10"/>
        <v/>
      </c>
      <c r="AP29" s="28" t="str">
        <f t="shared" ca="1" si="10"/>
        <v/>
      </c>
      <c r="AQ29" s="28" t="str">
        <f t="shared" ca="1" si="10"/>
        <v/>
      </c>
      <c r="AR29" s="28" t="str">
        <f t="shared" ca="1" si="10"/>
        <v/>
      </c>
      <c r="AS29" s="28" t="str">
        <f t="shared" ca="1" si="10"/>
        <v/>
      </c>
      <c r="AT29" s="28" t="str">
        <f t="shared" ca="1" si="10"/>
        <v/>
      </c>
      <c r="AU29" s="28" t="str">
        <f t="shared" ca="1" si="10"/>
        <v/>
      </c>
      <c r="AV29" s="28" t="str">
        <f t="shared" ca="1" si="10"/>
        <v/>
      </c>
      <c r="AW29" s="28" t="str">
        <f t="shared" ca="1" si="10"/>
        <v/>
      </c>
      <c r="AX29" s="28" t="str">
        <f t="shared" ca="1" si="10"/>
        <v/>
      </c>
      <c r="AY29" s="28" t="str">
        <f t="shared" ca="1" si="10"/>
        <v/>
      </c>
      <c r="AZ29" s="28" t="str">
        <f t="shared" ca="1" si="10"/>
        <v/>
      </c>
      <c r="BA29" s="28" t="str">
        <f t="shared" ca="1" si="10"/>
        <v/>
      </c>
      <c r="BB29" s="28" t="str">
        <f t="shared" ca="1" si="10"/>
        <v/>
      </c>
      <c r="BC29" s="28" t="str">
        <f t="shared" ca="1" si="10"/>
        <v/>
      </c>
      <c r="BD29" s="28" t="str">
        <f t="shared" ca="1" si="11"/>
        <v/>
      </c>
      <c r="BE29" s="28" t="str">
        <f t="shared" ca="1" si="11"/>
        <v/>
      </c>
      <c r="BF29" s="28" t="str">
        <f t="shared" ca="1" si="11"/>
        <v/>
      </c>
      <c r="BG29" s="28" t="str">
        <f t="shared" ca="1" si="11"/>
        <v/>
      </c>
      <c r="BH29" s="28" t="str">
        <f t="shared" ca="1" si="11"/>
        <v/>
      </c>
      <c r="BI29" s="28" t="str">
        <f t="shared" ca="1" si="11"/>
        <v/>
      </c>
      <c r="BJ29" s="28" t="str">
        <f t="shared" ca="1" si="11"/>
        <v/>
      </c>
      <c r="BK29" s="28" t="str">
        <f t="shared" ca="1" si="11"/>
        <v/>
      </c>
      <c r="BL29" s="28" t="str">
        <f t="shared" ca="1" si="11"/>
        <v/>
      </c>
      <c r="BM29" s="29"/>
    </row>
    <row r="30" spans="1:65" s="1" customFormat="1" ht="40.200000000000003" customHeight="1" x14ac:dyDescent="0.3">
      <c r="A30" s="9"/>
      <c r="B30" s="26" t="s">
        <v>10</v>
      </c>
      <c r="C30" s="22"/>
      <c r="D30" s="22"/>
      <c r="E30" s="23"/>
      <c r="F30" s="24" t="d">
        <f ca="1">F27+3</f>
        <v>2021-06-15</v>
      </c>
      <c r="G30" s="25">
        <v>15</v>
      </c>
      <c r="H30" s="20"/>
      <c r="I30" s="49" t="str">
        <f t="shared" ca="1" si="13"/>
        <v/>
      </c>
      <c r="J30" s="28" t="str">
        <f t="shared" ca="1" si="13"/>
        <v/>
      </c>
      <c r="K30" s="28" t="str">
        <f t="shared" ca="1" si="13"/>
        <v/>
      </c>
      <c r="L30" s="28" t="str">
        <f t="shared" ca="1" si="13"/>
        <v/>
      </c>
      <c r="M30" s="28" t="str">
        <f t="shared" ca="1" si="13"/>
        <v/>
      </c>
      <c r="N30" s="28" t="str">
        <f t="shared" ca="1" si="13"/>
        <v/>
      </c>
      <c r="O30" s="28" t="str">
        <f t="shared" ca="1" si="13"/>
        <v/>
      </c>
      <c r="P30" s="28" t="str">
        <f t="shared" ca="1" si="13"/>
        <v/>
      </c>
      <c r="Q30" s="28" t="str">
        <f t="shared" ca="1" si="13"/>
        <v/>
      </c>
      <c r="R30" s="28" t="str">
        <f t="shared" ca="1" si="13"/>
        <v/>
      </c>
      <c r="S30" s="28" t="str">
        <f t="shared" ca="1" si="13"/>
        <v/>
      </c>
      <c r="T30" s="28" t="str">
        <f t="shared" ca="1" si="13"/>
        <v/>
      </c>
      <c r="U30" s="28" t="str">
        <f t="shared" ca="1" si="13"/>
        <v/>
      </c>
      <c r="V30" s="28" t="str">
        <f t="shared" ca="1" si="13"/>
        <v/>
      </c>
      <c r="W30" s="28" t="str">
        <f t="shared" ca="1" si="13"/>
        <v/>
      </c>
      <c r="X30" s="28" t="str">
        <f t="shared" ca="1" si="13"/>
        <v/>
      </c>
      <c r="Y30" s="28" t="str">
        <f t="shared" ca="1" si="12"/>
        <v/>
      </c>
      <c r="Z30" s="28" t="str">
        <f t="shared" ca="1" si="12"/>
        <v/>
      </c>
      <c r="AA30" s="28" t="str">
        <f t="shared" ca="1" si="12"/>
        <v/>
      </c>
      <c r="AB30" s="28" t="str">
        <f t="shared" ca="1" si="12"/>
        <v/>
      </c>
      <c r="AC30" s="28" t="str">
        <f t="shared" ca="1" si="12"/>
        <v/>
      </c>
      <c r="AD30" s="28" t="str">
        <f t="shared" ca="1" si="12"/>
        <v/>
      </c>
      <c r="AE30" s="28" t="str">
        <f t="shared" ca="1" si="12"/>
        <v/>
      </c>
      <c r="AF30" s="28" t="str">
        <f t="shared" ca="1" si="12"/>
        <v/>
      </c>
      <c r="AG30" s="28" t="str">
        <f t="shared" ca="1" si="12"/>
        <v/>
      </c>
      <c r="AH30" s="28" t="str">
        <f t="shared" ca="1" si="12"/>
        <v/>
      </c>
      <c r="AI30" s="28" t="str">
        <f t="shared" ca="1" si="12"/>
        <v/>
      </c>
      <c r="AJ30" s="28" t="str">
        <f t="shared" ca="1" si="12"/>
        <v/>
      </c>
      <c r="AK30" s="28" t="str">
        <f t="shared" ca="1" si="12"/>
        <v/>
      </c>
      <c r="AL30" s="28" t="str">
        <f t="shared" ca="1" si="12"/>
        <v/>
      </c>
      <c r="AM30" s="28" t="str">
        <f t="shared" ca="1" si="12"/>
        <v/>
      </c>
      <c r="AN30" s="28" t="str">
        <f t="shared" ca="1" si="10"/>
        <v/>
      </c>
      <c r="AO30" s="28" t="str">
        <f t="shared" ca="1" si="10"/>
        <v/>
      </c>
      <c r="AP30" s="28" t="str">
        <f t="shared" ca="1" si="10"/>
        <v/>
      </c>
      <c r="AQ30" s="28" t="str">
        <f t="shared" ca="1" si="10"/>
        <v/>
      </c>
      <c r="AR30" s="28" t="str">
        <f t="shared" ca="1" si="10"/>
        <v/>
      </c>
      <c r="AS30" s="28" t="str">
        <f t="shared" ca="1" si="10"/>
        <v/>
      </c>
      <c r="AT30" s="28" t="str">
        <f t="shared" ca="1" si="10"/>
        <v/>
      </c>
      <c r="AU30" s="28" t="str">
        <f t="shared" ca="1" si="10"/>
        <v/>
      </c>
      <c r="AV30" s="28" t="str">
        <f t="shared" ca="1" si="10"/>
        <v/>
      </c>
      <c r="AW30" s="28" t="str">
        <f t="shared" ca="1" si="10"/>
        <v/>
      </c>
      <c r="AX30" s="28" t="str">
        <f t="shared" ca="1" si="10"/>
        <v/>
      </c>
      <c r="AY30" s="28" t="str">
        <f t="shared" ca="1" si="10"/>
        <v/>
      </c>
      <c r="AZ30" s="28" t="str">
        <f t="shared" ca="1" si="10"/>
        <v/>
      </c>
      <c r="BA30" s="28" t="str">
        <f t="shared" ca="1" si="10"/>
        <v/>
      </c>
      <c r="BB30" s="28" t="str">
        <f t="shared" ca="1" si="10"/>
        <v/>
      </c>
      <c r="BC30" s="28" t="str">
        <f t="shared" ca="1" si="10"/>
        <v/>
      </c>
      <c r="BD30" s="28" t="str">
        <f t="shared" ca="1" si="11"/>
        <v/>
      </c>
      <c r="BE30" s="28" t="str">
        <f t="shared" ca="1" si="11"/>
        <v/>
      </c>
      <c r="BF30" s="28" t="str">
        <f t="shared" ca="1" si="11"/>
        <v/>
      </c>
      <c r="BG30" s="28" t="str">
        <f t="shared" ca="1" si="11"/>
        <v/>
      </c>
      <c r="BH30" s="28" t="str">
        <f t="shared" ca="1" si="11"/>
        <v/>
      </c>
      <c r="BI30" s="28" t="str">
        <f t="shared" ca="1" si="11"/>
        <v/>
      </c>
      <c r="BJ30" s="28" t="str">
        <f t="shared" ca="1" si="11"/>
        <v/>
      </c>
      <c r="BK30" s="28" t="str">
        <f t="shared" ca="1" si="11"/>
        <v/>
      </c>
      <c r="BL30" s="28" t="str">
        <f t="shared" ca="1" si="11"/>
        <v/>
      </c>
      <c r="BM30" s="29"/>
    </row>
    <row r="31" spans="1:65" s="1" customFormat="1" ht="40.200000000000003" customHeight="1" x14ac:dyDescent="0.3">
      <c r="A31" s="9"/>
      <c r="B31" s="26" t="s">
        <v>11</v>
      </c>
      <c r="C31" s="22"/>
      <c r="D31" s="22"/>
      <c r="E31" s="23"/>
      <c r="F31" s="24" t="d">
        <f ca="1">F30+14</f>
        <v>2021-06-29</v>
      </c>
      <c r="G31" s="25">
        <v>5</v>
      </c>
      <c r="H31" s="20"/>
      <c r="I31" s="49" t="str">
        <f t="shared" ca="1" si="13"/>
        <v/>
      </c>
      <c r="J31" s="28" t="str">
        <f t="shared" ca="1" si="13"/>
        <v/>
      </c>
      <c r="K31" s="28" t="str">
        <f t="shared" ca="1" si="13"/>
        <v/>
      </c>
      <c r="L31" s="28" t="str">
        <f t="shared" ca="1" si="13"/>
        <v/>
      </c>
      <c r="M31" s="28" t="str">
        <f t="shared" ca="1" si="13"/>
        <v/>
      </c>
      <c r="N31" s="28" t="str">
        <f t="shared" ca="1" si="13"/>
        <v/>
      </c>
      <c r="O31" s="28" t="str">
        <f t="shared" ca="1" si="13"/>
        <v/>
      </c>
      <c r="P31" s="28" t="str">
        <f t="shared" ca="1" si="13"/>
        <v/>
      </c>
      <c r="Q31" s="28" t="str">
        <f t="shared" ca="1" si="13"/>
        <v/>
      </c>
      <c r="R31" s="28" t="str">
        <f t="shared" ca="1" si="13"/>
        <v/>
      </c>
      <c r="S31" s="28" t="str">
        <f t="shared" ca="1" si="13"/>
        <v/>
      </c>
      <c r="T31" s="28" t="str">
        <f t="shared" ca="1" si="13"/>
        <v/>
      </c>
      <c r="U31" s="28" t="str">
        <f t="shared" ca="1" si="13"/>
        <v/>
      </c>
      <c r="V31" s="28" t="str">
        <f t="shared" ca="1" si="13"/>
        <v/>
      </c>
      <c r="W31" s="28" t="str">
        <f t="shared" ca="1" si="13"/>
        <v/>
      </c>
      <c r="X31" s="28" t="str">
        <f t="shared" ca="1" si="13"/>
        <v/>
      </c>
      <c r="Y31" s="28" t="str">
        <f t="shared" ca="1" si="12"/>
        <v/>
      </c>
      <c r="Z31" s="28" t="str">
        <f t="shared" ca="1" si="12"/>
        <v/>
      </c>
      <c r="AA31" s="28" t="str">
        <f t="shared" ca="1" si="12"/>
        <v/>
      </c>
      <c r="AB31" s="28" t="str">
        <f t="shared" ca="1" si="12"/>
        <v/>
      </c>
      <c r="AC31" s="28" t="str">
        <f t="shared" ca="1" si="12"/>
        <v/>
      </c>
      <c r="AD31" s="28" t="str">
        <f t="shared" ca="1" si="12"/>
        <v/>
      </c>
      <c r="AE31" s="28" t="str">
        <f t="shared" ca="1" si="12"/>
        <v/>
      </c>
      <c r="AF31" s="28" t="str">
        <f t="shared" ca="1" si="12"/>
        <v/>
      </c>
      <c r="AG31" s="28" t="str">
        <f t="shared" ca="1" si="12"/>
        <v/>
      </c>
      <c r="AH31" s="28" t="str">
        <f t="shared" ca="1" si="12"/>
        <v/>
      </c>
      <c r="AI31" s="28" t="str">
        <f t="shared" ca="1" si="12"/>
        <v/>
      </c>
      <c r="AJ31" s="28" t="str">
        <f t="shared" ca="1" si="12"/>
        <v/>
      </c>
      <c r="AK31" s="28" t="str">
        <f t="shared" ca="1" si="12"/>
        <v/>
      </c>
      <c r="AL31" s="28" t="str">
        <f t="shared" ca="1" si="12"/>
        <v/>
      </c>
      <c r="AM31" s="28" t="str">
        <f t="shared" ca="1" si="12"/>
        <v/>
      </c>
      <c r="AN31" s="28" t="str">
        <f t="shared" ca="1" si="10"/>
        <v/>
      </c>
      <c r="AO31" s="28" t="str">
        <f t="shared" ca="1" si="10"/>
        <v/>
      </c>
      <c r="AP31" s="28" t="str">
        <f t="shared" ca="1" si="10"/>
        <v/>
      </c>
      <c r="AQ31" s="28" t="str">
        <f t="shared" ca="1" si="10"/>
        <v/>
      </c>
      <c r="AR31" s="28" t="str">
        <f t="shared" ca="1" si="10"/>
        <v/>
      </c>
      <c r="AS31" s="28" t="str">
        <f t="shared" ca="1" si="10"/>
        <v/>
      </c>
      <c r="AT31" s="28" t="str">
        <f t="shared" ca="1" si="10"/>
        <v/>
      </c>
      <c r="AU31" s="28" t="str">
        <f t="shared" ca="1" si="10"/>
        <v/>
      </c>
      <c r="AV31" s="28" t="str">
        <f t="shared" ca="1" si="10"/>
        <v/>
      </c>
      <c r="AW31" s="28" t="str">
        <f t="shared" ca="1" si="10"/>
        <v/>
      </c>
      <c r="AX31" s="28" t="str">
        <f t="shared" ca="1" si="10"/>
        <v/>
      </c>
      <c r="AY31" s="28" t="str">
        <f t="shared" ca="1" si="10"/>
        <v/>
      </c>
      <c r="AZ31" s="28" t="str">
        <f t="shared" ca="1" si="10"/>
        <v/>
      </c>
      <c r="BA31" s="28" t="str">
        <f t="shared" ca="1" si="10"/>
        <v/>
      </c>
      <c r="BB31" s="28" t="str">
        <f t="shared" ca="1" si="10"/>
        <v/>
      </c>
      <c r="BC31" s="28" t="str">
        <f t="shared" ca="1" si="10"/>
        <v/>
      </c>
      <c r="BD31" s="28" t="str">
        <f t="shared" ca="1" si="11"/>
        <v/>
      </c>
      <c r="BE31" s="28" t="str">
        <f t="shared" ca="1" si="11"/>
        <v/>
      </c>
      <c r="BF31" s="28" t="str">
        <f t="shared" ca="1" si="11"/>
        <v/>
      </c>
      <c r="BG31" s="28" t="str">
        <f t="shared" ca="1" si="11"/>
        <v/>
      </c>
      <c r="BH31" s="28" t="str">
        <f t="shared" ca="1" si="11"/>
        <v/>
      </c>
      <c r="BI31" s="28" t="str">
        <f t="shared" ca="1" si="11"/>
        <v/>
      </c>
      <c r="BJ31" s="28" t="str">
        <f t="shared" ca="1" si="11"/>
        <v/>
      </c>
      <c r="BK31" s="28" t="str">
        <f t="shared" ca="1" si="11"/>
        <v/>
      </c>
      <c r="BL31" s="28" t="str">
        <f t="shared" ca="1" si="11"/>
        <v/>
      </c>
      <c r="BM31" s="29"/>
    </row>
    <row r="32" spans="1:65" s="1" customFormat="1" ht="40.200000000000003" customHeight="1" x14ac:dyDescent="0.3">
      <c r="A32" s="9"/>
      <c r="B32" s="26" t="s">
        <v>12</v>
      </c>
      <c r="C32" s="22" t="s">
        <v>21</v>
      </c>
      <c r="D32" s="22"/>
      <c r="E32" s="23"/>
      <c r="F32" s="24" t="d">
        <f ca="1">F31+42</f>
        <v>2021-08-10</v>
      </c>
      <c r="G32" s="25">
        <v>1</v>
      </c>
      <c r="H32" s="20"/>
      <c r="I32" s="49" t="str">
        <f t="shared" ca="1" si="13"/>
        <v/>
      </c>
      <c r="J32" s="28" t="str">
        <f t="shared" ca="1" si="13"/>
        <v/>
      </c>
      <c r="K32" s="28" t="str">
        <f t="shared" ca="1" si="13"/>
        <v/>
      </c>
      <c r="L32" s="28" t="str">
        <f t="shared" ca="1" si="13"/>
        <v/>
      </c>
      <c r="M32" s="28" t="str">
        <f t="shared" ca="1" si="13"/>
        <v/>
      </c>
      <c r="N32" s="28" t="str">
        <f t="shared" ca="1" si="13"/>
        <v/>
      </c>
      <c r="O32" s="28" t="str">
        <f t="shared" ca="1" si="13"/>
        <v/>
      </c>
      <c r="P32" s="28" t="str">
        <f t="shared" ca="1" si="13"/>
        <v/>
      </c>
      <c r="Q32" s="28" t="str">
        <f t="shared" ca="1" si="13"/>
        <v/>
      </c>
      <c r="R32" s="28" t="str">
        <f t="shared" ca="1" si="13"/>
        <v/>
      </c>
      <c r="S32" s="28" t="str">
        <f t="shared" ca="1" si="13"/>
        <v/>
      </c>
      <c r="T32" s="28" t="str">
        <f t="shared" ca="1" si="13"/>
        <v/>
      </c>
      <c r="U32" s="28" t="str">
        <f t="shared" ca="1" si="13"/>
        <v/>
      </c>
      <c r="V32" s="28" t="str">
        <f t="shared" ca="1" si="13"/>
        <v/>
      </c>
      <c r="W32" s="28" t="str">
        <f t="shared" ca="1" si="13"/>
        <v/>
      </c>
      <c r="X32" s="28" t="str">
        <f t="shared" ca="1" si="13"/>
        <v/>
      </c>
      <c r="Y32" s="28" t="str">
        <f t="shared" ca="1" si="12"/>
        <v/>
      </c>
      <c r="Z32" s="28" t="str">
        <f t="shared" ca="1" si="12"/>
        <v/>
      </c>
      <c r="AA32" s="28" t="str">
        <f t="shared" ca="1" si="12"/>
        <v/>
      </c>
      <c r="AB32" s="28" t="str">
        <f t="shared" ca="1" si="12"/>
        <v/>
      </c>
      <c r="AC32" s="28" t="str">
        <f t="shared" ca="1" si="12"/>
        <v/>
      </c>
      <c r="AD32" s="28" t="str">
        <f t="shared" ca="1" si="12"/>
        <v/>
      </c>
      <c r="AE32" s="28" t="str">
        <f t="shared" ca="1" si="12"/>
        <v/>
      </c>
      <c r="AF32" s="28" t="str">
        <f t="shared" ca="1" si="12"/>
        <v/>
      </c>
      <c r="AG32" s="28" t="str">
        <f t="shared" ca="1" si="12"/>
        <v/>
      </c>
      <c r="AH32" s="28" t="str">
        <f t="shared" ca="1" si="12"/>
        <v/>
      </c>
      <c r="AI32" s="28" t="str">
        <f t="shared" ca="1" si="12"/>
        <v/>
      </c>
      <c r="AJ32" s="28" t="str">
        <f t="shared" ca="1" si="12"/>
        <v/>
      </c>
      <c r="AK32" s="28" t="str">
        <f t="shared" ca="1" si="12"/>
        <v/>
      </c>
      <c r="AL32" s="28" t="str">
        <f t="shared" ca="1" si="12"/>
        <v/>
      </c>
      <c r="AM32" s="28" t="str">
        <f t="shared" ca="1" si="12"/>
        <v/>
      </c>
      <c r="AN32" s="28" t="str">
        <f t="shared" ca="1" si="10"/>
        <v/>
      </c>
      <c r="AO32" s="28" t="str">
        <f t="shared" ca="1" si="10"/>
        <v/>
      </c>
      <c r="AP32" s="28" t="str">
        <f t="shared" ca="1" si="10"/>
        <v/>
      </c>
      <c r="AQ32" s="28" t="str">
        <f t="shared" ca="1" si="10"/>
        <v/>
      </c>
      <c r="AR32" s="28" t="str">
        <f t="shared" ca="1" si="10"/>
        <v/>
      </c>
      <c r="AS32" s="28" t="str">
        <f t="shared" ca="1" si="10"/>
        <v/>
      </c>
      <c r="AT32" s="28" t="str">
        <f t="shared" ca="1" si="10"/>
        <v/>
      </c>
      <c r="AU32" s="28" t="str">
        <f t="shared" ca="1" si="10"/>
        <v/>
      </c>
      <c r="AV32" s="28" t="str">
        <f t="shared" ca="1" si="10"/>
        <v/>
      </c>
      <c r="AW32" s="28" t="str">
        <f t="shared" ca="1" si="10"/>
        <v/>
      </c>
      <c r="AX32" s="28" t="str">
        <f t="shared" ca="1" si="10"/>
        <v/>
      </c>
      <c r="AY32" s="28" t="str">
        <f t="shared" ca="1" si="10"/>
        <v/>
      </c>
      <c r="AZ32" s="28" t="str">
        <f t="shared" ca="1" si="10"/>
        <v/>
      </c>
      <c r="BA32" s="28" t="str">
        <f t="shared" ca="1" si="10"/>
        <v/>
      </c>
      <c r="BB32" s="28" t="str">
        <f t="shared" ca="1" si="10"/>
        <v/>
      </c>
      <c r="BC32" s="28" t="str">
        <f t="shared" ca="1" si="10"/>
        <v/>
      </c>
      <c r="BD32" s="28" t="str">
        <f t="shared" ca="1" si="11"/>
        <v/>
      </c>
      <c r="BE32" s="28" t="str">
        <f t="shared" ca="1" si="11"/>
        <v/>
      </c>
      <c r="BF32" s="28" t="str">
        <f t="shared" ca="1" si="11"/>
        <v/>
      </c>
      <c r="BG32" s="28" t="str">
        <f t="shared" ca="1" si="11"/>
        <v/>
      </c>
      <c r="BH32" s="28" t="str">
        <f t="shared" ca="1" si="11"/>
        <v/>
      </c>
      <c r="BI32" s="28" t="str">
        <f t="shared" ca="1" si="11"/>
        <v/>
      </c>
      <c r="BJ32" s="28" t="str">
        <f t="shared" ca="1" si="11"/>
        <v/>
      </c>
      <c r="BK32" s="28" t="str">
        <f t="shared" ca="1" si="11"/>
        <v/>
      </c>
      <c r="BL32" s="28" t="str">
        <f t="shared" ca="1" si="11"/>
        <v/>
      </c>
      <c r="BM32" s="29"/>
    </row>
    <row r="33" spans="1:65" s="1" customFormat="1" ht="40.200000000000003" customHeight="1" x14ac:dyDescent="0.3">
      <c r="A33" s="9"/>
      <c r="B33" s="26" t="s">
        <v>13</v>
      </c>
      <c r="C33" s="22"/>
      <c r="D33" s="22"/>
      <c r="E33" s="23"/>
      <c r="F33" s="24"/>
      <c r="G33" s="25"/>
      <c r="H33" s="20"/>
      <c r="I33" s="49" t="str">
        <f t="shared" ca="1" si="13"/>
        <v/>
      </c>
      <c r="J33" s="28" t="str">
        <f t="shared" ca="1" si="13"/>
        <v/>
      </c>
      <c r="K33" s="28" t="str">
        <f t="shared" ca="1" si="13"/>
        <v/>
      </c>
      <c r="L33" s="28" t="str">
        <f t="shared" ca="1" si="13"/>
        <v/>
      </c>
      <c r="M33" s="28" t="str">
        <f t="shared" ca="1" si="13"/>
        <v/>
      </c>
      <c r="N33" s="28" t="str">
        <f t="shared" ca="1" si="13"/>
        <v/>
      </c>
      <c r="O33" s="28" t="str">
        <f t="shared" ca="1" si="13"/>
        <v/>
      </c>
      <c r="P33" s="28" t="str">
        <f t="shared" ca="1" si="13"/>
        <v/>
      </c>
      <c r="Q33" s="28" t="str">
        <f t="shared" ca="1" si="13"/>
        <v/>
      </c>
      <c r="R33" s="28" t="str">
        <f t="shared" ca="1" si="13"/>
        <v/>
      </c>
      <c r="S33" s="28" t="str">
        <f t="shared" ca="1" si="13"/>
        <v/>
      </c>
      <c r="T33" s="28" t="str">
        <f t="shared" ca="1" si="13"/>
        <v/>
      </c>
      <c r="U33" s="28" t="str">
        <f t="shared" ca="1" si="13"/>
        <v/>
      </c>
      <c r="V33" s="28" t="str">
        <f t="shared" ca="1" si="13"/>
        <v/>
      </c>
      <c r="W33" s="28" t="str">
        <f t="shared" ca="1" si="13"/>
        <v/>
      </c>
      <c r="X33" s="28" t="str">
        <f t="shared" ca="1" si="13"/>
        <v/>
      </c>
      <c r="Y33" s="28" t="str">
        <f t="shared" ca="1" si="12"/>
        <v/>
      </c>
      <c r="Z33" s="28" t="str">
        <f t="shared" ca="1" si="12"/>
        <v/>
      </c>
      <c r="AA33" s="28" t="str">
        <f t="shared" ca="1" si="12"/>
        <v/>
      </c>
      <c r="AB33" s="28" t="str">
        <f t="shared" ca="1" si="12"/>
        <v/>
      </c>
      <c r="AC33" s="28" t="str">
        <f t="shared" ca="1" si="12"/>
        <v/>
      </c>
      <c r="AD33" s="28" t="str">
        <f t="shared" ca="1" si="12"/>
        <v/>
      </c>
      <c r="AE33" s="28" t="str">
        <f t="shared" ca="1" si="12"/>
        <v/>
      </c>
      <c r="AF33" s="28" t="str">
        <f t="shared" ca="1" si="12"/>
        <v/>
      </c>
      <c r="AG33" s="28" t="str">
        <f t="shared" ca="1" si="12"/>
        <v/>
      </c>
      <c r="AH33" s="28" t="str">
        <f t="shared" ca="1" si="12"/>
        <v/>
      </c>
      <c r="AI33" s="28" t="str">
        <f t="shared" ca="1" si="12"/>
        <v/>
      </c>
      <c r="AJ33" s="28" t="str">
        <f t="shared" ca="1" si="12"/>
        <v/>
      </c>
      <c r="AK33" s="28" t="str">
        <f t="shared" ca="1" si="12"/>
        <v/>
      </c>
      <c r="AL33" s="28" t="str">
        <f t="shared" ca="1" si="12"/>
        <v/>
      </c>
      <c r="AM33" s="28" t="str">
        <f t="shared" ca="1" si="12"/>
        <v/>
      </c>
      <c r="AN33" s="28" t="str">
        <f t="shared" ca="1" si="10"/>
        <v/>
      </c>
      <c r="AO33" s="28" t="str">
        <f t="shared" ca="1" si="10"/>
        <v/>
      </c>
      <c r="AP33" s="28" t="str">
        <f t="shared" ca="1" si="10"/>
        <v/>
      </c>
      <c r="AQ33" s="28" t="str">
        <f t="shared" ca="1" si="10"/>
        <v/>
      </c>
      <c r="AR33" s="28" t="str">
        <f t="shared" ca="1" si="10"/>
        <v/>
      </c>
      <c r="AS33" s="28" t="str">
        <f t="shared" ca="1" si="10"/>
        <v/>
      </c>
      <c r="AT33" s="28" t="str">
        <f t="shared" ca="1" si="10"/>
        <v/>
      </c>
      <c r="AU33" s="28" t="str">
        <f t="shared" ca="1" si="10"/>
        <v/>
      </c>
      <c r="AV33" s="28" t="str">
        <f t="shared" ca="1" si="10"/>
        <v/>
      </c>
      <c r="AW33" s="28" t="str">
        <f t="shared" ca="1" si="10"/>
        <v/>
      </c>
      <c r="AX33" s="28" t="str">
        <f t="shared" ca="1" si="10"/>
        <v/>
      </c>
      <c r="AY33" s="28" t="str">
        <f t="shared" ca="1" si="10"/>
        <v/>
      </c>
      <c r="AZ33" s="28" t="str">
        <f t="shared" ca="1" si="10"/>
        <v/>
      </c>
      <c r="BA33" s="28" t="str">
        <f t="shared" ca="1" si="10"/>
        <v/>
      </c>
      <c r="BB33" s="28" t="str">
        <f t="shared" ca="1" si="10"/>
        <v/>
      </c>
      <c r="BC33" s="28" t="str">
        <f t="shared" ca="1" si="10"/>
        <v/>
      </c>
      <c r="BD33" s="28" t="str">
        <f t="shared" ca="1" si="11"/>
        <v/>
      </c>
      <c r="BE33" s="28" t="str">
        <f t="shared" ca="1" si="11"/>
        <v/>
      </c>
      <c r="BF33" s="28" t="str">
        <f t="shared" ca="1" si="11"/>
        <v/>
      </c>
      <c r="BG33" s="28" t="str">
        <f t="shared" ca="1" si="11"/>
        <v/>
      </c>
      <c r="BH33" s="28" t="str">
        <f t="shared" ca="1" si="11"/>
        <v/>
      </c>
      <c r="BI33" s="28" t="str">
        <f t="shared" ca="1" si="11"/>
        <v/>
      </c>
      <c r="BJ33" s="28" t="str">
        <f t="shared" ca="1" si="11"/>
        <v/>
      </c>
      <c r="BK33" s="28" t="str">
        <f t="shared" ca="1" si="11"/>
        <v/>
      </c>
      <c r="BL33" s="28" t="str">
        <f t="shared" ca="1" si="11"/>
        <v/>
      </c>
      <c r="BM33" s="29"/>
    </row>
    <row r="34" spans="1:65" s="1" customFormat="1" ht="40.200000000000003" customHeight="1" x14ac:dyDescent="0.3">
      <c r="A34" s="9"/>
      <c r="B34" s="26" t="s">
        <v>14</v>
      </c>
      <c r="C34" s="22"/>
      <c r="D34" s="22"/>
      <c r="E34" s="23"/>
      <c r="F34" s="24"/>
      <c r="G34" s="25"/>
      <c r="H34" s="20"/>
      <c r="I34" s="49" t="str">
        <f t="shared" ca="1" si="13"/>
        <v/>
      </c>
      <c r="J34" s="28" t="str">
        <f t="shared" ca="1" si="13"/>
        <v/>
      </c>
      <c r="K34" s="28" t="str">
        <f t="shared" ca="1" si="13"/>
        <v/>
      </c>
      <c r="L34" s="28" t="str">
        <f t="shared" ca="1" si="13"/>
        <v/>
      </c>
      <c r="M34" s="28" t="str">
        <f t="shared" ca="1" si="13"/>
        <v/>
      </c>
      <c r="N34" s="28" t="str">
        <f t="shared" ca="1" si="13"/>
        <v/>
      </c>
      <c r="O34" s="28" t="str">
        <f t="shared" ca="1" si="13"/>
        <v/>
      </c>
      <c r="P34" s="28" t="str">
        <f t="shared" ca="1" si="13"/>
        <v/>
      </c>
      <c r="Q34" s="28" t="str">
        <f t="shared" ca="1" si="13"/>
        <v/>
      </c>
      <c r="R34" s="28" t="str">
        <f t="shared" ca="1" si="13"/>
        <v/>
      </c>
      <c r="S34" s="28" t="str">
        <f t="shared" ca="1" si="13"/>
        <v/>
      </c>
      <c r="T34" s="28" t="str">
        <f t="shared" ca="1" si="13"/>
        <v/>
      </c>
      <c r="U34" s="28" t="str">
        <f t="shared" ca="1" si="13"/>
        <v/>
      </c>
      <c r="V34" s="28" t="str">
        <f t="shared" ca="1" si="13"/>
        <v/>
      </c>
      <c r="W34" s="28" t="str">
        <f t="shared" ca="1" si="13"/>
        <v/>
      </c>
      <c r="X34" s="28" t="str">
        <f t="shared" ca="1" si="13"/>
        <v/>
      </c>
      <c r="Y34" s="28" t="str">
        <f t="shared" ca="1" si="12"/>
        <v/>
      </c>
      <c r="Z34" s="28" t="str">
        <f t="shared" ca="1" si="12"/>
        <v/>
      </c>
      <c r="AA34" s="28" t="str">
        <f t="shared" ca="1" si="12"/>
        <v/>
      </c>
      <c r="AB34" s="28" t="str">
        <f t="shared" ca="1" si="12"/>
        <v/>
      </c>
      <c r="AC34" s="28" t="str">
        <f t="shared" ca="1" si="12"/>
        <v/>
      </c>
      <c r="AD34" s="28" t="str">
        <f t="shared" ca="1" si="12"/>
        <v/>
      </c>
      <c r="AE34" s="28" t="str">
        <f t="shared" ca="1" si="12"/>
        <v/>
      </c>
      <c r="AF34" s="28" t="str">
        <f t="shared" ca="1" si="12"/>
        <v/>
      </c>
      <c r="AG34" s="28" t="str">
        <f t="shared" ca="1" si="12"/>
        <v/>
      </c>
      <c r="AH34" s="28" t="str">
        <f t="shared" ca="1" si="12"/>
        <v/>
      </c>
      <c r="AI34" s="28" t="str">
        <f t="shared" ca="1" si="12"/>
        <v/>
      </c>
      <c r="AJ34" s="28" t="str">
        <f t="shared" ca="1" si="12"/>
        <v/>
      </c>
      <c r="AK34" s="28" t="str">
        <f t="shared" ca="1" si="12"/>
        <v/>
      </c>
      <c r="AL34" s="28" t="str">
        <f t="shared" ca="1" si="12"/>
        <v/>
      </c>
      <c r="AM34" s="28" t="str">
        <f t="shared" ca="1" si="12"/>
        <v/>
      </c>
      <c r="AN34" s="28" t="str">
        <f t="shared" ca="1" si="10"/>
        <v/>
      </c>
      <c r="AO34" s="28" t="str">
        <f t="shared" ca="1" si="10"/>
        <v/>
      </c>
      <c r="AP34" s="28" t="str">
        <f t="shared" ca="1" si="10"/>
        <v/>
      </c>
      <c r="AQ34" s="28" t="str">
        <f t="shared" ca="1" si="10"/>
        <v/>
      </c>
      <c r="AR34" s="28" t="str">
        <f t="shared" ca="1" si="10"/>
        <v/>
      </c>
      <c r="AS34" s="28" t="str">
        <f t="shared" ca="1" si="10"/>
        <v/>
      </c>
      <c r="AT34" s="28" t="str">
        <f t="shared" ca="1" si="10"/>
        <v/>
      </c>
      <c r="AU34" s="28" t="str">
        <f t="shared" ca="1" si="10"/>
        <v/>
      </c>
      <c r="AV34" s="28" t="str">
        <f t="shared" ca="1" si="10"/>
        <v/>
      </c>
      <c r="AW34" s="28" t="str">
        <f t="shared" ca="1" si="10"/>
        <v/>
      </c>
      <c r="AX34" s="28" t="str">
        <f t="shared" ca="1" si="10"/>
        <v/>
      </c>
      <c r="AY34" s="28" t="str">
        <f t="shared" ca="1" si="10"/>
        <v/>
      </c>
      <c r="AZ34" s="28" t="str">
        <f t="shared" ca="1" si="10"/>
        <v/>
      </c>
      <c r="BA34" s="28" t="str">
        <f t="shared" ca="1" si="10"/>
        <v/>
      </c>
      <c r="BB34" s="28" t="str">
        <f t="shared" ca="1" si="10"/>
        <v/>
      </c>
      <c r="BC34" s="28" t="str">
        <f t="shared" ca="1" si="10"/>
        <v/>
      </c>
      <c r="BD34" s="28" t="str">
        <f t="shared" ca="1" si="11"/>
        <v/>
      </c>
      <c r="BE34" s="28" t="str">
        <f t="shared" ca="1" si="11"/>
        <v/>
      </c>
      <c r="BF34" s="28" t="str">
        <f t="shared" ca="1" si="11"/>
        <v/>
      </c>
      <c r="BG34" s="28" t="str">
        <f t="shared" ca="1" si="11"/>
        <v/>
      </c>
      <c r="BH34" s="28" t="str">
        <f t="shared" ca="1" si="11"/>
        <v/>
      </c>
      <c r="BI34" s="28" t="str">
        <f t="shared" ca="1" si="11"/>
        <v/>
      </c>
      <c r="BJ34" s="28" t="str">
        <f t="shared" ca="1" si="11"/>
        <v/>
      </c>
      <c r="BK34" s="28" t="str">
        <f t="shared" ca="1" si="11"/>
        <v/>
      </c>
      <c r="BL34" s="28" t="str">
        <f t="shared" ca="1" si="11"/>
        <v/>
      </c>
      <c r="BM34" s="29"/>
    </row>
    <row r="35" spans="1:65" s="1" customFormat="1" ht="40.200000000000003" customHeight="1" x14ac:dyDescent="0.3">
      <c r="A35" s="9"/>
      <c r="B35" s="26"/>
      <c r="C35" s="22"/>
      <c r="D35" s="22"/>
      <c r="E35" s="23"/>
      <c r="F35" s="24"/>
      <c r="G35" s="25"/>
      <c r="H35" s="20"/>
      <c r="I35" s="49" t="str">
        <f t="shared" ca="1" si="13"/>
        <v/>
      </c>
      <c r="J35" s="28" t="str">
        <f t="shared" ca="1" si="13"/>
        <v/>
      </c>
      <c r="K35" s="28" t="str">
        <f t="shared" ca="1" si="13"/>
        <v/>
      </c>
      <c r="L35" s="28" t="str">
        <f t="shared" ca="1" si="13"/>
        <v/>
      </c>
      <c r="M35" s="28" t="str">
        <f t="shared" ca="1" si="13"/>
        <v/>
      </c>
      <c r="N35" s="28" t="str">
        <f t="shared" ca="1" si="13"/>
        <v/>
      </c>
      <c r="O35" s="28" t="str">
        <f t="shared" ca="1" si="13"/>
        <v/>
      </c>
      <c r="P35" s="28" t="str">
        <f t="shared" ca="1" si="13"/>
        <v/>
      </c>
      <c r="Q35" s="28" t="str">
        <f t="shared" ca="1" si="13"/>
        <v/>
      </c>
      <c r="R35" s="28" t="str">
        <f t="shared" ca="1" si="13"/>
        <v/>
      </c>
      <c r="S35" s="28" t="str">
        <f t="shared" ca="1" si="13"/>
        <v/>
      </c>
      <c r="T35" s="28" t="str">
        <f t="shared" ca="1" si="13"/>
        <v/>
      </c>
      <c r="U35" s="28" t="str">
        <f t="shared" ca="1" si="13"/>
        <v/>
      </c>
      <c r="V35" s="28" t="str">
        <f t="shared" ca="1" si="13"/>
        <v/>
      </c>
      <c r="W35" s="28" t="str">
        <f t="shared" ca="1" si="13"/>
        <v/>
      </c>
      <c r="X35" s="28" t="str">
        <f t="shared" ca="1" si="13"/>
        <v/>
      </c>
      <c r="Y35" s="28" t="str">
        <f t="shared" ca="1" si="12"/>
        <v/>
      </c>
      <c r="Z35" s="28" t="str">
        <f t="shared" ca="1" si="12"/>
        <v/>
      </c>
      <c r="AA35" s="28" t="str">
        <f t="shared" ca="1" si="12"/>
        <v/>
      </c>
      <c r="AB35" s="28" t="str">
        <f t="shared" ca="1" si="12"/>
        <v/>
      </c>
      <c r="AC35" s="28" t="str">
        <f t="shared" ca="1" si="12"/>
        <v/>
      </c>
      <c r="AD35" s="28" t="str">
        <f t="shared" ca="1" si="12"/>
        <v/>
      </c>
      <c r="AE35" s="28" t="str">
        <f t="shared" ca="1" si="12"/>
        <v/>
      </c>
      <c r="AF35" s="28" t="str">
        <f t="shared" ca="1" si="12"/>
        <v/>
      </c>
      <c r="AG35" s="28" t="str">
        <f t="shared" ca="1" si="12"/>
        <v/>
      </c>
      <c r="AH35" s="28" t="str">
        <f t="shared" ca="1" si="12"/>
        <v/>
      </c>
      <c r="AI35" s="28" t="str">
        <f t="shared" ca="1" si="12"/>
        <v/>
      </c>
      <c r="AJ35" s="28" t="str">
        <f t="shared" ca="1" si="12"/>
        <v/>
      </c>
      <c r="AK35" s="28" t="str">
        <f t="shared" ca="1" si="12"/>
        <v/>
      </c>
      <c r="AL35" s="28" t="str">
        <f t="shared" ca="1" si="12"/>
        <v/>
      </c>
      <c r="AM35" s="28" t="str">
        <f t="shared" ca="1" si="12"/>
        <v/>
      </c>
      <c r="AN35" s="28" t="str">
        <f t="shared" ca="1" si="10"/>
        <v/>
      </c>
      <c r="AO35" s="28" t="str">
        <f t="shared" ca="1" si="10"/>
        <v/>
      </c>
      <c r="AP35" s="28" t="str">
        <f t="shared" ca="1" si="10"/>
        <v/>
      </c>
      <c r="AQ35" s="28" t="str">
        <f t="shared" ca="1" si="10"/>
        <v/>
      </c>
      <c r="AR35" s="28" t="str">
        <f t="shared" ca="1" si="10"/>
        <v/>
      </c>
      <c r="AS35" s="28" t="str">
        <f t="shared" ca="1" si="10"/>
        <v/>
      </c>
      <c r="AT35" s="28" t="str">
        <f t="shared" ca="1" si="10"/>
        <v/>
      </c>
      <c r="AU35" s="28" t="str">
        <f t="shared" ca="1" si="10"/>
        <v/>
      </c>
      <c r="AV35" s="28" t="str">
        <f t="shared" ca="1" si="10"/>
        <v/>
      </c>
      <c r="AW35" s="28" t="str">
        <f t="shared" ca="1" si="10"/>
        <v/>
      </c>
      <c r="AX35" s="28" t="str">
        <f t="shared" ca="1" si="10"/>
        <v/>
      </c>
      <c r="AY35" s="28" t="str">
        <f t="shared" ca="1" si="10"/>
        <v/>
      </c>
      <c r="AZ35" s="28" t="str">
        <f t="shared" ca="1" si="10"/>
        <v/>
      </c>
      <c r="BA35" s="28" t="str">
        <f t="shared" ca="1" si="10"/>
        <v/>
      </c>
      <c r="BB35" s="28" t="str">
        <f t="shared" ca="1" si="10"/>
        <v/>
      </c>
      <c r="BC35" s="28" t="str">
        <f t="shared" ca="1" si="10"/>
        <v/>
      </c>
      <c r="BD35" s="28" t="str">
        <f t="shared" ca="1" si="11"/>
        <v/>
      </c>
      <c r="BE35" s="28" t="str">
        <f t="shared" ca="1" si="11"/>
        <v/>
      </c>
      <c r="BF35" s="28" t="str">
        <f t="shared" ca="1" si="11"/>
        <v/>
      </c>
      <c r="BG35" s="28" t="str">
        <f t="shared" ca="1" si="11"/>
        <v/>
      </c>
      <c r="BH35" s="28" t="str">
        <f t="shared" ca="1" si="11"/>
        <v/>
      </c>
      <c r="BI35" s="28" t="str">
        <f t="shared" ca="1" si="11"/>
        <v/>
      </c>
      <c r="BJ35" s="28" t="str">
        <f t="shared" ca="1" si="11"/>
        <v/>
      </c>
      <c r="BK35" s="28" t="str">
        <f t="shared" ca="1" si="11"/>
        <v/>
      </c>
      <c r="BL35" s="28" t="str">
        <f t="shared" ca="1" si="11"/>
        <v/>
      </c>
      <c r="BM35" s="69"/>
    </row>
    <row r="36" spans="1:65" s="1" customFormat="1" ht="40.200000000000003" customHeight="1" x14ac:dyDescent="0.3">
      <c r="A36" s="10"/>
      <c r="B36" s="120" t="s">
        <v>18</v>
      </c>
      <c r="C36" s="59"/>
      <c r="D36" s="59"/>
      <c r="E36" s="33"/>
      <c r="F36" s="60"/>
      <c r="G36" s="61"/>
      <c r="H36" s="20"/>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47"/>
    </row>
    <row r="37" spans="1:65" ht="30" customHeight="1" x14ac:dyDescent="0.3">
      <c r="D37" s="4"/>
      <c r="G37" s="11"/>
      <c r="H37" s="3"/>
    </row>
    <row r="38" spans="1:65" ht="30" customHeight="1" x14ac:dyDescent="0.3">
      <c r="D38" s="5"/>
    </row>
  </sheetData>
  <mergeCells count="8">
    <mergeCell ref="AJ4:AN4"/>
    <mergeCell ref="B2:H2"/>
    <mergeCell ref="I2:N2"/>
    <mergeCell ref="O2:T2"/>
    <mergeCell ref="I4:P4"/>
    <mergeCell ref="R4:V4"/>
    <mergeCell ref="X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7" priority="1">
      <formula>AND(TODAY()&gt;=I$7,TODAY()&lt;J$7)</formula>
    </cfRule>
  </conditionalFormatting>
  <conditionalFormatting sqref="I6:AM6">
    <cfRule type="expression" dxfId="36" priority="4">
      <formula>I$7&lt;=EOMONTH($I$7,0)</formula>
    </cfRule>
  </conditionalFormatting>
  <conditionalFormatting sqref="J6:BL6">
    <cfRule type="expression" dxfId="35" priority="3">
      <formula>AND(J$7&lt;=EOMONTH($I$7,2),J$7&gt;EOMONTH($I$7,0),J$7&gt;EOMONTH($I$7,1))</formula>
    </cfRule>
  </conditionalFormatting>
  <conditionalFormatting sqref="I6:BL6">
    <cfRule type="expression" dxfId="34" priority="2">
      <formula>AND(I$7&lt;=EOMONTH($I$7,1),I$7&gt;EOMONTH($I$7,0))</formula>
    </cfRule>
  </conditionalFormatting>
  <conditionalFormatting sqref="I10:BL35">
    <cfRule type="expression" dxfId="33" priority="7" stopIfTrue="1">
      <formula>AND($C10="Risque faible",I$7&gt;=$F10,I$7&lt;=$F10+$G10-1)</formula>
    </cfRule>
    <cfRule type="expression" dxfId="32" priority="8" stopIfTrue="1">
      <formula>AND($C10="Risque élevé",I$7&gt;=$F10,I$7&lt;=$F10+$G10-1)</formula>
    </cfRule>
    <cfRule type="expression" dxfId="31" priority="9" stopIfTrue="1">
      <formula>AND($C10="En bonne voie",I$7&gt;=$F10,I$7&lt;=$F10+$G10-1)</formula>
    </cfRule>
    <cfRule type="expression" dxfId="30" priority="10" stopIfTrue="1">
      <formula>AND($C10="Risque moyen",I$7&gt;=$F10,I$7&lt;=$F10+$G10-1)</formula>
    </cfRule>
    <cfRule type="expression" dxfId="29" priority="11" stopIfTrue="1">
      <formula>AND(LEN($C10)=0,I$7&gt;=$F10,I$7&lt;=$F10+$G10-1)</formula>
    </cfRule>
  </conditionalFormatting>
  <conditionalFormatting sqref="I36:BL36">
    <cfRule type="expression" dxfId="28" priority="13" stopIfTrue="1">
      <formula>AND(#REF!="Risque faible",I$7&gt;=#REF!,I$7&lt;=#REF!+#REF!-1)</formula>
    </cfRule>
    <cfRule type="expression" dxfId="27" priority="14" stopIfTrue="1">
      <formula>AND(#REF!="Risque élevé",I$7&gt;=#REF!,I$7&lt;=#REF!+#REF!-1)</formula>
    </cfRule>
    <cfRule type="expression" dxfId="26" priority="15" stopIfTrue="1">
      <formula>AND(#REF!="En bonne voie",I$7&gt;=#REF!,I$7&lt;=#REF!+#REF!-1)</formula>
    </cfRule>
    <cfRule type="expression" dxfId="25" priority="16" stopIfTrue="1">
      <formula>AND(#REF!="Risque moyen",I$7&gt;=#REF!,I$7&lt;=#REF!+#REF!-1)</formula>
    </cfRule>
    <cfRule type="expression" dxfId="24" priority="17" stopIfTrue="1">
      <formula>AND(LEN(#REF!)=0,I$7&gt;=#REF!,I$7&lt;=#REF!+#REF!-1)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mc:AlternateContent xmlns:mc="http://schemas.openxmlformats.org/markup-compatibility/2006">
    <mc:Choice Requires="v">
      <legacyDrawing r:id="rId3"/>
    </mc:Choice>
  </mc:AlternateContent>
  <controls>
    <control shapeId="32769"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R142"/>
  <sheetViews>
    <sheetView showGridLines="0" tabSelected="1" showRuler="0" topLeftCell="A21" zoomScale="70" zoomScaleNormal="70" zoomScalePageLayoutView="70" workbookViewId="0">
      <selection activeCell="B31" sqref="B31"/>
    </sheetView>
  </sheetViews>
  <sheetFormatPr baseColWidth="10" defaultColWidth="8.88671875" defaultRowHeight="30" customHeight="1" x14ac:dyDescent="0.3"/>
  <cols>
    <col min="1" max="1" width="4.6640625" style="9" customWidth="1"/>
    <col min="2" max="2" width="51.109375" style="12" customWidth="1"/>
    <col min="3" max="4" width="14.6640625" style="12" customWidth="1"/>
    <col min="5" max="5" width="20.5546875" style="12" customWidth="1"/>
    <col min="6" max="6" width="15.6640625" style="12" customWidth="1"/>
    <col min="7" max="7" width="21.5546875" style="2" customWidth="1"/>
    <col min="8" max="8" width="10.44140625" style="12" customWidth="1"/>
    <col min="9" max="9" width="18.33203125" style="12" customWidth="1"/>
    <col min="10" max="10" width="2.6640625" style="146" customWidth="1"/>
    <col min="11" max="66" width="3.5546875" style="12" customWidth="1"/>
    <col min="67" max="67" width="2.6640625" style="12" customWidth="1"/>
    <col min="68" max="16384" width="8.88671875" style="12"/>
  </cols>
  <sheetData>
    <row r="1" spans="1:70" ht="25.2" customHeight="1" x14ac:dyDescent="0.3"/>
    <row r="2" spans="1:70" ht="49.95" customHeight="1" x14ac:dyDescent="0.3">
      <c r="A2" s="10"/>
      <c r="B2" s="229" t="s">
        <v>46</v>
      </c>
      <c r="C2" s="229"/>
      <c r="D2" s="229"/>
      <c r="E2" s="229"/>
      <c r="F2" s="229"/>
      <c r="G2" s="229"/>
      <c r="H2" s="229"/>
      <c r="I2" s="229"/>
      <c r="J2" s="229"/>
      <c r="K2" s="230"/>
      <c r="L2" s="230"/>
      <c r="M2" s="230"/>
      <c r="N2" s="230"/>
      <c r="O2" s="230"/>
      <c r="P2" s="230"/>
      <c r="Q2" s="231"/>
      <c r="R2" s="231"/>
      <c r="S2" s="231"/>
      <c r="T2" s="231"/>
      <c r="U2" s="231"/>
      <c r="V2" s="231"/>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row>
    <row r="3" spans="1:70" ht="19.95" customHeight="1" x14ac:dyDescent="0.3">
      <c r="A3" s="10"/>
      <c r="B3" s="71"/>
      <c r="C3" s="72"/>
      <c r="D3" s="72"/>
      <c r="E3" s="73"/>
      <c r="F3" s="73"/>
      <c r="G3" s="74"/>
      <c r="H3" s="73"/>
      <c r="I3" s="1"/>
      <c r="J3" s="147"/>
      <c r="K3" s="90"/>
      <c r="L3" s="91"/>
      <c r="M3" s="91"/>
      <c r="N3" s="91"/>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3"/>
    </row>
    <row r="4" spans="1:70" ht="30" customHeight="1" x14ac:dyDescent="0.3">
      <c r="A4" s="10"/>
      <c r="B4" s="75" t="s">
        <v>35</v>
      </c>
      <c r="C4" s="76"/>
      <c r="D4" s="76"/>
      <c r="E4" s="77"/>
      <c r="F4" s="78"/>
      <c r="G4" s="79"/>
      <c r="H4" s="80" t="s">
        <v>30</v>
      </c>
      <c r="I4" s="3"/>
      <c r="J4" s="148"/>
      <c r="K4" s="232" t="s">
        <v>41</v>
      </c>
      <c r="L4" s="232"/>
      <c r="M4" s="232"/>
      <c r="N4" s="232"/>
      <c r="O4" s="232"/>
      <c r="P4" s="232"/>
      <c r="Q4" s="232"/>
      <c r="R4" s="232"/>
      <c r="T4" s="233" t="s">
        <v>42</v>
      </c>
      <c r="U4" s="233"/>
      <c r="V4" s="233"/>
      <c r="W4" s="233"/>
      <c r="X4" s="233"/>
      <c r="Z4" s="234" t="s">
        <v>43</v>
      </c>
      <c r="AA4" s="234"/>
      <c r="AB4" s="234"/>
      <c r="AC4" s="234"/>
      <c r="AD4" s="234"/>
      <c r="AF4" s="235" t="s">
        <v>37</v>
      </c>
      <c r="AG4" s="235"/>
      <c r="AH4" s="235"/>
      <c r="AI4" s="235"/>
      <c r="AJ4" s="235"/>
      <c r="AL4" s="217" t="s">
        <v>34</v>
      </c>
      <c r="AM4" s="217"/>
      <c r="AN4" s="217"/>
      <c r="AO4" s="217"/>
      <c r="AP4" s="217"/>
      <c r="AQ4" s="93"/>
      <c r="AR4" s="93"/>
      <c r="AS4" s="93"/>
      <c r="AT4" s="93"/>
      <c r="AU4" s="93"/>
      <c r="AV4" s="93"/>
      <c r="AW4" s="93"/>
      <c r="AX4" s="93"/>
      <c r="AY4" s="93"/>
      <c r="AZ4" s="93"/>
      <c r="BA4" s="93"/>
      <c r="BB4" s="93"/>
      <c r="BC4" s="93"/>
      <c r="BD4" s="93"/>
      <c r="BE4" s="93"/>
      <c r="BF4" s="93"/>
      <c r="BG4" s="93"/>
      <c r="BH4" s="93"/>
      <c r="BI4" s="93"/>
      <c r="BJ4" s="93"/>
      <c r="BK4" s="93"/>
      <c r="BL4" s="93"/>
      <c r="BM4" s="93"/>
      <c r="BN4" s="93"/>
      <c r="BO4" s="93"/>
    </row>
    <row r="5" spans="1:70" ht="30" customHeight="1" x14ac:dyDescent="0.3">
      <c r="A5" s="10"/>
      <c r="B5" s="81" t="s">
        <v>36</v>
      </c>
      <c r="C5" s="77"/>
      <c r="D5" s="77"/>
      <c r="E5" s="77"/>
      <c r="F5" s="78"/>
      <c r="G5" s="79"/>
      <c r="H5" s="82"/>
      <c r="J5" s="149"/>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3"/>
    </row>
    <row r="6" spans="1:70" ht="30" customHeight="1" x14ac:dyDescent="0.4">
      <c r="A6" s="10"/>
      <c r="B6" s="83" t="s">
        <v>6</v>
      </c>
      <c r="C6" s="84" t="d" cm="1">
        <f t="array" aca="1" ref="C6" ca="1">IFERROR(IF(MIN(Jalons43524[Début])=0,G11,B10(Jalons43524[Début])),G11)</f>
        <v>2021-04-03</v>
      </c>
      <c r="D6" s="84"/>
      <c r="E6" s="85"/>
      <c r="F6" s="78"/>
      <c r="G6" s="86"/>
      <c r="H6" s="78"/>
      <c r="J6" s="148"/>
      <c r="K6" s="103" t="str">
        <f ca="1">TEXT(K7,"mmmm")</f>
        <v>avril</v>
      </c>
      <c r="L6" s="103"/>
      <c r="M6" s="103"/>
      <c r="N6" s="103"/>
      <c r="O6" s="103"/>
      <c r="P6" s="103"/>
      <c r="Q6" s="103"/>
      <c r="R6" s="103" t="str">
        <f ca="1">IF(TEXT(R7,"mmmm")=K6,"",TEXT(R7,"mmmm"))</f>
        <v/>
      </c>
      <c r="S6" s="103"/>
      <c r="T6" s="103"/>
      <c r="U6" s="103"/>
      <c r="V6" s="103"/>
      <c r="W6" s="103"/>
      <c r="X6" s="103"/>
      <c r="Y6" s="103" t="str">
        <f ca="1">IF(OR(TEXT(Y7,"mmmm")=R6,TEXT(Y7,"mmmm")=K6),"",TEXT(Y7,"mmmm"))</f>
        <v/>
      </c>
      <c r="Z6" s="103"/>
      <c r="AA6" s="103"/>
      <c r="AB6" s="103"/>
      <c r="AC6" s="103"/>
      <c r="AD6" s="103"/>
      <c r="AE6" s="103"/>
      <c r="AF6" s="103" t="str">
        <f ca="1">IF(OR(TEXT(AF7,"mmmm")=Y6,TEXT(AF7,"mmmm")=R6,TEXT(AF7,"mmmm")=K6),"",TEXT(AF7,"mmmm"))</f>
        <v/>
      </c>
      <c r="AG6" s="103"/>
      <c r="AH6" s="103"/>
      <c r="AI6" s="103"/>
      <c r="AJ6" s="103"/>
      <c r="AK6" s="103"/>
      <c r="AL6" s="103"/>
      <c r="AM6" s="103" t="str">
        <f ca="1">IF(OR(TEXT(AM7,"mmmm")=AF6,TEXT(AM7,"mmmm")=Y6,TEXT(AM7,"mmmm")=R6,TEXT(AM7,"mmmm")=K6),"",TEXT(AM7,"mmmm"))</f>
        <v>mai</v>
      </c>
      <c r="AN6" s="103"/>
      <c r="AO6" s="103"/>
      <c r="AP6" s="103"/>
      <c r="AQ6" s="103"/>
      <c r="AR6" s="103"/>
      <c r="AS6" s="103"/>
      <c r="AT6" s="103" t="str">
        <f ca="1">IF(OR(TEXT(AT7,"mmmm")=AM6,TEXT(AT7,"mmmm")=AF6,TEXT(AT7,"mmmm")=Y6,TEXT(AT7,"mmmm")=R6),"",TEXT(AT7,"mmmm"))</f>
        <v/>
      </c>
      <c r="AU6" s="103"/>
      <c r="AV6" s="103"/>
      <c r="AW6" s="103"/>
      <c r="AX6" s="103"/>
      <c r="AY6" s="103"/>
      <c r="AZ6" s="104"/>
      <c r="BA6" s="104" t="str">
        <f ca="1">IF(OR(TEXT(BA7,"mmmm")=AT6,TEXT(BA7,"mmmm")=AM6,TEXT(BA7,"mmmm")=AF6,TEXT(BA7,"mmmm")=Y6),"",TEXT(BA7,"mmmm"))</f>
        <v/>
      </c>
      <c r="BB6" s="104"/>
      <c r="BC6" s="104"/>
      <c r="BD6" s="105"/>
      <c r="BE6" s="102"/>
      <c r="BF6" s="102"/>
      <c r="BG6" s="102"/>
      <c r="BH6" s="102" t="str">
        <f ca="1">IF(OR(TEXT(BH7,"mmmm")=BA6,TEXT(BH7,"mmmm")=AT6,TEXT(BH7,"mmmm")=AM6,TEXT(BH7,"mmmm")=AF6),"",TEXT(BH7,"mmmm"))</f>
        <v/>
      </c>
      <c r="BI6" s="102"/>
      <c r="BJ6" s="102"/>
      <c r="BK6" s="102"/>
      <c r="BL6" s="102"/>
      <c r="BM6" s="102"/>
      <c r="BN6" s="102"/>
      <c r="BO6" s="93"/>
    </row>
    <row r="7" spans="1:70" ht="30" customHeight="1" x14ac:dyDescent="0.3">
      <c r="A7" s="10"/>
      <c r="B7" s="83" t="s">
        <v>7</v>
      </c>
      <c r="C7" s="87">
        <v>0</v>
      </c>
      <c r="D7" s="87"/>
      <c r="E7" s="77"/>
      <c r="F7" s="78"/>
      <c r="G7" s="82"/>
      <c r="H7" s="82"/>
      <c r="J7" s="150"/>
      <c r="K7" s="127" t="d">
        <f ca="1">IFERROR(Début_Projet+Incrément_Défilement,TODAY())</f>
        <v>2021-04-03</v>
      </c>
      <c r="L7" s="128" t="d">
        <f ca="1">K7+1</f>
        <v>2021-04-04</v>
      </c>
      <c r="M7" s="128" t="d">
        <f t="shared" ref="M7:AZ7" ca="1" si="0">L7+1</f>
        <v>2021-04-05</v>
      </c>
      <c r="N7" s="128" t="d">
        <f t="shared" ca="1" si="0"/>
        <v>2021-04-06</v>
      </c>
      <c r="O7" s="128" t="d">
        <f t="shared" ca="1" si="0"/>
        <v>2021-04-07</v>
      </c>
      <c r="P7" s="128" t="d">
        <f t="shared" ca="1" si="0"/>
        <v>2021-04-08</v>
      </c>
      <c r="Q7" s="129" t="d">
        <f t="shared" ca="1" si="0"/>
        <v>2021-04-09</v>
      </c>
      <c r="R7" s="128" t="d">
        <f ca="1">Q7+1</f>
        <v>2021-04-10</v>
      </c>
      <c r="S7" s="128" t="d">
        <f ca="1">R7+1</f>
        <v>2021-04-11</v>
      </c>
      <c r="T7" s="128" t="d">
        <f t="shared" ca="1" si="0"/>
        <v>2021-04-12</v>
      </c>
      <c r="U7" s="128" t="d">
        <f t="shared" ca="1" si="0"/>
        <v>2021-04-13</v>
      </c>
      <c r="V7" s="128" t="d">
        <f t="shared" ca="1" si="0"/>
        <v>2021-04-14</v>
      </c>
      <c r="W7" s="128" t="d">
        <f t="shared" ca="1" si="0"/>
        <v>2021-04-15</v>
      </c>
      <c r="X7" s="129" t="d">
        <f t="shared" ca="1" si="0"/>
        <v>2021-04-16</v>
      </c>
      <c r="Y7" s="128" t="d">
        <f ca="1">X7+1</f>
        <v>2021-04-17</v>
      </c>
      <c r="Z7" s="128" t="d">
        <f ca="1">Y7+1</f>
        <v>2021-04-18</v>
      </c>
      <c r="AA7" s="128" t="d">
        <f t="shared" ca="1" si="0"/>
        <v>2021-04-19</v>
      </c>
      <c r="AB7" s="128" t="d">
        <f t="shared" ca="1" si="0"/>
        <v>2021-04-20</v>
      </c>
      <c r="AC7" s="128" t="d">
        <f t="shared" ca="1" si="0"/>
        <v>2021-04-21</v>
      </c>
      <c r="AD7" s="128" t="d">
        <f t="shared" ca="1" si="0"/>
        <v>2021-04-22</v>
      </c>
      <c r="AE7" s="129" t="d">
        <f t="shared" ca="1" si="0"/>
        <v>2021-04-23</v>
      </c>
      <c r="AF7" s="128" t="d">
        <f ca="1">AE7+1</f>
        <v>2021-04-24</v>
      </c>
      <c r="AG7" s="128" t="d">
        <f ca="1">AF7+1</f>
        <v>2021-04-25</v>
      </c>
      <c r="AH7" s="128" t="d">
        <f t="shared" ca="1" si="0"/>
        <v>2021-04-26</v>
      </c>
      <c r="AI7" s="128" t="d">
        <f t="shared" ca="1" si="0"/>
        <v>2021-04-27</v>
      </c>
      <c r="AJ7" s="128" t="d">
        <f t="shared" ca="1" si="0"/>
        <v>2021-04-28</v>
      </c>
      <c r="AK7" s="128" t="d">
        <f t="shared" ca="1" si="0"/>
        <v>2021-04-29</v>
      </c>
      <c r="AL7" s="129" t="d">
        <f t="shared" ca="1" si="0"/>
        <v>2021-04-30</v>
      </c>
      <c r="AM7" s="128" t="d">
        <f ca="1">AL7+1</f>
        <v>2021-05-01</v>
      </c>
      <c r="AN7" s="128" t="d">
        <f ca="1">AM7+1</f>
        <v>2021-05-02</v>
      </c>
      <c r="AO7" s="128" t="d">
        <f t="shared" ca="1" si="0"/>
        <v>2021-05-03</v>
      </c>
      <c r="AP7" s="128" t="d">
        <f t="shared" ca="1" si="0"/>
        <v>2021-05-04</v>
      </c>
      <c r="AQ7" s="128" t="d">
        <f t="shared" ca="1" si="0"/>
        <v>2021-05-05</v>
      </c>
      <c r="AR7" s="128" t="d">
        <f t="shared" ca="1" si="0"/>
        <v>2021-05-06</v>
      </c>
      <c r="AS7" s="129" t="d">
        <f t="shared" ca="1" si="0"/>
        <v>2021-05-07</v>
      </c>
      <c r="AT7" s="128" t="d">
        <f ca="1">AS7+1</f>
        <v>2021-05-08</v>
      </c>
      <c r="AU7" s="128" t="d">
        <f ca="1">AT7+1</f>
        <v>2021-05-09</v>
      </c>
      <c r="AV7" s="128" t="d">
        <f t="shared" ca="1" si="0"/>
        <v>2021-05-10</v>
      </c>
      <c r="AW7" s="128" t="d">
        <f t="shared" ca="1" si="0"/>
        <v>2021-05-11</v>
      </c>
      <c r="AX7" s="128" t="d">
        <f t="shared" ca="1" si="0"/>
        <v>2021-05-12</v>
      </c>
      <c r="AY7" s="128" t="d">
        <f t="shared" ca="1" si="0"/>
        <v>2021-05-13</v>
      </c>
      <c r="AZ7" s="129" t="d">
        <f t="shared" ca="1" si="0"/>
        <v>2021-05-14</v>
      </c>
      <c r="BA7" s="128" t="d">
        <f ca="1">AZ7+1</f>
        <v>2021-05-15</v>
      </c>
      <c r="BB7" s="128" t="d">
        <f ca="1">BA7+1</f>
        <v>2021-05-16</v>
      </c>
      <c r="BC7" s="128" t="d">
        <f t="shared" ref="BC7:BG7" ca="1" si="1">BB7+1</f>
        <v>2021-05-17</v>
      </c>
      <c r="BD7" s="128" t="d">
        <f t="shared" ca="1" si="1"/>
        <v>2021-05-18</v>
      </c>
      <c r="BE7" s="128" t="d">
        <f t="shared" ca="1" si="1"/>
        <v>2021-05-19</v>
      </c>
      <c r="BF7" s="128" t="d">
        <f t="shared" ca="1" si="1"/>
        <v>2021-05-20</v>
      </c>
      <c r="BG7" s="129" t="d">
        <f t="shared" ca="1" si="1"/>
        <v>2021-05-21</v>
      </c>
      <c r="BH7" s="128" t="d">
        <f ca="1">BG7+1</f>
        <v>2021-05-22</v>
      </c>
      <c r="BI7" s="128" t="d">
        <f ca="1">BH7+1</f>
        <v>2021-05-23</v>
      </c>
      <c r="BJ7" s="128" t="d">
        <f t="shared" ref="BJ7:BN7" ca="1" si="2">BI7+1</f>
        <v>2021-05-24</v>
      </c>
      <c r="BK7" s="128" t="d">
        <f t="shared" ca="1" si="2"/>
        <v>2021-05-25</v>
      </c>
      <c r="BL7" s="128" t="d">
        <f t="shared" ca="1" si="2"/>
        <v>2021-05-26</v>
      </c>
      <c r="BM7" s="128" t="d">
        <f t="shared" ca="1" si="2"/>
        <v>2021-05-27</v>
      </c>
      <c r="BN7" s="129" t="d">
        <f t="shared" ca="1" si="2"/>
        <v>2021-05-28</v>
      </c>
      <c r="BO7" s="93"/>
    </row>
    <row r="8" spans="1:70" ht="19.95" customHeight="1" x14ac:dyDescent="0.3">
      <c r="A8" s="10"/>
      <c r="B8" s="89"/>
      <c r="C8" s="89"/>
      <c r="D8" s="89"/>
      <c r="E8" s="89"/>
      <c r="F8" s="82"/>
      <c r="G8" s="82"/>
      <c r="H8" s="82"/>
      <c r="J8" s="150"/>
      <c r="K8" s="130"/>
      <c r="L8" s="131"/>
      <c r="M8" s="131"/>
      <c r="N8" s="131"/>
      <c r="O8" s="131"/>
      <c r="P8" s="131"/>
      <c r="Q8" s="131"/>
      <c r="R8" s="132"/>
      <c r="S8" s="131"/>
      <c r="T8" s="131"/>
      <c r="U8" s="131"/>
      <c r="V8" s="131"/>
      <c r="W8" s="131"/>
      <c r="X8" s="133"/>
      <c r="Y8" s="131"/>
      <c r="Z8" s="131"/>
      <c r="AA8" s="131"/>
      <c r="AB8" s="131"/>
      <c r="AC8" s="131"/>
      <c r="AD8" s="131"/>
      <c r="AE8" s="133"/>
      <c r="AF8" s="131"/>
      <c r="AG8" s="131"/>
      <c r="AH8" s="131"/>
      <c r="AI8" s="131"/>
      <c r="AJ8" s="131"/>
      <c r="AK8" s="131"/>
      <c r="AL8" s="133"/>
      <c r="AM8" s="131"/>
      <c r="AN8" s="131"/>
      <c r="AO8" s="131"/>
      <c r="AP8" s="131"/>
      <c r="AQ8" s="131"/>
      <c r="AR8" s="131"/>
      <c r="AS8" s="133"/>
      <c r="AT8" s="131"/>
      <c r="AU8" s="131"/>
      <c r="AV8" s="131"/>
      <c r="AW8" s="131"/>
      <c r="AX8" s="131"/>
      <c r="AY8" s="131"/>
      <c r="AZ8" s="133"/>
      <c r="BA8" s="131"/>
      <c r="BB8" s="131"/>
      <c r="BC8" s="131"/>
      <c r="BD8" s="131"/>
      <c r="BE8" s="131"/>
      <c r="BF8" s="131"/>
      <c r="BG8" s="133"/>
      <c r="BH8" s="131"/>
      <c r="BI8" s="131"/>
      <c r="BJ8" s="131"/>
      <c r="BK8" s="131"/>
      <c r="BL8" s="131"/>
      <c r="BM8" s="131"/>
      <c r="BN8" s="134"/>
      <c r="BO8" s="93"/>
    </row>
    <row r="9" spans="1:70" ht="28.2" customHeight="1" x14ac:dyDescent="0.3">
      <c r="A9" s="10"/>
      <c r="B9" s="125" t="s">
        <v>8</v>
      </c>
      <c r="C9" s="126" t="s">
        <v>19</v>
      </c>
      <c r="D9" s="126" t="s">
        <v>44</v>
      </c>
      <c r="E9" s="126" t="s">
        <v>26</v>
      </c>
      <c r="F9" s="126" t="s">
        <v>28</v>
      </c>
      <c r="G9" s="126" t="s">
        <v>29</v>
      </c>
      <c r="H9" s="126" t="s">
        <v>31</v>
      </c>
      <c r="I9" s="155" t="s">
        <v>38</v>
      </c>
      <c r="J9" s="151"/>
      <c r="K9" s="109" t="str">
        <f t="shared" ref="K9:AP9" ca="1" si="3">LEFT(TEXT(K7,"jjj"),1)</f>
        <v>s</v>
      </c>
      <c r="L9" s="109" t="str">
        <f t="shared" ca="1" si="3"/>
        <v>d</v>
      </c>
      <c r="M9" s="109" t="str">
        <f t="shared" ca="1" si="3"/>
        <v>l</v>
      </c>
      <c r="N9" s="109" t="str">
        <f t="shared" ca="1" si="3"/>
        <v>m</v>
      </c>
      <c r="O9" s="109" t="str">
        <f t="shared" ca="1" si="3"/>
        <v>m</v>
      </c>
      <c r="P9" s="109" t="str">
        <f t="shared" ca="1" si="3"/>
        <v>j</v>
      </c>
      <c r="Q9" s="109" t="str">
        <f t="shared" ca="1" si="3"/>
        <v>v</v>
      </c>
      <c r="R9" s="109" t="str">
        <f t="shared" ca="1" si="3"/>
        <v>s</v>
      </c>
      <c r="S9" s="109" t="str">
        <f t="shared" ca="1" si="3"/>
        <v>d</v>
      </c>
      <c r="T9" s="109" t="str">
        <f t="shared" ca="1" si="3"/>
        <v>l</v>
      </c>
      <c r="U9" s="109" t="str">
        <f t="shared" ca="1" si="3"/>
        <v>m</v>
      </c>
      <c r="V9" s="109" t="str">
        <f t="shared" ca="1" si="3"/>
        <v>m</v>
      </c>
      <c r="W9" s="109" t="str">
        <f t="shared" ca="1" si="3"/>
        <v>j</v>
      </c>
      <c r="X9" s="109" t="str">
        <f t="shared" ca="1" si="3"/>
        <v>v</v>
      </c>
      <c r="Y9" s="109" t="str">
        <f t="shared" ca="1" si="3"/>
        <v>s</v>
      </c>
      <c r="Z9" s="109" t="str">
        <f t="shared" ca="1" si="3"/>
        <v>d</v>
      </c>
      <c r="AA9" s="109" t="str">
        <f t="shared" ca="1" si="3"/>
        <v>l</v>
      </c>
      <c r="AB9" s="109" t="str">
        <f t="shared" ca="1" si="3"/>
        <v>m</v>
      </c>
      <c r="AC9" s="109" t="str">
        <f t="shared" ca="1" si="3"/>
        <v>m</v>
      </c>
      <c r="AD9" s="109" t="str">
        <f t="shared" ca="1" si="3"/>
        <v>j</v>
      </c>
      <c r="AE9" s="109" t="str">
        <f t="shared" ca="1" si="3"/>
        <v>v</v>
      </c>
      <c r="AF9" s="109" t="str">
        <f t="shared" ca="1" si="3"/>
        <v>s</v>
      </c>
      <c r="AG9" s="109" t="str">
        <f t="shared" ca="1" si="3"/>
        <v>d</v>
      </c>
      <c r="AH9" s="109" t="str">
        <f t="shared" ca="1" si="3"/>
        <v>l</v>
      </c>
      <c r="AI9" s="109" t="str">
        <f t="shared" ca="1" si="3"/>
        <v>m</v>
      </c>
      <c r="AJ9" s="109" t="str">
        <f t="shared" ca="1" si="3"/>
        <v>m</v>
      </c>
      <c r="AK9" s="109" t="str">
        <f t="shared" ca="1" si="3"/>
        <v>j</v>
      </c>
      <c r="AL9" s="109" t="str">
        <f t="shared" ca="1" si="3"/>
        <v>v</v>
      </c>
      <c r="AM9" s="109" t="str">
        <f t="shared" ca="1" si="3"/>
        <v>s</v>
      </c>
      <c r="AN9" s="109" t="str">
        <f t="shared" ca="1" si="3"/>
        <v>d</v>
      </c>
      <c r="AO9" s="109" t="str">
        <f t="shared" ca="1" si="3"/>
        <v>l</v>
      </c>
      <c r="AP9" s="109" t="str">
        <f t="shared" ca="1" si="3"/>
        <v>m</v>
      </c>
      <c r="AQ9" s="109" t="str">
        <f t="shared" ref="AQ9:BN9" ca="1" si="4">LEFT(TEXT(AQ7,"jjj"),1)</f>
        <v>m</v>
      </c>
      <c r="AR9" s="109" t="str">
        <f t="shared" ca="1" si="4"/>
        <v>j</v>
      </c>
      <c r="AS9" s="109" t="str">
        <f t="shared" ca="1" si="4"/>
        <v>v</v>
      </c>
      <c r="AT9" s="109" t="str">
        <f t="shared" ca="1" si="4"/>
        <v>s</v>
      </c>
      <c r="AU9" s="109" t="str">
        <f t="shared" ca="1" si="4"/>
        <v>d</v>
      </c>
      <c r="AV9" s="109" t="str">
        <f t="shared" ca="1" si="4"/>
        <v>l</v>
      </c>
      <c r="AW9" s="109" t="str">
        <f t="shared" ca="1" si="4"/>
        <v>m</v>
      </c>
      <c r="AX9" s="109" t="str">
        <f t="shared" ca="1" si="4"/>
        <v>m</v>
      </c>
      <c r="AY9" s="109" t="str">
        <f t="shared" ca="1" si="4"/>
        <v>j</v>
      </c>
      <c r="AZ9" s="109" t="str">
        <f t="shared" ca="1" si="4"/>
        <v>v</v>
      </c>
      <c r="BA9" s="109" t="str">
        <f t="shared" ca="1" si="4"/>
        <v>s</v>
      </c>
      <c r="BB9" s="109" t="str">
        <f t="shared" ca="1" si="4"/>
        <v>d</v>
      </c>
      <c r="BC9" s="109" t="str">
        <f t="shared" ca="1" si="4"/>
        <v>l</v>
      </c>
      <c r="BD9" s="109" t="str">
        <f t="shared" ca="1" si="4"/>
        <v>m</v>
      </c>
      <c r="BE9" s="109" t="str">
        <f t="shared" ca="1" si="4"/>
        <v>m</v>
      </c>
      <c r="BF9" s="109" t="str">
        <f t="shared" ca="1" si="4"/>
        <v>j</v>
      </c>
      <c r="BG9" s="109" t="str">
        <f t="shared" ca="1" si="4"/>
        <v>v</v>
      </c>
      <c r="BH9" s="109" t="str">
        <f t="shared" ca="1" si="4"/>
        <v>s</v>
      </c>
      <c r="BI9" s="109" t="str">
        <f t="shared" ca="1" si="4"/>
        <v>d</v>
      </c>
      <c r="BJ9" s="109" t="str">
        <f t="shared" ca="1" si="4"/>
        <v>l</v>
      </c>
      <c r="BK9" s="109" t="str">
        <f t="shared" ca="1" si="4"/>
        <v>m</v>
      </c>
      <c r="BL9" s="109" t="str">
        <f t="shared" ca="1" si="4"/>
        <v>m</v>
      </c>
      <c r="BM9" s="109" t="str">
        <f t="shared" ca="1" si="4"/>
        <v>j</v>
      </c>
      <c r="BN9" s="109" t="str">
        <f t="shared" ca="1" si="4"/>
        <v>v</v>
      </c>
      <c r="BO9" s="93"/>
    </row>
    <row r="10" spans="1:70" s="1" customFormat="1" ht="40.200000000000003" customHeight="1" x14ac:dyDescent="0.3">
      <c r="A10" s="10"/>
      <c r="B10" s="203" t="s">
        <v>48</v>
      </c>
      <c r="C10" s="142"/>
      <c r="D10" s="142"/>
      <c r="E10" s="142"/>
      <c r="F10" s="142"/>
      <c r="G10" s="142"/>
      <c r="H10" s="142"/>
      <c r="I10" s="142"/>
      <c r="J10" s="152"/>
      <c r="K10" s="173" t="str">
        <f t="shared" ref="K10:T17" ca="1" si="5">IF(AND($C10="Objectif",K$7&gt;=$G10,K$7&lt;=$G10+$H10-1),2,IF(AND($C10="Jalon",K$7&gt;=$G10,K$7&lt;=$G10+$H10-1),1,""))</f>
        <v/>
      </c>
      <c r="L10" s="173" t="str">
        <f t="shared" ca="1" si="5"/>
        <v/>
      </c>
      <c r="M10" s="173" t="str">
        <f t="shared" ca="1" si="5"/>
        <v/>
      </c>
      <c r="N10" s="173" t="str">
        <f t="shared" ca="1" si="5"/>
        <v/>
      </c>
      <c r="O10" s="173" t="str">
        <f t="shared" ca="1" si="5"/>
        <v/>
      </c>
      <c r="P10" s="173" t="str">
        <f t="shared" ca="1" si="5"/>
        <v/>
      </c>
      <c r="Q10" s="173" t="str">
        <f t="shared" ca="1" si="5"/>
        <v/>
      </c>
      <c r="R10" s="173" t="str">
        <f t="shared" ca="1" si="5"/>
        <v/>
      </c>
      <c r="S10" s="173" t="str">
        <f t="shared" ca="1" si="5"/>
        <v/>
      </c>
      <c r="T10" s="173" t="str">
        <f t="shared" ca="1" si="5"/>
        <v/>
      </c>
      <c r="U10" s="173" t="str">
        <f t="shared" ref="U10:AD17" ca="1" si="6">IF(AND($C10="Objectif",U$7&gt;=$G10,U$7&lt;=$G10+$H10-1),2,IF(AND($C10="Jalon",U$7&gt;=$G10,U$7&lt;=$G10+$H10-1),1,""))</f>
        <v/>
      </c>
      <c r="V10" s="173" t="str">
        <f t="shared" ca="1" si="6"/>
        <v/>
      </c>
      <c r="W10" s="173" t="str">
        <f t="shared" ca="1" si="6"/>
        <v/>
      </c>
      <c r="X10" s="173" t="str">
        <f t="shared" ca="1" si="6"/>
        <v/>
      </c>
      <c r="Y10" s="173" t="str">
        <f t="shared" ca="1" si="6"/>
        <v/>
      </c>
      <c r="Z10" s="173" t="str">
        <f t="shared" ca="1" si="6"/>
        <v/>
      </c>
      <c r="AA10" s="173" t="str">
        <f t="shared" ca="1" si="6"/>
        <v/>
      </c>
      <c r="AB10" s="173" t="str">
        <f t="shared" ca="1" si="6"/>
        <v/>
      </c>
      <c r="AC10" s="173" t="str">
        <f t="shared" ca="1" si="6"/>
        <v/>
      </c>
      <c r="AD10" s="173" t="str">
        <f t="shared" ca="1" si="6"/>
        <v/>
      </c>
      <c r="AE10" s="173" t="str">
        <f t="shared" ref="AE10:AN17" ca="1" si="7">IF(AND($C10="Objectif",AE$7&gt;=$G10,AE$7&lt;=$G10+$H10-1),2,IF(AND($C10="Jalon",AE$7&gt;=$G10,AE$7&lt;=$G10+$H10-1),1,""))</f>
        <v/>
      </c>
      <c r="AF10" s="173" t="str">
        <f t="shared" ca="1" si="7"/>
        <v/>
      </c>
      <c r="AG10" s="173" t="str">
        <f t="shared" ca="1" si="7"/>
        <v/>
      </c>
      <c r="AH10" s="173" t="str">
        <f t="shared" ca="1" si="7"/>
        <v/>
      </c>
      <c r="AI10" s="173" t="str">
        <f t="shared" ca="1" si="7"/>
        <v/>
      </c>
      <c r="AJ10" s="173" t="str">
        <f t="shared" ca="1" si="7"/>
        <v/>
      </c>
      <c r="AK10" s="173" t="str">
        <f t="shared" ca="1" si="7"/>
        <v/>
      </c>
      <c r="AL10" s="173" t="str">
        <f t="shared" ca="1" si="7"/>
        <v/>
      </c>
      <c r="AM10" s="173" t="str">
        <f t="shared" ca="1" si="7"/>
        <v/>
      </c>
      <c r="AN10" s="173" t="str">
        <f t="shared" ca="1" si="7"/>
        <v/>
      </c>
      <c r="AO10" s="173" t="str">
        <f t="shared" ref="AO10:AX17" ca="1" si="8">IF(AND($C10="Objectif",AO$7&gt;=$G10,AO$7&lt;=$G10+$H10-1),2,IF(AND($C10="Jalon",AO$7&gt;=$G10,AO$7&lt;=$G10+$H10-1),1,""))</f>
        <v/>
      </c>
      <c r="AP10" s="173" t="str">
        <f t="shared" ca="1" si="8"/>
        <v/>
      </c>
      <c r="AQ10" s="173" t="str">
        <f t="shared" ca="1" si="8"/>
        <v/>
      </c>
      <c r="AR10" s="173" t="str">
        <f t="shared" ca="1" si="8"/>
        <v/>
      </c>
      <c r="AS10" s="173" t="str">
        <f t="shared" ca="1" si="8"/>
        <v/>
      </c>
      <c r="AT10" s="173" t="str">
        <f t="shared" ca="1" si="8"/>
        <v/>
      </c>
      <c r="AU10" s="173" t="str">
        <f t="shared" ca="1" si="8"/>
        <v/>
      </c>
      <c r="AV10" s="173" t="str">
        <f t="shared" ca="1" si="8"/>
        <v/>
      </c>
      <c r="AW10" s="173" t="str">
        <f t="shared" ca="1" si="8"/>
        <v/>
      </c>
      <c r="AX10" s="173" t="str">
        <f t="shared" ca="1" si="8"/>
        <v/>
      </c>
      <c r="AY10" s="173" t="str">
        <f t="shared" ref="AY10:BH17" ca="1" si="9">IF(AND($C10="Objectif",AY$7&gt;=$G10,AY$7&lt;=$G10+$H10-1),2,IF(AND($C10="Jalon",AY$7&gt;=$G10,AY$7&lt;=$G10+$H10-1),1,""))</f>
        <v/>
      </c>
      <c r="AZ10" s="173" t="str">
        <f t="shared" ca="1" si="9"/>
        <v/>
      </c>
      <c r="BA10" s="173" t="str">
        <f t="shared" ca="1" si="9"/>
        <v/>
      </c>
      <c r="BB10" s="173" t="str">
        <f t="shared" ca="1" si="9"/>
        <v/>
      </c>
      <c r="BC10" s="173" t="str">
        <f t="shared" ca="1" si="9"/>
        <v/>
      </c>
      <c r="BD10" s="173" t="str">
        <f t="shared" ca="1" si="9"/>
        <v/>
      </c>
      <c r="BE10" s="173" t="str">
        <f t="shared" ca="1" si="9"/>
        <v/>
      </c>
      <c r="BF10" s="173" t="str">
        <f t="shared" ca="1" si="9"/>
        <v/>
      </c>
      <c r="BG10" s="173" t="str">
        <f t="shared" ca="1" si="9"/>
        <v/>
      </c>
      <c r="BH10" s="173" t="str">
        <f t="shared" ca="1" si="9"/>
        <v/>
      </c>
      <c r="BI10" s="173" t="str">
        <f t="shared" ref="BI10:BN17" ca="1" si="10">IF(AND($C10="Objectif",BI$7&gt;=$G10,BI$7&lt;=$G10+$H10-1),2,IF(AND($C10="Jalon",BI$7&gt;=$G10,BI$7&lt;=$G10+$H10-1),1,""))</f>
        <v/>
      </c>
      <c r="BJ10" s="173" t="str">
        <f t="shared" ca="1" si="10"/>
        <v/>
      </c>
      <c r="BK10" s="173" t="str">
        <f t="shared" ca="1" si="10"/>
        <v/>
      </c>
      <c r="BL10" s="173" t="str">
        <f t="shared" ca="1" si="10"/>
        <v/>
      </c>
      <c r="BM10" s="173" t="str">
        <f t="shared" ca="1" si="10"/>
        <v/>
      </c>
      <c r="BN10" s="173" t="str">
        <f t="shared" ca="1" si="10"/>
        <v/>
      </c>
      <c r="BO10" s="19"/>
      <c r="BR10" s="42"/>
    </row>
    <row r="11" spans="1:70" s="1" customFormat="1" ht="40.200000000000003" customHeight="1" x14ac:dyDescent="0.3">
      <c r="A11" s="10"/>
      <c r="B11" s="143" t="s">
        <v>56</v>
      </c>
      <c r="C11" s="62" t="s">
        <v>20</v>
      </c>
      <c r="D11" s="62" t="s">
        <v>45</v>
      </c>
      <c r="E11" s="62" t="s">
        <v>40</v>
      </c>
      <c r="F11" s="63">
        <v>1</v>
      </c>
      <c r="G11" s="144" t="d">
        <v>2021-04-03</v>
      </c>
      <c r="H11" s="145">
        <v>1</v>
      </c>
      <c r="I11" s="145" t="s">
        <v>52</v>
      </c>
      <c r="J11" s="153"/>
      <c r="K11" s="173">
        <f t="shared" ca="1" si="5"/>
        <v>2</v>
      </c>
      <c r="L11" s="173" t="str">
        <f t="shared" ca="1" si="5"/>
        <v/>
      </c>
      <c r="M11" s="173" t="str">
        <f t="shared" ca="1" si="5"/>
        <v/>
      </c>
      <c r="N11" s="173" t="str">
        <f t="shared" ca="1" si="5"/>
        <v/>
      </c>
      <c r="O11" s="173" t="str">
        <f t="shared" ca="1" si="5"/>
        <v/>
      </c>
      <c r="P11" s="173" t="str">
        <f t="shared" ca="1" si="5"/>
        <v/>
      </c>
      <c r="Q11" s="173" t="str">
        <f t="shared" ca="1" si="5"/>
        <v/>
      </c>
      <c r="R11" s="173" t="str">
        <f t="shared" ca="1" si="5"/>
        <v/>
      </c>
      <c r="S11" s="173" t="str">
        <f t="shared" ca="1" si="5"/>
        <v/>
      </c>
      <c r="T11" s="187" t="str">
        <f t="shared" ca="1" si="5"/>
        <v/>
      </c>
      <c r="U11" s="173" t="str">
        <f t="shared" ca="1" si="6"/>
        <v/>
      </c>
      <c r="V11" s="173" t="str">
        <f t="shared" ca="1" si="6"/>
        <v/>
      </c>
      <c r="W11" s="173" t="str">
        <f t="shared" ca="1" si="6"/>
        <v/>
      </c>
      <c r="X11" s="173" t="str">
        <f t="shared" ca="1" si="6"/>
        <v/>
      </c>
      <c r="Y11" s="173" t="str">
        <f t="shared" ca="1" si="6"/>
        <v/>
      </c>
      <c r="Z11" s="173" t="str">
        <f t="shared" ca="1" si="6"/>
        <v/>
      </c>
      <c r="AA11" s="173" t="str">
        <f t="shared" ca="1" si="6"/>
        <v/>
      </c>
      <c r="AB11" s="173" t="str">
        <f t="shared" ca="1" si="6"/>
        <v/>
      </c>
      <c r="AC11" s="173" t="str">
        <f t="shared" ca="1" si="6"/>
        <v/>
      </c>
      <c r="AD11" s="173" t="str">
        <f t="shared" ca="1" si="6"/>
        <v/>
      </c>
      <c r="AE11" s="173" t="str">
        <f t="shared" ca="1" si="7"/>
        <v/>
      </c>
      <c r="AF11" s="173" t="str">
        <f t="shared" ca="1" si="7"/>
        <v/>
      </c>
      <c r="AG11" s="173" t="str">
        <f t="shared" ca="1" si="7"/>
        <v/>
      </c>
      <c r="AH11" s="173" t="str">
        <f t="shared" ca="1" si="7"/>
        <v/>
      </c>
      <c r="AI11" s="173" t="str">
        <f t="shared" ca="1" si="7"/>
        <v/>
      </c>
      <c r="AJ11" s="173" t="str">
        <f t="shared" ca="1" si="7"/>
        <v/>
      </c>
      <c r="AK11" s="173" t="str">
        <f t="shared" ca="1" si="7"/>
        <v/>
      </c>
      <c r="AL11" s="173" t="str">
        <f t="shared" ca="1" si="7"/>
        <v/>
      </c>
      <c r="AM11" s="173" t="str">
        <f t="shared" ca="1" si="7"/>
        <v/>
      </c>
      <c r="AN11" s="173" t="str">
        <f t="shared" ca="1" si="7"/>
        <v/>
      </c>
      <c r="AO11" s="173" t="str">
        <f t="shared" ca="1" si="8"/>
        <v/>
      </c>
      <c r="AP11" s="173" t="str">
        <f t="shared" ca="1" si="8"/>
        <v/>
      </c>
      <c r="AQ11" s="173" t="str">
        <f t="shared" ca="1" si="8"/>
        <v/>
      </c>
      <c r="AR11" s="173" t="str">
        <f t="shared" ca="1" si="8"/>
        <v/>
      </c>
      <c r="AS11" s="173" t="str">
        <f t="shared" ca="1" si="8"/>
        <v/>
      </c>
      <c r="AT11" s="173" t="str">
        <f t="shared" ca="1" si="8"/>
        <v/>
      </c>
      <c r="AU11" s="173" t="str">
        <f t="shared" ca="1" si="8"/>
        <v/>
      </c>
      <c r="AV11" s="173" t="str">
        <f t="shared" ca="1" si="8"/>
        <v/>
      </c>
      <c r="AW11" s="173" t="str">
        <f t="shared" ca="1" si="8"/>
        <v/>
      </c>
      <c r="AX11" s="173" t="str">
        <f t="shared" ca="1" si="8"/>
        <v/>
      </c>
      <c r="AY11" s="173" t="str">
        <f t="shared" ca="1" si="9"/>
        <v/>
      </c>
      <c r="AZ11" s="173" t="str">
        <f t="shared" ca="1" si="9"/>
        <v/>
      </c>
      <c r="BA11" s="173" t="str">
        <f t="shared" ca="1" si="9"/>
        <v/>
      </c>
      <c r="BB11" s="173" t="str">
        <f t="shared" ca="1" si="9"/>
        <v/>
      </c>
      <c r="BC11" s="173" t="str">
        <f t="shared" ca="1" si="9"/>
        <v/>
      </c>
      <c r="BD11" s="173" t="str">
        <f t="shared" ca="1" si="9"/>
        <v/>
      </c>
      <c r="BE11" s="173" t="str">
        <f t="shared" ca="1" si="9"/>
        <v/>
      </c>
      <c r="BF11" s="173" t="str">
        <f t="shared" ca="1" si="9"/>
        <v/>
      </c>
      <c r="BG11" s="173" t="str">
        <f t="shared" ca="1" si="9"/>
        <v/>
      </c>
      <c r="BH11" s="173" t="str">
        <f t="shared" ca="1" si="9"/>
        <v/>
      </c>
      <c r="BI11" s="173" t="str">
        <f t="shared" ca="1" si="10"/>
        <v/>
      </c>
      <c r="BJ11" s="173" t="str">
        <f t="shared" ca="1" si="10"/>
        <v/>
      </c>
      <c r="BK11" s="173" t="str">
        <f t="shared" ca="1" si="10"/>
        <v/>
      </c>
      <c r="BL11" s="173" t="str">
        <f t="shared" ca="1" si="10"/>
        <v/>
      </c>
      <c r="BM11" s="173" t="str">
        <f t="shared" ca="1" si="10"/>
        <v/>
      </c>
      <c r="BN11" s="173" t="str">
        <f t="shared" ca="1" si="10"/>
        <v/>
      </c>
      <c r="BO11" s="19"/>
    </row>
    <row r="12" spans="1:70" s="1" customFormat="1" ht="40.200000000000003" customHeight="1" x14ac:dyDescent="0.3">
      <c r="A12" s="10"/>
      <c r="B12" s="143" t="s">
        <v>55</v>
      </c>
      <c r="C12" s="62" t="s">
        <v>37</v>
      </c>
      <c r="D12" s="62" t="s">
        <v>45</v>
      </c>
      <c r="E12" s="62" t="s">
        <v>40</v>
      </c>
      <c r="F12" s="63">
        <v>1</v>
      </c>
      <c r="G12" s="144" t="d">
        <f>G11+H11</f>
        <v>2021-04-04</v>
      </c>
      <c r="H12" s="145">
        <v>2</v>
      </c>
      <c r="I12" s="145"/>
      <c r="J12" s="153"/>
      <c r="K12" s="173" t="str">
        <f t="shared" ca="1" si="5"/>
        <v/>
      </c>
      <c r="L12" s="173" t="str">
        <f t="shared" ca="1" si="5"/>
        <v/>
      </c>
      <c r="M12" s="173" t="str">
        <f t="shared" ca="1" si="5"/>
        <v/>
      </c>
      <c r="N12" s="173" t="str">
        <f t="shared" ca="1" si="5"/>
        <v/>
      </c>
      <c r="O12" s="173" t="str">
        <f t="shared" ca="1" si="5"/>
        <v/>
      </c>
      <c r="P12" s="173" t="str">
        <f t="shared" ca="1" si="5"/>
        <v/>
      </c>
      <c r="Q12" s="173" t="str">
        <f t="shared" ca="1" si="5"/>
        <v/>
      </c>
      <c r="R12" s="173" t="str">
        <f t="shared" ca="1" si="5"/>
        <v/>
      </c>
      <c r="S12" s="173" t="str">
        <f t="shared" ca="1" si="5"/>
        <v/>
      </c>
      <c r="T12" s="173" t="str">
        <f t="shared" ca="1" si="5"/>
        <v/>
      </c>
      <c r="U12" s="173" t="str">
        <f t="shared" ca="1" si="6"/>
        <v/>
      </c>
      <c r="V12" s="173" t="str">
        <f t="shared" ca="1" si="6"/>
        <v/>
      </c>
      <c r="W12" s="173" t="str">
        <f t="shared" ca="1" si="6"/>
        <v/>
      </c>
      <c r="X12" s="173" t="str">
        <f t="shared" ca="1" si="6"/>
        <v/>
      </c>
      <c r="Y12" s="173" t="str">
        <f t="shared" ca="1" si="6"/>
        <v/>
      </c>
      <c r="Z12" s="173" t="str">
        <f t="shared" ca="1" si="6"/>
        <v/>
      </c>
      <c r="AA12" s="173" t="str">
        <f t="shared" ca="1" si="6"/>
        <v/>
      </c>
      <c r="AB12" s="173" t="str">
        <f t="shared" ca="1" si="6"/>
        <v/>
      </c>
      <c r="AC12" s="173" t="str">
        <f t="shared" ca="1" si="6"/>
        <v/>
      </c>
      <c r="AD12" s="173" t="str">
        <f t="shared" ca="1" si="6"/>
        <v/>
      </c>
      <c r="AE12" s="173" t="str">
        <f t="shared" ca="1" si="7"/>
        <v/>
      </c>
      <c r="AF12" s="173" t="str">
        <f t="shared" ca="1" si="7"/>
        <v/>
      </c>
      <c r="AG12" s="173" t="str">
        <f t="shared" ca="1" si="7"/>
        <v/>
      </c>
      <c r="AH12" s="173" t="str">
        <f t="shared" ca="1" si="7"/>
        <v/>
      </c>
      <c r="AI12" s="173" t="str">
        <f t="shared" ca="1" si="7"/>
        <v/>
      </c>
      <c r="AJ12" s="173" t="str">
        <f t="shared" ca="1" si="7"/>
        <v/>
      </c>
      <c r="AK12" s="173" t="str">
        <f t="shared" ca="1" si="7"/>
        <v/>
      </c>
      <c r="AL12" s="173" t="str">
        <f t="shared" ca="1" si="7"/>
        <v/>
      </c>
      <c r="AM12" s="173" t="str">
        <f t="shared" ca="1" si="7"/>
        <v/>
      </c>
      <c r="AN12" s="173" t="str">
        <f t="shared" ca="1" si="7"/>
        <v/>
      </c>
      <c r="AO12" s="173" t="str">
        <f t="shared" ca="1" si="8"/>
        <v/>
      </c>
      <c r="AP12" s="173" t="str">
        <f t="shared" ca="1" si="8"/>
        <v/>
      </c>
      <c r="AQ12" s="173" t="str">
        <f t="shared" ca="1" si="8"/>
        <v/>
      </c>
      <c r="AR12" s="173" t="str">
        <f t="shared" ca="1" si="8"/>
        <v/>
      </c>
      <c r="AS12" s="173" t="str">
        <f t="shared" ca="1" si="8"/>
        <v/>
      </c>
      <c r="AT12" s="173" t="str">
        <f t="shared" ca="1" si="8"/>
        <v/>
      </c>
      <c r="AU12" s="173" t="str">
        <f t="shared" ca="1" si="8"/>
        <v/>
      </c>
      <c r="AV12" s="173" t="str">
        <f t="shared" ca="1" si="8"/>
        <v/>
      </c>
      <c r="AW12" s="173" t="str">
        <f t="shared" ca="1" si="8"/>
        <v/>
      </c>
      <c r="AX12" s="173" t="str">
        <f t="shared" ca="1" si="8"/>
        <v/>
      </c>
      <c r="AY12" s="173" t="str">
        <f t="shared" ca="1" si="9"/>
        <v/>
      </c>
      <c r="AZ12" s="173" t="str">
        <f t="shared" ca="1" si="9"/>
        <v/>
      </c>
      <c r="BA12" s="173" t="str">
        <f t="shared" ca="1" si="9"/>
        <v/>
      </c>
      <c r="BB12" s="173" t="str">
        <f t="shared" ca="1" si="9"/>
        <v/>
      </c>
      <c r="BC12" s="173" t="str">
        <f t="shared" ca="1" si="9"/>
        <v/>
      </c>
      <c r="BD12" s="173" t="str">
        <f t="shared" ca="1" si="9"/>
        <v/>
      </c>
      <c r="BE12" s="173" t="str">
        <f t="shared" ca="1" si="9"/>
        <v/>
      </c>
      <c r="BF12" s="173" t="str">
        <f t="shared" ca="1" si="9"/>
        <v/>
      </c>
      <c r="BG12" s="173" t="str">
        <f t="shared" ca="1" si="9"/>
        <v/>
      </c>
      <c r="BH12" s="173" t="str">
        <f t="shared" ca="1" si="9"/>
        <v/>
      </c>
      <c r="BI12" s="173" t="str">
        <f t="shared" ca="1" si="10"/>
        <v/>
      </c>
      <c r="BJ12" s="173" t="str">
        <f t="shared" ca="1" si="10"/>
        <v/>
      </c>
      <c r="BK12" s="173" t="str">
        <f t="shared" ca="1" si="10"/>
        <v/>
      </c>
      <c r="BL12" s="173" t="str">
        <f t="shared" ca="1" si="10"/>
        <v/>
      </c>
      <c r="BM12" s="173" t="str">
        <f t="shared" ca="1" si="10"/>
        <v/>
      </c>
      <c r="BN12" s="173" t="str">
        <f t="shared" ca="1" si="10"/>
        <v/>
      </c>
      <c r="BO12" s="19"/>
    </row>
    <row r="13" spans="1:70" s="1" customFormat="1" ht="40.200000000000003" customHeight="1" x14ac:dyDescent="0.3">
      <c r="A13" s="9"/>
      <c r="B13" s="143" t="s">
        <v>39</v>
      </c>
      <c r="C13" s="62" t="s">
        <v>37</v>
      </c>
      <c r="D13" s="62" t="s">
        <v>45</v>
      </c>
      <c r="E13" s="62" t="s">
        <v>40</v>
      </c>
      <c r="F13" s="63">
        <v>1</v>
      </c>
      <c r="G13" s="144" t="d">
        <f>G12+H12</f>
        <v>2021-04-06</v>
      </c>
      <c r="H13" s="145">
        <v>1</v>
      </c>
      <c r="I13" s="145" t="s">
        <v>51</v>
      </c>
      <c r="J13" s="153"/>
      <c r="K13" s="173" t="str">
        <f t="shared" ca="1" si="5"/>
        <v/>
      </c>
      <c r="L13" s="173" t="str">
        <f t="shared" ca="1" si="5"/>
        <v/>
      </c>
      <c r="M13" s="173" t="str">
        <f t="shared" ca="1" si="5"/>
        <v/>
      </c>
      <c r="N13" s="173" t="str">
        <f t="shared" ca="1" si="5"/>
        <v/>
      </c>
      <c r="O13" s="173" t="str">
        <f t="shared" ca="1" si="5"/>
        <v/>
      </c>
      <c r="P13" s="173" t="str">
        <f t="shared" ca="1" si="5"/>
        <v/>
      </c>
      <c r="Q13" s="173" t="str">
        <f t="shared" ca="1" si="5"/>
        <v/>
      </c>
      <c r="R13" s="173" t="str">
        <f t="shared" ca="1" si="5"/>
        <v/>
      </c>
      <c r="S13" s="173" t="str">
        <f t="shared" ca="1" si="5"/>
        <v/>
      </c>
      <c r="T13" s="173" t="str">
        <f t="shared" ca="1" si="5"/>
        <v/>
      </c>
      <c r="U13" s="173" t="str">
        <f t="shared" ca="1" si="6"/>
        <v/>
      </c>
      <c r="V13" s="173" t="str">
        <f t="shared" ca="1" si="6"/>
        <v/>
      </c>
      <c r="W13" s="173" t="str">
        <f t="shared" ca="1" si="6"/>
        <v/>
      </c>
      <c r="X13" s="173" t="str">
        <f t="shared" ca="1" si="6"/>
        <v/>
      </c>
      <c r="Y13" s="173" t="str">
        <f t="shared" ca="1" si="6"/>
        <v/>
      </c>
      <c r="Z13" s="173" t="str">
        <f t="shared" ca="1" si="6"/>
        <v/>
      </c>
      <c r="AA13" s="173" t="str">
        <f t="shared" ca="1" si="6"/>
        <v/>
      </c>
      <c r="AB13" s="173" t="str">
        <f t="shared" ca="1" si="6"/>
        <v/>
      </c>
      <c r="AC13" s="173" t="str">
        <f t="shared" ca="1" si="6"/>
        <v/>
      </c>
      <c r="AD13" s="173" t="str">
        <f t="shared" ca="1" si="6"/>
        <v/>
      </c>
      <c r="AE13" s="173" t="str">
        <f t="shared" ca="1" si="7"/>
        <v/>
      </c>
      <c r="AF13" s="173" t="str">
        <f t="shared" ca="1" si="7"/>
        <v/>
      </c>
      <c r="AG13" s="173" t="str">
        <f t="shared" ca="1" si="7"/>
        <v/>
      </c>
      <c r="AH13" s="173" t="str">
        <f t="shared" ca="1" si="7"/>
        <v/>
      </c>
      <c r="AI13" s="173" t="str">
        <f t="shared" ca="1" si="7"/>
        <v/>
      </c>
      <c r="AJ13" s="173" t="str">
        <f t="shared" ca="1" si="7"/>
        <v/>
      </c>
      <c r="AK13" s="173" t="str">
        <f t="shared" ca="1" si="7"/>
        <v/>
      </c>
      <c r="AL13" s="173" t="str">
        <f t="shared" ca="1" si="7"/>
        <v/>
      </c>
      <c r="AM13" s="173" t="str">
        <f t="shared" ca="1" si="7"/>
        <v/>
      </c>
      <c r="AN13" s="173" t="str">
        <f t="shared" ca="1" si="7"/>
        <v/>
      </c>
      <c r="AO13" s="173" t="str">
        <f t="shared" ca="1" si="8"/>
        <v/>
      </c>
      <c r="AP13" s="173" t="str">
        <f t="shared" ca="1" si="8"/>
        <v/>
      </c>
      <c r="AQ13" s="173" t="str">
        <f t="shared" ca="1" si="8"/>
        <v/>
      </c>
      <c r="AR13" s="173" t="str">
        <f t="shared" ca="1" si="8"/>
        <v/>
      </c>
      <c r="AS13" s="173" t="str">
        <f t="shared" ca="1" si="8"/>
        <v/>
      </c>
      <c r="AT13" s="173" t="str">
        <f t="shared" ca="1" si="8"/>
        <v/>
      </c>
      <c r="AU13" s="173" t="str">
        <f t="shared" ca="1" si="8"/>
        <v/>
      </c>
      <c r="AV13" s="173" t="str">
        <f t="shared" ca="1" si="8"/>
        <v/>
      </c>
      <c r="AW13" s="173" t="str">
        <f t="shared" ca="1" si="8"/>
        <v/>
      </c>
      <c r="AX13" s="173" t="str">
        <f t="shared" ca="1" si="8"/>
        <v/>
      </c>
      <c r="AY13" s="173" t="str">
        <f t="shared" ca="1" si="9"/>
        <v/>
      </c>
      <c r="AZ13" s="173" t="str">
        <f t="shared" ca="1" si="9"/>
        <v/>
      </c>
      <c r="BA13" s="173" t="str">
        <f t="shared" ca="1" si="9"/>
        <v/>
      </c>
      <c r="BB13" s="173" t="str">
        <f t="shared" ca="1" si="9"/>
        <v/>
      </c>
      <c r="BC13" s="173" t="str">
        <f t="shared" ca="1" si="9"/>
        <v/>
      </c>
      <c r="BD13" s="173" t="str">
        <f t="shared" ca="1" si="9"/>
        <v/>
      </c>
      <c r="BE13" s="173" t="str">
        <f t="shared" ca="1" si="9"/>
        <v/>
      </c>
      <c r="BF13" s="173" t="str">
        <f t="shared" ca="1" si="9"/>
        <v/>
      </c>
      <c r="BG13" s="173" t="str">
        <f t="shared" ca="1" si="9"/>
        <v/>
      </c>
      <c r="BH13" s="173" t="str">
        <f t="shared" ca="1" si="9"/>
        <v/>
      </c>
      <c r="BI13" s="173" t="str">
        <f t="shared" ca="1" si="10"/>
        <v/>
      </c>
      <c r="BJ13" s="173" t="str">
        <f t="shared" ca="1" si="10"/>
        <v/>
      </c>
      <c r="BK13" s="173" t="str">
        <f t="shared" ca="1" si="10"/>
        <v/>
      </c>
      <c r="BL13" s="173" t="str">
        <f t="shared" ca="1" si="10"/>
        <v/>
      </c>
      <c r="BM13" s="173" t="str">
        <f t="shared" ca="1" si="10"/>
        <v/>
      </c>
      <c r="BN13" s="173" t="str">
        <f t="shared" ca="1" si="10"/>
        <v/>
      </c>
      <c r="BO13" s="19"/>
    </row>
    <row r="14" spans="1:70" s="1" customFormat="1" ht="40.200000000000003" customHeight="1" x14ac:dyDescent="0.3">
      <c r="A14" s="9"/>
      <c r="B14" s="143" t="s">
        <v>49</v>
      </c>
      <c r="C14" s="62" t="s">
        <v>37</v>
      </c>
      <c r="D14" s="62" t="s">
        <v>45</v>
      </c>
      <c r="E14" s="62" t="s">
        <v>40</v>
      </c>
      <c r="F14" s="63">
        <v>1</v>
      </c>
      <c r="G14" s="144" t="d">
        <f>G13+H13</f>
        <v>2021-04-07</v>
      </c>
      <c r="H14" s="145">
        <v>1</v>
      </c>
      <c r="I14" s="145" t="s">
        <v>53</v>
      </c>
      <c r="J14" s="153"/>
      <c r="K14" s="173" t="str">
        <f t="shared" ca="1" si="5"/>
        <v/>
      </c>
      <c r="L14" s="173" t="str">
        <f t="shared" ca="1" si="5"/>
        <v/>
      </c>
      <c r="M14" s="173" t="str">
        <f t="shared" ca="1" si="5"/>
        <v/>
      </c>
      <c r="N14" s="173" t="str">
        <f t="shared" ca="1" si="5"/>
        <v/>
      </c>
      <c r="O14" s="173" t="str">
        <f t="shared" ca="1" si="5"/>
        <v/>
      </c>
      <c r="P14" s="173" t="str">
        <f t="shared" ca="1" si="5"/>
        <v/>
      </c>
      <c r="Q14" s="173" t="str">
        <f t="shared" ca="1" si="5"/>
        <v/>
      </c>
      <c r="R14" s="173" t="str">
        <f t="shared" ca="1" si="5"/>
        <v/>
      </c>
      <c r="S14" s="173" t="str">
        <f t="shared" ca="1" si="5"/>
        <v/>
      </c>
      <c r="T14" s="173" t="str">
        <f t="shared" ca="1" si="5"/>
        <v/>
      </c>
      <c r="U14" s="173" t="str">
        <f t="shared" ca="1" si="6"/>
        <v/>
      </c>
      <c r="V14" s="173" t="str">
        <f t="shared" ca="1" si="6"/>
        <v/>
      </c>
      <c r="W14" s="173" t="str">
        <f t="shared" ca="1" si="6"/>
        <v/>
      </c>
      <c r="X14" s="173" t="str">
        <f t="shared" ca="1" si="6"/>
        <v/>
      </c>
      <c r="Y14" s="173" t="str">
        <f t="shared" ca="1" si="6"/>
        <v/>
      </c>
      <c r="Z14" s="173" t="str">
        <f t="shared" ca="1" si="6"/>
        <v/>
      </c>
      <c r="AA14" s="173" t="str">
        <f t="shared" ca="1" si="6"/>
        <v/>
      </c>
      <c r="AB14" s="173" t="str">
        <f t="shared" ca="1" si="6"/>
        <v/>
      </c>
      <c r="AC14" s="173" t="str">
        <f t="shared" ca="1" si="6"/>
        <v/>
      </c>
      <c r="AD14" s="173" t="str">
        <f t="shared" ca="1" si="6"/>
        <v/>
      </c>
      <c r="AE14" s="173" t="str">
        <f t="shared" ca="1" si="7"/>
        <v/>
      </c>
      <c r="AF14" s="173" t="str">
        <f t="shared" ca="1" si="7"/>
        <v/>
      </c>
      <c r="AG14" s="173" t="str">
        <f t="shared" ca="1" si="7"/>
        <v/>
      </c>
      <c r="AH14" s="173" t="str">
        <f t="shared" ca="1" si="7"/>
        <v/>
      </c>
      <c r="AI14" s="173" t="str">
        <f t="shared" ca="1" si="7"/>
        <v/>
      </c>
      <c r="AJ14" s="173" t="str">
        <f t="shared" ca="1" si="7"/>
        <v/>
      </c>
      <c r="AK14" s="173" t="str">
        <f t="shared" ca="1" si="7"/>
        <v/>
      </c>
      <c r="AL14" s="173" t="str">
        <f t="shared" ca="1" si="7"/>
        <v/>
      </c>
      <c r="AM14" s="173" t="str">
        <f t="shared" ca="1" si="7"/>
        <v/>
      </c>
      <c r="AN14" s="173" t="str">
        <f t="shared" ca="1" si="7"/>
        <v/>
      </c>
      <c r="AO14" s="173" t="str">
        <f t="shared" ca="1" si="8"/>
        <v/>
      </c>
      <c r="AP14" s="173" t="str">
        <f t="shared" ca="1" si="8"/>
        <v/>
      </c>
      <c r="AQ14" s="173" t="str">
        <f t="shared" ca="1" si="8"/>
        <v/>
      </c>
      <c r="AR14" s="173" t="str">
        <f t="shared" ca="1" si="8"/>
        <v/>
      </c>
      <c r="AS14" s="173" t="str">
        <f t="shared" ca="1" si="8"/>
        <v/>
      </c>
      <c r="AT14" s="173" t="str">
        <f t="shared" ca="1" si="8"/>
        <v/>
      </c>
      <c r="AU14" s="173" t="str">
        <f t="shared" ca="1" si="8"/>
        <v/>
      </c>
      <c r="AV14" s="173" t="str">
        <f t="shared" ca="1" si="8"/>
        <v/>
      </c>
      <c r="AW14" s="173" t="str">
        <f t="shared" ca="1" si="8"/>
        <v/>
      </c>
      <c r="AX14" s="173" t="str">
        <f t="shared" ca="1" si="8"/>
        <v/>
      </c>
      <c r="AY14" s="173" t="str">
        <f t="shared" ca="1" si="9"/>
        <v/>
      </c>
      <c r="AZ14" s="173" t="str">
        <f t="shared" ca="1" si="9"/>
        <v/>
      </c>
      <c r="BA14" s="173" t="str">
        <f t="shared" ca="1" si="9"/>
        <v/>
      </c>
      <c r="BB14" s="173" t="str">
        <f t="shared" ca="1" si="9"/>
        <v/>
      </c>
      <c r="BC14" s="173" t="str">
        <f t="shared" ca="1" si="9"/>
        <v/>
      </c>
      <c r="BD14" s="173" t="str">
        <f t="shared" ca="1" si="9"/>
        <v/>
      </c>
      <c r="BE14" s="173" t="str">
        <f t="shared" ca="1" si="9"/>
        <v/>
      </c>
      <c r="BF14" s="173" t="str">
        <f t="shared" ca="1" si="9"/>
        <v/>
      </c>
      <c r="BG14" s="173" t="str">
        <f t="shared" ca="1" si="9"/>
        <v/>
      </c>
      <c r="BH14" s="173" t="str">
        <f t="shared" ca="1" si="9"/>
        <v/>
      </c>
      <c r="BI14" s="173" t="str">
        <f t="shared" ca="1" si="10"/>
        <v/>
      </c>
      <c r="BJ14" s="173" t="str">
        <f t="shared" ca="1" si="10"/>
        <v/>
      </c>
      <c r="BK14" s="173" t="str">
        <f t="shared" ca="1" si="10"/>
        <v/>
      </c>
      <c r="BL14" s="173" t="str">
        <f t="shared" ca="1" si="10"/>
        <v/>
      </c>
      <c r="BM14" s="173" t="str">
        <f t="shared" ca="1" si="10"/>
        <v/>
      </c>
      <c r="BN14" s="173" t="str">
        <f t="shared" ca="1" si="10"/>
        <v/>
      </c>
      <c r="BO14" s="19"/>
    </row>
    <row r="15" spans="1:70" s="1" customFormat="1" ht="88.2" customHeight="1" x14ac:dyDescent="0.3">
      <c r="A15" s="9"/>
      <c r="B15" s="143" t="s">
        <v>54</v>
      </c>
      <c r="C15" s="62" t="s">
        <v>37</v>
      </c>
      <c r="D15" s="62" t="s">
        <v>45</v>
      </c>
      <c r="E15" s="62" t="s">
        <v>40</v>
      </c>
      <c r="F15" s="63">
        <v>1</v>
      </c>
      <c r="G15" s="144" t="d">
        <f>G14+H14</f>
        <v>2021-04-08</v>
      </c>
      <c r="H15" s="145">
        <v>2</v>
      </c>
      <c r="I15" s="156" t="s">
        <v>50</v>
      </c>
      <c r="J15" s="153"/>
      <c r="K15" s="173" t="str">
        <f t="shared" ca="1" si="5"/>
        <v/>
      </c>
      <c r="L15" s="173" t="str">
        <f t="shared" ca="1" si="5"/>
        <v/>
      </c>
      <c r="M15" s="173" t="str">
        <f t="shared" ca="1" si="5"/>
        <v/>
      </c>
      <c r="N15" s="173" t="str">
        <f t="shared" ca="1" si="5"/>
        <v/>
      </c>
      <c r="O15" s="173" t="str">
        <f t="shared" ca="1" si="5"/>
        <v/>
      </c>
      <c r="P15" s="173" t="str">
        <f t="shared" ca="1" si="5"/>
        <v/>
      </c>
      <c r="Q15" s="173" t="str">
        <f t="shared" ca="1" si="5"/>
        <v/>
      </c>
      <c r="R15" s="173" t="str">
        <f t="shared" ca="1" si="5"/>
        <v/>
      </c>
      <c r="S15" s="173" t="str">
        <f t="shared" ca="1" si="5"/>
        <v/>
      </c>
      <c r="T15" s="173" t="str">
        <f t="shared" ca="1" si="5"/>
        <v/>
      </c>
      <c r="U15" s="173" t="str">
        <f t="shared" ca="1" si="6"/>
        <v/>
      </c>
      <c r="V15" s="173" t="str">
        <f t="shared" ca="1" si="6"/>
        <v/>
      </c>
      <c r="W15" s="173" t="str">
        <f t="shared" ca="1" si="6"/>
        <v/>
      </c>
      <c r="X15" s="173" t="str">
        <f t="shared" ca="1" si="6"/>
        <v/>
      </c>
      <c r="Y15" s="173" t="str">
        <f t="shared" ca="1" si="6"/>
        <v/>
      </c>
      <c r="Z15" s="173" t="str">
        <f t="shared" ca="1" si="6"/>
        <v/>
      </c>
      <c r="AA15" s="173" t="str">
        <f t="shared" ca="1" si="6"/>
        <v/>
      </c>
      <c r="AB15" s="173" t="str">
        <f t="shared" ca="1" si="6"/>
        <v/>
      </c>
      <c r="AC15" s="173" t="str">
        <f t="shared" ca="1" si="6"/>
        <v/>
      </c>
      <c r="AD15" s="173" t="str">
        <f t="shared" ca="1" si="6"/>
        <v/>
      </c>
      <c r="AE15" s="173" t="str">
        <f t="shared" ca="1" si="7"/>
        <v/>
      </c>
      <c r="AF15" s="173" t="str">
        <f t="shared" ca="1" si="7"/>
        <v/>
      </c>
      <c r="AG15" s="173" t="str">
        <f t="shared" ca="1" si="7"/>
        <v/>
      </c>
      <c r="AH15" s="173" t="str">
        <f t="shared" ca="1" si="7"/>
        <v/>
      </c>
      <c r="AI15" s="173" t="str">
        <f t="shared" ca="1" si="7"/>
        <v/>
      </c>
      <c r="AJ15" s="173" t="str">
        <f t="shared" ca="1" si="7"/>
        <v/>
      </c>
      <c r="AK15" s="173" t="str">
        <f t="shared" ca="1" si="7"/>
        <v/>
      </c>
      <c r="AL15" s="173" t="str">
        <f t="shared" ca="1" si="7"/>
        <v/>
      </c>
      <c r="AM15" s="173" t="str">
        <f t="shared" ca="1" si="7"/>
        <v/>
      </c>
      <c r="AN15" s="173" t="str">
        <f t="shared" ca="1" si="7"/>
        <v/>
      </c>
      <c r="AO15" s="173" t="str">
        <f t="shared" ca="1" si="8"/>
        <v/>
      </c>
      <c r="AP15" s="173" t="str">
        <f t="shared" ca="1" si="8"/>
        <v/>
      </c>
      <c r="AQ15" s="173" t="str">
        <f t="shared" ca="1" si="8"/>
        <v/>
      </c>
      <c r="AR15" s="173" t="str">
        <f t="shared" ca="1" si="8"/>
        <v/>
      </c>
      <c r="AS15" s="173" t="str">
        <f t="shared" ca="1" si="8"/>
        <v/>
      </c>
      <c r="AT15" s="173" t="str">
        <f t="shared" ca="1" si="8"/>
        <v/>
      </c>
      <c r="AU15" s="173" t="str">
        <f t="shared" ca="1" si="8"/>
        <v/>
      </c>
      <c r="AV15" s="173" t="str">
        <f t="shared" ca="1" si="8"/>
        <v/>
      </c>
      <c r="AW15" s="173" t="str">
        <f t="shared" ca="1" si="8"/>
        <v/>
      </c>
      <c r="AX15" s="173" t="str">
        <f t="shared" ca="1" si="8"/>
        <v/>
      </c>
      <c r="AY15" s="173" t="str">
        <f t="shared" ca="1" si="9"/>
        <v/>
      </c>
      <c r="AZ15" s="173" t="str">
        <f t="shared" ca="1" si="9"/>
        <v/>
      </c>
      <c r="BA15" s="173" t="str">
        <f t="shared" ca="1" si="9"/>
        <v/>
      </c>
      <c r="BB15" s="173" t="str">
        <f t="shared" ca="1" si="9"/>
        <v/>
      </c>
      <c r="BC15" s="173" t="str">
        <f t="shared" ca="1" si="9"/>
        <v/>
      </c>
      <c r="BD15" s="173" t="str">
        <f t="shared" ca="1" si="9"/>
        <v/>
      </c>
      <c r="BE15" s="173" t="str">
        <f t="shared" ca="1" si="9"/>
        <v/>
      </c>
      <c r="BF15" s="173" t="str">
        <f t="shared" ca="1" si="9"/>
        <v/>
      </c>
      <c r="BG15" s="173" t="str">
        <f t="shared" ca="1" si="9"/>
        <v/>
      </c>
      <c r="BH15" s="173" t="str">
        <f t="shared" ca="1" si="9"/>
        <v/>
      </c>
      <c r="BI15" s="173" t="str">
        <f t="shared" ca="1" si="10"/>
        <v/>
      </c>
      <c r="BJ15" s="173" t="str">
        <f t="shared" ca="1" si="10"/>
        <v/>
      </c>
      <c r="BK15" s="173" t="str">
        <f t="shared" ca="1" si="10"/>
        <v/>
      </c>
      <c r="BL15" s="173" t="str">
        <f t="shared" ca="1" si="10"/>
        <v/>
      </c>
      <c r="BM15" s="173" t="str">
        <f t="shared" ca="1" si="10"/>
        <v/>
      </c>
      <c r="BN15" s="173" t="str">
        <f t="shared" ca="1" si="10"/>
        <v/>
      </c>
      <c r="BO15" s="19"/>
    </row>
    <row r="16" spans="1:70" s="1" customFormat="1" ht="88.2" customHeight="1" x14ac:dyDescent="0.3">
      <c r="A16" s="9"/>
      <c r="B16" s="143" t="s">
        <v>57</v>
      </c>
      <c r="C16" s="62" t="s">
        <v>37</v>
      </c>
      <c r="D16" s="62" t="s">
        <v>45</v>
      </c>
      <c r="E16" s="62" t="s">
        <v>40</v>
      </c>
      <c r="F16" s="63">
        <v>1</v>
      </c>
      <c r="G16" s="144" t="d">
        <f>G15+H15</f>
        <v>2021-04-10</v>
      </c>
      <c r="H16" s="145">
        <v>1</v>
      </c>
      <c r="I16" s="156"/>
      <c r="J16" s="153"/>
      <c r="K16" s="173" t="str">
        <f t="shared" ca="1" si="5"/>
        <v/>
      </c>
      <c r="L16" s="173" t="str">
        <f t="shared" ca="1" si="5"/>
        <v/>
      </c>
      <c r="M16" s="173" t="str">
        <f t="shared" ca="1" si="5"/>
        <v/>
      </c>
      <c r="N16" s="173" t="str">
        <f t="shared" ca="1" si="5"/>
        <v/>
      </c>
      <c r="O16" s="173" t="str">
        <f t="shared" ca="1" si="5"/>
        <v/>
      </c>
      <c r="P16" s="173" t="str">
        <f t="shared" ca="1" si="5"/>
        <v/>
      </c>
      <c r="Q16" s="173" t="str">
        <f t="shared" ca="1" si="5"/>
        <v/>
      </c>
      <c r="R16" s="173" t="str">
        <f t="shared" ca="1" si="5"/>
        <v/>
      </c>
      <c r="S16" s="173" t="str">
        <f t="shared" ca="1" si="5"/>
        <v/>
      </c>
      <c r="T16" s="173" t="str">
        <f t="shared" ca="1" si="5"/>
        <v/>
      </c>
      <c r="U16" s="173" t="str">
        <f t="shared" ca="1" si="6"/>
        <v/>
      </c>
      <c r="V16" s="173" t="str">
        <f t="shared" ca="1" si="6"/>
        <v/>
      </c>
      <c r="W16" s="173" t="str">
        <f t="shared" ca="1" si="6"/>
        <v/>
      </c>
      <c r="X16" s="173" t="str">
        <f t="shared" ca="1" si="6"/>
        <v/>
      </c>
      <c r="Y16" s="173" t="str">
        <f t="shared" ca="1" si="6"/>
        <v/>
      </c>
      <c r="Z16" s="173" t="str">
        <f t="shared" ca="1" si="6"/>
        <v/>
      </c>
      <c r="AA16" s="173" t="str">
        <f t="shared" ca="1" si="6"/>
        <v/>
      </c>
      <c r="AB16" s="173" t="str">
        <f t="shared" ca="1" si="6"/>
        <v/>
      </c>
      <c r="AC16" s="173" t="str">
        <f t="shared" ca="1" si="6"/>
        <v/>
      </c>
      <c r="AD16" s="173" t="str">
        <f t="shared" ca="1" si="6"/>
        <v/>
      </c>
      <c r="AE16" s="173" t="str">
        <f t="shared" ca="1" si="7"/>
        <v/>
      </c>
      <c r="AF16" s="173" t="str">
        <f t="shared" ca="1" si="7"/>
        <v/>
      </c>
      <c r="AG16" s="173" t="str">
        <f t="shared" ca="1" si="7"/>
        <v/>
      </c>
      <c r="AH16" s="173" t="str">
        <f t="shared" ca="1" si="7"/>
        <v/>
      </c>
      <c r="AI16" s="173" t="str">
        <f t="shared" ca="1" si="7"/>
        <v/>
      </c>
      <c r="AJ16" s="173" t="str">
        <f t="shared" ca="1" si="7"/>
        <v/>
      </c>
      <c r="AK16" s="173" t="str">
        <f t="shared" ca="1" si="7"/>
        <v/>
      </c>
      <c r="AL16" s="173" t="str">
        <f t="shared" ca="1" si="7"/>
        <v/>
      </c>
      <c r="AM16" s="173" t="str">
        <f t="shared" ca="1" si="7"/>
        <v/>
      </c>
      <c r="AN16" s="173" t="str">
        <f t="shared" ca="1" si="7"/>
        <v/>
      </c>
      <c r="AO16" s="173" t="str">
        <f t="shared" ca="1" si="8"/>
        <v/>
      </c>
      <c r="AP16" s="173" t="str">
        <f t="shared" ca="1" si="8"/>
        <v/>
      </c>
      <c r="AQ16" s="173" t="str">
        <f t="shared" ca="1" si="8"/>
        <v/>
      </c>
      <c r="AR16" s="173" t="str">
        <f t="shared" ca="1" si="8"/>
        <v/>
      </c>
      <c r="AS16" s="173" t="str">
        <f t="shared" ca="1" si="8"/>
        <v/>
      </c>
      <c r="AT16" s="173" t="str">
        <f t="shared" ca="1" si="8"/>
        <v/>
      </c>
      <c r="AU16" s="173" t="str">
        <f t="shared" ca="1" si="8"/>
        <v/>
      </c>
      <c r="AV16" s="173" t="str">
        <f t="shared" ca="1" si="8"/>
        <v/>
      </c>
      <c r="AW16" s="173" t="str">
        <f t="shared" ca="1" si="8"/>
        <v/>
      </c>
      <c r="AX16" s="173" t="str">
        <f t="shared" ca="1" si="8"/>
        <v/>
      </c>
      <c r="AY16" s="173" t="str">
        <f t="shared" ca="1" si="9"/>
        <v/>
      </c>
      <c r="AZ16" s="173" t="str">
        <f t="shared" ca="1" si="9"/>
        <v/>
      </c>
      <c r="BA16" s="173" t="str">
        <f t="shared" ca="1" si="9"/>
        <v/>
      </c>
      <c r="BB16" s="173" t="str">
        <f t="shared" ca="1" si="9"/>
        <v/>
      </c>
      <c r="BC16" s="173" t="str">
        <f t="shared" ca="1" si="9"/>
        <v/>
      </c>
      <c r="BD16" s="173" t="str">
        <f t="shared" ca="1" si="9"/>
        <v/>
      </c>
      <c r="BE16" s="173" t="str">
        <f t="shared" ca="1" si="9"/>
        <v/>
      </c>
      <c r="BF16" s="173" t="str">
        <f t="shared" ca="1" si="9"/>
        <v/>
      </c>
      <c r="BG16" s="173" t="str">
        <f t="shared" ca="1" si="9"/>
        <v/>
      </c>
      <c r="BH16" s="173" t="str">
        <f t="shared" ca="1" si="9"/>
        <v/>
      </c>
      <c r="BI16" s="173" t="str">
        <f t="shared" ca="1" si="10"/>
        <v/>
      </c>
      <c r="BJ16" s="173" t="str">
        <f t="shared" ca="1" si="10"/>
        <v/>
      </c>
      <c r="BK16" s="173" t="str">
        <f t="shared" ca="1" si="10"/>
        <v/>
      </c>
      <c r="BL16" s="173" t="str">
        <f t="shared" ca="1" si="10"/>
        <v/>
      </c>
      <c r="BM16" s="173" t="str">
        <f t="shared" ca="1" si="10"/>
        <v/>
      </c>
      <c r="BN16" s="173" t="str">
        <f t="shared" ca="1" si="10"/>
        <v/>
      </c>
      <c r="BO16" s="19"/>
    </row>
    <row r="17" spans="1:67" s="1" customFormat="1" ht="88.2" customHeight="1" x14ac:dyDescent="0.3">
      <c r="A17" s="9"/>
      <c r="B17" s="143" t="s">
        <v>58</v>
      </c>
      <c r="C17" s="62" t="s">
        <v>37</v>
      </c>
      <c r="D17" s="62" t="s">
        <v>45</v>
      </c>
      <c r="E17" s="62" t="s">
        <v>40</v>
      </c>
      <c r="F17" s="63">
        <v>1</v>
      </c>
      <c r="G17" s="144" t="d">
        <f>G16</f>
        <v>2021-04-10</v>
      </c>
      <c r="H17" s="145">
        <v>1</v>
      </c>
      <c r="I17" s="156"/>
      <c r="J17" s="153"/>
      <c r="K17" s="173" t="str">
        <f t="shared" ca="1" si="5"/>
        <v/>
      </c>
      <c r="L17" s="173" t="str">
        <f t="shared" ca="1" si="5"/>
        <v/>
      </c>
      <c r="M17" s="173" t="str">
        <f t="shared" ca="1" si="5"/>
        <v/>
      </c>
      <c r="N17" s="173" t="str">
        <f t="shared" ca="1" si="5"/>
        <v/>
      </c>
      <c r="O17" s="173" t="str">
        <f t="shared" ca="1" si="5"/>
        <v/>
      </c>
      <c r="P17" s="173" t="str">
        <f t="shared" ca="1" si="5"/>
        <v/>
      </c>
      <c r="Q17" s="173" t="str">
        <f t="shared" ca="1" si="5"/>
        <v/>
      </c>
      <c r="R17" s="173" t="str">
        <f t="shared" ca="1" si="5"/>
        <v/>
      </c>
      <c r="S17" s="173" t="str">
        <f t="shared" ca="1" si="5"/>
        <v/>
      </c>
      <c r="T17" s="173" t="str">
        <f t="shared" ca="1" si="5"/>
        <v/>
      </c>
      <c r="U17" s="173" t="str">
        <f t="shared" ca="1" si="6"/>
        <v/>
      </c>
      <c r="V17" s="173" t="str">
        <f t="shared" ca="1" si="6"/>
        <v/>
      </c>
      <c r="W17" s="173" t="str">
        <f t="shared" ca="1" si="6"/>
        <v/>
      </c>
      <c r="X17" s="173" t="str">
        <f t="shared" ca="1" si="6"/>
        <v/>
      </c>
      <c r="Y17" s="173" t="str">
        <f t="shared" ca="1" si="6"/>
        <v/>
      </c>
      <c r="Z17" s="173" t="str">
        <f t="shared" ca="1" si="6"/>
        <v/>
      </c>
      <c r="AA17" s="173" t="str">
        <f t="shared" ca="1" si="6"/>
        <v/>
      </c>
      <c r="AB17" s="173" t="str">
        <f t="shared" ca="1" si="6"/>
        <v/>
      </c>
      <c r="AC17" s="173" t="str">
        <f t="shared" ca="1" si="6"/>
        <v/>
      </c>
      <c r="AD17" s="173" t="str">
        <f t="shared" ca="1" si="6"/>
        <v/>
      </c>
      <c r="AE17" s="173" t="str">
        <f t="shared" ca="1" si="7"/>
        <v/>
      </c>
      <c r="AF17" s="173" t="str">
        <f t="shared" ca="1" si="7"/>
        <v/>
      </c>
      <c r="AG17" s="173" t="str">
        <f t="shared" ca="1" si="7"/>
        <v/>
      </c>
      <c r="AH17" s="173" t="str">
        <f t="shared" ca="1" si="7"/>
        <v/>
      </c>
      <c r="AI17" s="173" t="str">
        <f t="shared" ca="1" si="7"/>
        <v/>
      </c>
      <c r="AJ17" s="173" t="str">
        <f t="shared" ca="1" si="7"/>
        <v/>
      </c>
      <c r="AK17" s="173" t="str">
        <f t="shared" ca="1" si="7"/>
        <v/>
      </c>
      <c r="AL17" s="173" t="str">
        <f t="shared" ca="1" si="7"/>
        <v/>
      </c>
      <c r="AM17" s="173" t="str">
        <f t="shared" ca="1" si="7"/>
        <v/>
      </c>
      <c r="AN17" s="173" t="str">
        <f t="shared" ca="1" si="7"/>
        <v/>
      </c>
      <c r="AO17" s="173" t="str">
        <f t="shared" ca="1" si="8"/>
        <v/>
      </c>
      <c r="AP17" s="173" t="str">
        <f t="shared" ca="1" si="8"/>
        <v/>
      </c>
      <c r="AQ17" s="173" t="str">
        <f t="shared" ca="1" si="8"/>
        <v/>
      </c>
      <c r="AR17" s="173" t="str">
        <f t="shared" ca="1" si="8"/>
        <v/>
      </c>
      <c r="AS17" s="173" t="str">
        <f t="shared" ca="1" si="8"/>
        <v/>
      </c>
      <c r="AT17" s="173" t="str">
        <f t="shared" ca="1" si="8"/>
        <v/>
      </c>
      <c r="AU17" s="173" t="str">
        <f t="shared" ca="1" si="8"/>
        <v/>
      </c>
      <c r="AV17" s="173" t="str">
        <f t="shared" ca="1" si="8"/>
        <v/>
      </c>
      <c r="AW17" s="173" t="str">
        <f t="shared" ca="1" si="8"/>
        <v/>
      </c>
      <c r="AX17" s="173" t="str">
        <f t="shared" ca="1" si="8"/>
        <v/>
      </c>
      <c r="AY17" s="173" t="str">
        <f t="shared" ca="1" si="9"/>
        <v/>
      </c>
      <c r="AZ17" s="173" t="str">
        <f t="shared" ca="1" si="9"/>
        <v/>
      </c>
      <c r="BA17" s="173" t="str">
        <f t="shared" ca="1" si="9"/>
        <v/>
      </c>
      <c r="BB17" s="173" t="str">
        <f t="shared" ca="1" si="9"/>
        <v/>
      </c>
      <c r="BC17" s="173" t="str">
        <f t="shared" ca="1" si="9"/>
        <v/>
      </c>
      <c r="BD17" s="173" t="str">
        <f t="shared" ca="1" si="9"/>
        <v/>
      </c>
      <c r="BE17" s="173" t="str">
        <f t="shared" ca="1" si="9"/>
        <v/>
      </c>
      <c r="BF17" s="173" t="str">
        <f t="shared" ca="1" si="9"/>
        <v/>
      </c>
      <c r="BG17" s="173" t="str">
        <f t="shared" ca="1" si="9"/>
        <v/>
      </c>
      <c r="BH17" s="173" t="str">
        <f t="shared" ca="1" si="9"/>
        <v/>
      </c>
      <c r="BI17" s="173" t="str">
        <f t="shared" ca="1" si="10"/>
        <v/>
      </c>
      <c r="BJ17" s="173" t="str">
        <f t="shared" ca="1" si="10"/>
        <v/>
      </c>
      <c r="BK17" s="173" t="str">
        <f t="shared" ca="1" si="10"/>
        <v/>
      </c>
      <c r="BL17" s="173" t="str">
        <f t="shared" ca="1" si="10"/>
        <v/>
      </c>
      <c r="BM17" s="173" t="str">
        <f t="shared" ca="1" si="10"/>
        <v/>
      </c>
      <c r="BN17" s="173" t="str">
        <f t="shared" ca="1" si="10"/>
        <v/>
      </c>
      <c r="BO17" s="19"/>
    </row>
    <row r="18" spans="1:67" s="1" customFormat="1" ht="40.200000000000003" customHeight="1" x14ac:dyDescent="0.3">
      <c r="A18" s="9"/>
      <c r="B18" s="203" t="s">
        <v>47</v>
      </c>
      <c r="C18" s="142"/>
      <c r="D18" s="142"/>
      <c r="E18" s="142"/>
      <c r="F18" s="142"/>
      <c r="G18" s="142"/>
      <c r="H18" s="142"/>
      <c r="I18" s="142"/>
      <c r="J18" s="153"/>
      <c r="K18" s="173"/>
      <c r="L18" s="173"/>
      <c r="M18" s="173"/>
      <c r="N18" s="173"/>
      <c r="O18" s="173"/>
      <c r="P18" s="173"/>
      <c r="Q18" s="173"/>
      <c r="R18" s="173"/>
      <c r="S18" s="173"/>
      <c r="T18" s="173"/>
      <c r="U18" s="173"/>
      <c r="V18" s="173"/>
      <c r="W18" s="173"/>
      <c r="X18" s="173"/>
      <c r="Y18" s="173"/>
      <c r="Z18" s="173"/>
      <c r="AA18" s="173"/>
      <c r="AB18" s="173"/>
      <c r="AC18" s="173"/>
      <c r="AD18" s="173"/>
      <c r="AE18" s="173"/>
      <c r="AF18" s="173"/>
      <c r="AG18" s="173"/>
      <c r="AH18" s="173"/>
      <c r="AI18" s="173"/>
      <c r="AJ18" s="173"/>
      <c r="AK18" s="173"/>
      <c r="AL18" s="173"/>
      <c r="AM18" s="173"/>
      <c r="AN18" s="173"/>
      <c r="AO18" s="173"/>
      <c r="AP18" s="173"/>
      <c r="AQ18" s="173"/>
      <c r="AR18" s="173"/>
      <c r="AS18" s="173"/>
      <c r="AT18" s="173"/>
      <c r="AU18" s="173"/>
      <c r="AV18" s="173"/>
      <c r="AW18" s="173"/>
      <c r="AX18" s="173"/>
      <c r="AY18" s="173"/>
      <c r="AZ18" s="173"/>
      <c r="BA18" s="173"/>
      <c r="BB18" s="173"/>
      <c r="BC18" s="173"/>
      <c r="BD18" s="173"/>
      <c r="BE18" s="173"/>
      <c r="BF18" s="173"/>
      <c r="BG18" s="173"/>
      <c r="BH18" s="173"/>
      <c r="BI18" s="173"/>
      <c r="BJ18" s="173"/>
      <c r="BK18" s="173"/>
      <c r="BL18" s="173"/>
      <c r="BM18" s="173"/>
      <c r="BN18" s="173"/>
      <c r="BO18" s="19"/>
    </row>
    <row r="19" spans="1:67" s="1" customFormat="1" ht="119.4" customHeight="1" x14ac:dyDescent="0.3">
      <c r="A19" s="9"/>
      <c r="B19" s="143" t="s">
        <v>59</v>
      </c>
      <c r="C19" s="62" t="s">
        <v>37</v>
      </c>
      <c r="D19" s="62" t="s">
        <v>45</v>
      </c>
      <c r="E19" s="62" t="s">
        <v>40</v>
      </c>
      <c r="F19" s="63">
        <v>1</v>
      </c>
      <c r="G19" s="144" t="d">
        <v>2021-05-04</v>
      </c>
      <c r="H19" s="145">
        <v>1</v>
      </c>
      <c r="I19" s="177" t="s">
        <v>60</v>
      </c>
      <c r="J19" s="15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9"/>
    </row>
    <row r="20" spans="1:67" s="1" customFormat="1" ht="40.200000000000003" customHeight="1" x14ac:dyDescent="0.3">
      <c r="A20" s="10"/>
      <c r="B20" s="143" t="s">
        <v>61</v>
      </c>
      <c r="C20" s="62" t="s">
        <v>37</v>
      </c>
      <c r="D20" s="62" t="s">
        <v>45</v>
      </c>
      <c r="E20" s="62" t="s">
        <v>40</v>
      </c>
      <c r="F20" s="63">
        <v>1</v>
      </c>
      <c r="G20" s="144" t="d">
        <f>G19+1</f>
        <v>2021-05-05</v>
      </c>
      <c r="H20" s="145">
        <v>1</v>
      </c>
      <c r="I20" s="145"/>
      <c r="J20" s="153"/>
      <c r="K20" s="173" t="str">
        <f t="shared" ref="K20:T21" ca="1" si="11">IF(AND($C20="Objectif",K$7&gt;=$G20,K$7&lt;=$G20+$H20-1),2,IF(AND($C20="Jalon",K$7&gt;=$G20,K$7&lt;=$G20+$H20-1),1,""))</f>
        <v/>
      </c>
      <c r="L20" s="173" t="str">
        <f t="shared" ca="1" si="11"/>
        <v/>
      </c>
      <c r="M20" s="173" t="str">
        <f t="shared" ca="1" si="11"/>
        <v/>
      </c>
      <c r="N20" s="173" t="str">
        <f t="shared" ca="1" si="11"/>
        <v/>
      </c>
      <c r="O20" s="173" t="str">
        <f t="shared" ca="1" si="11"/>
        <v/>
      </c>
      <c r="P20" s="173" t="str">
        <f t="shared" ca="1" si="11"/>
        <v/>
      </c>
      <c r="Q20" s="173" t="str">
        <f t="shared" ca="1" si="11"/>
        <v/>
      </c>
      <c r="R20" s="173" t="str">
        <f t="shared" ca="1" si="11"/>
        <v/>
      </c>
      <c r="S20" s="173" t="str">
        <f t="shared" ca="1" si="11"/>
        <v/>
      </c>
      <c r="T20" s="173" t="str">
        <f t="shared" ca="1" si="11"/>
        <v/>
      </c>
      <c r="U20" s="173" t="str">
        <f t="shared" ref="U20:AD21" ca="1" si="12">IF(AND($C20="Objectif",U$7&gt;=$G20,U$7&lt;=$G20+$H20-1),2,IF(AND($C20="Jalon",U$7&gt;=$G20,U$7&lt;=$G20+$H20-1),1,""))</f>
        <v/>
      </c>
      <c r="V20" s="173" t="str">
        <f t="shared" ca="1" si="12"/>
        <v/>
      </c>
      <c r="W20" s="173" t="str">
        <f t="shared" ca="1" si="12"/>
        <v/>
      </c>
      <c r="X20" s="173" t="str">
        <f t="shared" ca="1" si="12"/>
        <v/>
      </c>
      <c r="Y20" s="173" t="str">
        <f t="shared" ca="1" si="12"/>
        <v/>
      </c>
      <c r="Z20" s="173" t="str">
        <f t="shared" ca="1" si="12"/>
        <v/>
      </c>
      <c r="AA20" s="173" t="str">
        <f t="shared" ca="1" si="12"/>
        <v/>
      </c>
      <c r="AB20" s="173" t="str">
        <f t="shared" ca="1" si="12"/>
        <v/>
      </c>
      <c r="AC20" s="173" t="str">
        <f t="shared" ca="1" si="12"/>
        <v/>
      </c>
      <c r="AD20" s="173" t="str">
        <f t="shared" ca="1" si="12"/>
        <v/>
      </c>
      <c r="AE20" s="173" t="str">
        <f t="shared" ref="AE20:AN21" ca="1" si="13">IF(AND($C20="Objectif",AE$7&gt;=$G20,AE$7&lt;=$G20+$H20-1),2,IF(AND($C20="Jalon",AE$7&gt;=$G20,AE$7&lt;=$G20+$H20-1),1,""))</f>
        <v/>
      </c>
      <c r="AF20" s="173" t="str">
        <f t="shared" ca="1" si="13"/>
        <v/>
      </c>
      <c r="AG20" s="173" t="str">
        <f t="shared" ca="1" si="13"/>
        <v/>
      </c>
      <c r="AH20" s="173" t="str">
        <f t="shared" ca="1" si="13"/>
        <v/>
      </c>
      <c r="AI20" s="173" t="str">
        <f t="shared" ca="1" si="13"/>
        <v/>
      </c>
      <c r="AJ20" s="173" t="str">
        <f t="shared" ca="1" si="13"/>
        <v/>
      </c>
      <c r="AK20" s="173" t="str">
        <f t="shared" ca="1" si="13"/>
        <v/>
      </c>
      <c r="AL20" s="173" t="str">
        <f t="shared" ca="1" si="13"/>
        <v/>
      </c>
      <c r="AM20" s="173" t="str">
        <f t="shared" ca="1" si="13"/>
        <v/>
      </c>
      <c r="AN20" s="173" t="str">
        <f t="shared" ca="1" si="13"/>
        <v/>
      </c>
      <c r="AO20" s="173" t="str">
        <f t="shared" ref="AO20:AX21" ca="1" si="14">IF(AND($C20="Objectif",AO$7&gt;=$G20,AO$7&lt;=$G20+$H20-1),2,IF(AND($C20="Jalon",AO$7&gt;=$G20,AO$7&lt;=$G20+$H20-1),1,""))</f>
        <v/>
      </c>
      <c r="AP20" s="173" t="str">
        <f t="shared" ca="1" si="14"/>
        <v/>
      </c>
      <c r="AQ20" s="173" t="str">
        <f t="shared" ca="1" si="14"/>
        <v/>
      </c>
      <c r="AR20" s="173" t="str">
        <f t="shared" ca="1" si="14"/>
        <v/>
      </c>
      <c r="AS20" s="173" t="str">
        <f t="shared" ca="1" si="14"/>
        <v/>
      </c>
      <c r="AT20" s="173" t="str">
        <f t="shared" ca="1" si="14"/>
        <v/>
      </c>
      <c r="AU20" s="173" t="str">
        <f t="shared" ca="1" si="14"/>
        <v/>
      </c>
      <c r="AV20" s="173" t="str">
        <f t="shared" ca="1" si="14"/>
        <v/>
      </c>
      <c r="AW20" s="173" t="str">
        <f t="shared" ca="1" si="14"/>
        <v/>
      </c>
      <c r="AX20" s="173" t="str">
        <f t="shared" ca="1" si="14"/>
        <v/>
      </c>
      <c r="AY20" s="173" t="str">
        <f t="shared" ref="AY20:BH21" ca="1" si="15">IF(AND($C20="Objectif",AY$7&gt;=$G20,AY$7&lt;=$G20+$H20-1),2,IF(AND($C20="Jalon",AY$7&gt;=$G20,AY$7&lt;=$G20+$H20-1),1,""))</f>
        <v/>
      </c>
      <c r="AZ20" s="173" t="str">
        <f t="shared" ca="1" si="15"/>
        <v/>
      </c>
      <c r="BA20" s="173" t="str">
        <f t="shared" ca="1" si="15"/>
        <v/>
      </c>
      <c r="BB20" s="173" t="str">
        <f t="shared" ca="1" si="15"/>
        <v/>
      </c>
      <c r="BC20" s="173" t="str">
        <f t="shared" ca="1" si="15"/>
        <v/>
      </c>
      <c r="BD20" s="173" t="str">
        <f t="shared" ca="1" si="15"/>
        <v/>
      </c>
      <c r="BE20" s="173" t="str">
        <f t="shared" ca="1" si="15"/>
        <v/>
      </c>
      <c r="BF20" s="173" t="str">
        <f t="shared" ca="1" si="15"/>
        <v/>
      </c>
      <c r="BG20" s="173" t="str">
        <f t="shared" ca="1" si="15"/>
        <v/>
      </c>
      <c r="BH20" s="173" t="str">
        <f t="shared" ca="1" si="15"/>
        <v/>
      </c>
      <c r="BI20" s="173" t="str">
        <f t="shared" ref="BI20:BN21" ca="1" si="16">IF(AND($C20="Objectif",BI$7&gt;=$G20,BI$7&lt;=$G20+$H20-1),2,IF(AND($C20="Jalon",BI$7&gt;=$G20,BI$7&lt;=$G20+$H20-1),1,""))</f>
        <v/>
      </c>
      <c r="BJ20" s="173" t="str">
        <f t="shared" ca="1" si="16"/>
        <v/>
      </c>
      <c r="BK20" s="173" t="str">
        <f t="shared" ca="1" si="16"/>
        <v/>
      </c>
      <c r="BL20" s="173" t="str">
        <f t="shared" ca="1" si="16"/>
        <v/>
      </c>
      <c r="BM20" s="173" t="str">
        <f t="shared" ca="1" si="16"/>
        <v/>
      </c>
      <c r="BN20" s="173" t="str">
        <f t="shared" ca="1" si="16"/>
        <v/>
      </c>
      <c r="BO20" s="19"/>
    </row>
    <row r="21" spans="1:67" s="1" customFormat="1" ht="40.200000000000003" customHeight="1" x14ac:dyDescent="0.3">
      <c r="A21" s="9"/>
      <c r="B21" s="143" t="s">
        <v>62</v>
      </c>
      <c r="C21" s="62" t="s">
        <v>37</v>
      </c>
      <c r="D21" s="62" t="s">
        <v>45</v>
      </c>
      <c r="E21" s="62" t="s">
        <v>40</v>
      </c>
      <c r="F21" s="63">
        <v>1</v>
      </c>
      <c r="G21" s="144" t="d">
        <f>G20+H20</f>
        <v>2021-05-06</v>
      </c>
      <c r="H21" s="145">
        <v>1</v>
      </c>
      <c r="I21" s="145"/>
      <c r="J21" s="153"/>
      <c r="K21" s="173" t="str">
        <f t="shared" ca="1" si="11"/>
        <v/>
      </c>
      <c r="L21" s="173" t="str">
        <f t="shared" ca="1" si="11"/>
        <v/>
      </c>
      <c r="M21" s="173" t="str">
        <f t="shared" ca="1" si="11"/>
        <v/>
      </c>
      <c r="N21" s="173" t="str">
        <f t="shared" ca="1" si="11"/>
        <v/>
      </c>
      <c r="O21" s="173" t="str">
        <f t="shared" ca="1" si="11"/>
        <v/>
      </c>
      <c r="P21" s="173" t="str">
        <f t="shared" ca="1" si="11"/>
        <v/>
      </c>
      <c r="Q21" s="173" t="str">
        <f t="shared" ca="1" si="11"/>
        <v/>
      </c>
      <c r="R21" s="173" t="str">
        <f t="shared" ca="1" si="11"/>
        <v/>
      </c>
      <c r="S21" s="173" t="str">
        <f t="shared" ca="1" si="11"/>
        <v/>
      </c>
      <c r="T21" s="173" t="str">
        <f t="shared" ca="1" si="11"/>
        <v/>
      </c>
      <c r="U21" s="173" t="str">
        <f t="shared" ca="1" si="12"/>
        <v/>
      </c>
      <c r="V21" s="173" t="str">
        <f t="shared" ca="1" si="12"/>
        <v/>
      </c>
      <c r="W21" s="173" t="str">
        <f t="shared" ca="1" si="12"/>
        <v/>
      </c>
      <c r="X21" s="173" t="str">
        <f t="shared" ca="1" si="12"/>
        <v/>
      </c>
      <c r="Y21" s="173" t="str">
        <f t="shared" ca="1" si="12"/>
        <v/>
      </c>
      <c r="Z21" s="173" t="str">
        <f t="shared" ca="1" si="12"/>
        <v/>
      </c>
      <c r="AA21" s="173" t="str">
        <f t="shared" ca="1" si="12"/>
        <v/>
      </c>
      <c r="AB21" s="173" t="str">
        <f t="shared" ca="1" si="12"/>
        <v/>
      </c>
      <c r="AC21" s="173" t="str">
        <f t="shared" ca="1" si="12"/>
        <v/>
      </c>
      <c r="AD21" s="173" t="str">
        <f t="shared" ca="1" si="12"/>
        <v/>
      </c>
      <c r="AE21" s="173" t="str">
        <f t="shared" ca="1" si="13"/>
        <v/>
      </c>
      <c r="AF21" s="173" t="str">
        <f t="shared" ca="1" si="13"/>
        <v/>
      </c>
      <c r="AG21" s="173" t="str">
        <f t="shared" ca="1" si="13"/>
        <v/>
      </c>
      <c r="AH21" s="173" t="str">
        <f t="shared" ca="1" si="13"/>
        <v/>
      </c>
      <c r="AI21" s="173" t="str">
        <f t="shared" ca="1" si="13"/>
        <v/>
      </c>
      <c r="AJ21" s="173" t="str">
        <f t="shared" ca="1" si="13"/>
        <v/>
      </c>
      <c r="AK21" s="173" t="str">
        <f t="shared" ca="1" si="13"/>
        <v/>
      </c>
      <c r="AL21" s="173" t="str">
        <f t="shared" ca="1" si="13"/>
        <v/>
      </c>
      <c r="AM21" s="173" t="str">
        <f t="shared" ca="1" si="13"/>
        <v/>
      </c>
      <c r="AN21" s="173" t="str">
        <f t="shared" ca="1" si="13"/>
        <v/>
      </c>
      <c r="AO21" s="173" t="str">
        <f t="shared" ca="1" si="14"/>
        <v/>
      </c>
      <c r="AP21" s="173" t="str">
        <f t="shared" ca="1" si="14"/>
        <v/>
      </c>
      <c r="AQ21" s="173" t="str">
        <f t="shared" ca="1" si="14"/>
        <v/>
      </c>
      <c r="AR21" s="173" t="str">
        <f t="shared" ca="1" si="14"/>
        <v/>
      </c>
      <c r="AS21" s="173" t="str">
        <f t="shared" ca="1" si="14"/>
        <v/>
      </c>
      <c r="AT21" s="173" t="str">
        <f t="shared" ca="1" si="14"/>
        <v/>
      </c>
      <c r="AU21" s="173" t="str">
        <f t="shared" ca="1" si="14"/>
        <v/>
      </c>
      <c r="AV21" s="173" t="str">
        <f t="shared" ca="1" si="14"/>
        <v/>
      </c>
      <c r="AW21" s="173" t="str">
        <f t="shared" ca="1" si="14"/>
        <v/>
      </c>
      <c r="AX21" s="173" t="str">
        <f t="shared" ca="1" si="14"/>
        <v/>
      </c>
      <c r="AY21" s="173" t="str">
        <f t="shared" ca="1" si="15"/>
        <v/>
      </c>
      <c r="AZ21" s="173" t="str">
        <f t="shared" ca="1" si="15"/>
        <v/>
      </c>
      <c r="BA21" s="173" t="str">
        <f t="shared" ca="1" si="15"/>
        <v/>
      </c>
      <c r="BB21" s="173" t="str">
        <f t="shared" ca="1" si="15"/>
        <v/>
      </c>
      <c r="BC21" s="173" t="str">
        <f t="shared" ca="1" si="15"/>
        <v/>
      </c>
      <c r="BD21" s="173" t="str">
        <f t="shared" ca="1" si="15"/>
        <v/>
      </c>
      <c r="BE21" s="173" t="str">
        <f t="shared" ca="1" si="15"/>
        <v/>
      </c>
      <c r="BF21" s="173" t="str">
        <f t="shared" ca="1" si="15"/>
        <v/>
      </c>
      <c r="BG21" s="173" t="str">
        <f t="shared" ca="1" si="15"/>
        <v/>
      </c>
      <c r="BH21" s="173" t="str">
        <f t="shared" ca="1" si="15"/>
        <v/>
      </c>
      <c r="BI21" s="173" t="str">
        <f t="shared" ca="1" si="16"/>
        <v/>
      </c>
      <c r="BJ21" s="173" t="str">
        <f t="shared" ca="1" si="16"/>
        <v/>
      </c>
      <c r="BK21" s="173" t="str">
        <f t="shared" ca="1" si="16"/>
        <v/>
      </c>
      <c r="BL21" s="173" t="str">
        <f t="shared" ca="1" si="16"/>
        <v/>
      </c>
      <c r="BM21" s="173" t="str">
        <f t="shared" ca="1" si="16"/>
        <v/>
      </c>
      <c r="BN21" s="173" t="str">
        <f t="shared" ca="1" si="16"/>
        <v/>
      </c>
      <c r="BO21" s="19"/>
    </row>
    <row r="22" spans="1:67" s="1" customFormat="1" ht="40.200000000000003" customHeight="1" x14ac:dyDescent="0.3">
      <c r="A22" s="9"/>
      <c r="B22" s="203" t="s">
        <v>63</v>
      </c>
      <c r="C22" s="142"/>
      <c r="D22" s="142"/>
      <c r="E22" s="142"/>
      <c r="F22" s="142"/>
      <c r="G22" s="142"/>
      <c r="H22" s="142"/>
      <c r="I22" s="142"/>
      <c r="J22" s="15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c r="AU22" s="173"/>
      <c r="AV22" s="173"/>
      <c r="AW22" s="173"/>
      <c r="AX22" s="173"/>
      <c r="AY22" s="173"/>
      <c r="AZ22" s="173"/>
      <c r="BA22" s="173"/>
      <c r="BB22" s="173"/>
      <c r="BC22" s="173"/>
      <c r="BD22" s="173"/>
      <c r="BE22" s="173"/>
      <c r="BF22" s="173"/>
      <c r="BG22" s="173"/>
      <c r="BH22" s="173"/>
      <c r="BI22" s="173"/>
      <c r="BJ22" s="173"/>
      <c r="BK22" s="173"/>
      <c r="BL22" s="173"/>
      <c r="BM22" s="173"/>
      <c r="BN22" s="173"/>
      <c r="BO22" s="19"/>
    </row>
    <row r="23" spans="1:67" s="1" customFormat="1" ht="43.8" customHeight="1" x14ac:dyDescent="0.3">
      <c r="A23" s="9"/>
      <c r="B23" s="143" t="s">
        <v>64</v>
      </c>
      <c r="C23" s="62" t="s">
        <v>37</v>
      </c>
      <c r="D23" s="62" t="s">
        <v>45</v>
      </c>
      <c r="E23" s="62" t="s">
        <v>40</v>
      </c>
      <c r="F23" s="63">
        <v>1</v>
      </c>
      <c r="G23" s="144" t="d">
        <v>2021-05-07</v>
      </c>
      <c r="H23" s="145">
        <v>1</v>
      </c>
      <c r="I23" s="177"/>
      <c r="J23" s="153"/>
      <c r="K23" s="173"/>
      <c r="L23" s="173"/>
      <c r="M23" s="173"/>
      <c r="N23" s="173"/>
      <c r="O23" s="173"/>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c r="AR23" s="173"/>
      <c r="AS23" s="173"/>
      <c r="AT23" s="173"/>
      <c r="AU23" s="173"/>
      <c r="AV23" s="173"/>
      <c r="AW23" s="173"/>
      <c r="AX23" s="173"/>
      <c r="AY23" s="173"/>
      <c r="AZ23" s="173"/>
      <c r="BA23" s="173"/>
      <c r="BB23" s="173"/>
      <c r="BC23" s="173"/>
      <c r="BD23" s="173"/>
      <c r="BE23" s="173"/>
      <c r="BF23" s="173"/>
      <c r="BG23" s="173"/>
      <c r="BH23" s="173"/>
      <c r="BI23" s="173"/>
      <c r="BJ23" s="173"/>
      <c r="BK23" s="173"/>
      <c r="BL23" s="173"/>
      <c r="BM23" s="173"/>
      <c r="BN23" s="173"/>
      <c r="BO23" s="19"/>
    </row>
    <row r="24" spans="1:67" s="1" customFormat="1" ht="40.200000000000003" customHeight="1" x14ac:dyDescent="0.3">
      <c r="A24" s="10" t="s">
        <v>65</v>
      </c>
      <c r="B24" s="143" t="s">
        <v>68</v>
      </c>
      <c r="C24" s="62" t="s">
        <v>37</v>
      </c>
      <c r="D24" s="62" t="s">
        <v>45</v>
      </c>
      <c r="E24" s="62" t="s">
        <v>40</v>
      </c>
      <c r="F24" s="63">
        <v>1</v>
      </c>
      <c r="G24" s="144" t="d">
        <f>G23+1</f>
        <v>2021-05-08</v>
      </c>
      <c r="H24" s="145">
        <v>1</v>
      </c>
      <c r="I24" s="145"/>
      <c r="J24" s="153"/>
      <c r="K24" s="173" t="str">
        <f t="shared" ref="K24:T25" ca="1" si="17">IF(AND($C24="Objectif",K$7&gt;=$G24,K$7&lt;=$G24+$H24-1),2,IF(AND($C24="Jalon",K$7&gt;=$G24,K$7&lt;=$G24+$H24-1),1,""))</f>
        <v/>
      </c>
      <c r="L24" s="173" t="str">
        <f t="shared" ca="1" si="17"/>
        <v/>
      </c>
      <c r="M24" s="173" t="str">
        <f t="shared" ca="1" si="17"/>
        <v/>
      </c>
      <c r="N24" s="173" t="str">
        <f t="shared" ca="1" si="17"/>
        <v/>
      </c>
      <c r="O24" s="173" t="str">
        <f t="shared" ca="1" si="17"/>
        <v/>
      </c>
      <c r="P24" s="173" t="str">
        <f t="shared" ca="1" si="17"/>
        <v/>
      </c>
      <c r="Q24" s="173" t="str">
        <f t="shared" ca="1" si="17"/>
        <v/>
      </c>
      <c r="R24" s="173" t="str">
        <f t="shared" ca="1" si="17"/>
        <v/>
      </c>
      <c r="S24" s="173" t="str">
        <f t="shared" ca="1" si="17"/>
        <v/>
      </c>
      <c r="T24" s="173" t="str">
        <f t="shared" ca="1" si="17"/>
        <v/>
      </c>
      <c r="U24" s="173" t="str">
        <f t="shared" ref="U24:AD25" ca="1" si="18">IF(AND($C24="Objectif",U$7&gt;=$G24,U$7&lt;=$G24+$H24-1),2,IF(AND($C24="Jalon",U$7&gt;=$G24,U$7&lt;=$G24+$H24-1),1,""))</f>
        <v/>
      </c>
      <c r="V24" s="173" t="str">
        <f t="shared" ca="1" si="18"/>
        <v/>
      </c>
      <c r="W24" s="173" t="str">
        <f t="shared" ca="1" si="18"/>
        <v/>
      </c>
      <c r="X24" s="173" t="str">
        <f t="shared" ca="1" si="18"/>
        <v/>
      </c>
      <c r="Y24" s="173" t="str">
        <f t="shared" ca="1" si="18"/>
        <v/>
      </c>
      <c r="Z24" s="173" t="str">
        <f t="shared" ca="1" si="18"/>
        <v/>
      </c>
      <c r="AA24" s="173" t="str">
        <f t="shared" ca="1" si="18"/>
        <v/>
      </c>
      <c r="AB24" s="173" t="str">
        <f t="shared" ca="1" si="18"/>
        <v/>
      </c>
      <c r="AC24" s="173" t="str">
        <f t="shared" ca="1" si="18"/>
        <v/>
      </c>
      <c r="AD24" s="173" t="str">
        <f t="shared" ca="1" si="18"/>
        <v/>
      </c>
      <c r="AE24" s="173" t="str">
        <f t="shared" ref="AE24:AN25" ca="1" si="19">IF(AND($C24="Objectif",AE$7&gt;=$G24,AE$7&lt;=$G24+$H24-1),2,IF(AND($C24="Jalon",AE$7&gt;=$G24,AE$7&lt;=$G24+$H24-1),1,""))</f>
        <v/>
      </c>
      <c r="AF24" s="173" t="str">
        <f t="shared" ca="1" si="19"/>
        <v/>
      </c>
      <c r="AG24" s="173" t="str">
        <f t="shared" ca="1" si="19"/>
        <v/>
      </c>
      <c r="AH24" s="173" t="str">
        <f t="shared" ca="1" si="19"/>
        <v/>
      </c>
      <c r="AI24" s="173" t="str">
        <f t="shared" ca="1" si="19"/>
        <v/>
      </c>
      <c r="AJ24" s="173" t="str">
        <f t="shared" ca="1" si="19"/>
        <v/>
      </c>
      <c r="AK24" s="173" t="str">
        <f t="shared" ca="1" si="19"/>
        <v/>
      </c>
      <c r="AL24" s="173" t="str">
        <f t="shared" ca="1" si="19"/>
        <v/>
      </c>
      <c r="AM24" s="173" t="str">
        <f t="shared" ca="1" si="19"/>
        <v/>
      </c>
      <c r="AN24" s="173" t="str">
        <f t="shared" ca="1" si="19"/>
        <v/>
      </c>
      <c r="AO24" s="173" t="str">
        <f t="shared" ref="AO24:AX25" ca="1" si="20">IF(AND($C24="Objectif",AO$7&gt;=$G24,AO$7&lt;=$G24+$H24-1),2,IF(AND($C24="Jalon",AO$7&gt;=$G24,AO$7&lt;=$G24+$H24-1),1,""))</f>
        <v/>
      </c>
      <c r="AP24" s="173" t="str">
        <f t="shared" ca="1" si="20"/>
        <v/>
      </c>
      <c r="AQ24" s="173" t="str">
        <f t="shared" ca="1" si="20"/>
        <v/>
      </c>
      <c r="AR24" s="173" t="str">
        <f t="shared" ca="1" si="20"/>
        <v/>
      </c>
      <c r="AS24" s="173" t="str">
        <f t="shared" ca="1" si="20"/>
        <v/>
      </c>
      <c r="AT24" s="173" t="str">
        <f t="shared" ca="1" si="20"/>
        <v/>
      </c>
      <c r="AU24" s="173" t="str">
        <f t="shared" ca="1" si="20"/>
        <v/>
      </c>
      <c r="AV24" s="173" t="str">
        <f t="shared" ca="1" si="20"/>
        <v/>
      </c>
      <c r="AW24" s="173" t="str">
        <f t="shared" ca="1" si="20"/>
        <v/>
      </c>
      <c r="AX24" s="173" t="str">
        <f t="shared" ca="1" si="20"/>
        <v/>
      </c>
      <c r="AY24" s="173" t="str">
        <f t="shared" ref="AY24:BH25" ca="1" si="21">IF(AND($C24="Objectif",AY$7&gt;=$G24,AY$7&lt;=$G24+$H24-1),2,IF(AND($C24="Jalon",AY$7&gt;=$G24,AY$7&lt;=$G24+$H24-1),1,""))</f>
        <v/>
      </c>
      <c r="AZ24" s="173" t="str">
        <f t="shared" ca="1" si="21"/>
        <v/>
      </c>
      <c r="BA24" s="173" t="str">
        <f t="shared" ca="1" si="21"/>
        <v/>
      </c>
      <c r="BB24" s="173" t="str">
        <f t="shared" ca="1" si="21"/>
        <v/>
      </c>
      <c r="BC24" s="173" t="str">
        <f t="shared" ca="1" si="21"/>
        <v/>
      </c>
      <c r="BD24" s="173" t="str">
        <f t="shared" ca="1" si="21"/>
        <v/>
      </c>
      <c r="BE24" s="173" t="str">
        <f t="shared" ca="1" si="21"/>
        <v/>
      </c>
      <c r="BF24" s="173" t="str">
        <f t="shared" ca="1" si="21"/>
        <v/>
      </c>
      <c r="BG24" s="173" t="str">
        <f t="shared" ca="1" si="21"/>
        <v/>
      </c>
      <c r="BH24" s="173" t="str">
        <f t="shared" ca="1" si="21"/>
        <v/>
      </c>
      <c r="BI24" s="173" t="str">
        <f t="shared" ref="BI24:BN25" ca="1" si="22">IF(AND($C24="Objectif",BI$7&gt;=$G24,BI$7&lt;=$G24+$H24-1),2,IF(AND($C24="Jalon",BI$7&gt;=$G24,BI$7&lt;=$G24+$H24-1),1,""))</f>
        <v/>
      </c>
      <c r="BJ24" s="173" t="str">
        <f t="shared" ca="1" si="22"/>
        <v/>
      </c>
      <c r="BK24" s="173" t="str">
        <f t="shared" ca="1" si="22"/>
        <v/>
      </c>
      <c r="BL24" s="173" t="str">
        <f t="shared" ca="1" si="22"/>
        <v/>
      </c>
      <c r="BM24" s="173" t="str">
        <f t="shared" ca="1" si="22"/>
        <v/>
      </c>
      <c r="BN24" s="173" t="str">
        <f t="shared" ca="1" si="22"/>
        <v/>
      </c>
      <c r="BO24" s="19"/>
    </row>
    <row r="25" spans="1:67" s="1" customFormat="1" ht="40.200000000000003" customHeight="1" x14ac:dyDescent="0.3">
      <c r="A25" s="9"/>
      <c r="B25" s="143" t="s">
        <v>66</v>
      </c>
      <c r="C25" s="62" t="s">
        <v>37</v>
      </c>
      <c r="D25" s="62" t="s">
        <v>45</v>
      </c>
      <c r="E25" s="62" t="s">
        <v>40</v>
      </c>
      <c r="F25" s="63">
        <v>1</v>
      </c>
      <c r="G25" s="144" t="d">
        <f>G24+H24</f>
        <v>2021-05-09</v>
      </c>
      <c r="H25" s="145">
        <v>3</v>
      </c>
      <c r="I25" s="156" t="s">
        <v>67</v>
      </c>
      <c r="J25" s="153"/>
      <c r="K25" s="173" t="str">
        <f t="shared" ca="1" si="17"/>
        <v/>
      </c>
      <c r="L25" s="173" t="str">
        <f t="shared" ca="1" si="17"/>
        <v/>
      </c>
      <c r="M25" s="173" t="str">
        <f t="shared" ca="1" si="17"/>
        <v/>
      </c>
      <c r="N25" s="173" t="str">
        <f t="shared" ca="1" si="17"/>
        <v/>
      </c>
      <c r="O25" s="173" t="str">
        <f t="shared" ca="1" si="17"/>
        <v/>
      </c>
      <c r="P25" s="173" t="str">
        <f t="shared" ca="1" si="17"/>
        <v/>
      </c>
      <c r="Q25" s="173" t="str">
        <f t="shared" ca="1" si="17"/>
        <v/>
      </c>
      <c r="R25" s="173" t="str">
        <f t="shared" ca="1" si="17"/>
        <v/>
      </c>
      <c r="S25" s="173" t="str">
        <f t="shared" ca="1" si="17"/>
        <v/>
      </c>
      <c r="T25" s="173" t="str">
        <f t="shared" ca="1" si="17"/>
        <v/>
      </c>
      <c r="U25" s="173" t="str">
        <f t="shared" ca="1" si="18"/>
        <v/>
      </c>
      <c r="V25" s="173" t="str">
        <f t="shared" ca="1" si="18"/>
        <v/>
      </c>
      <c r="W25" s="173" t="str">
        <f t="shared" ca="1" si="18"/>
        <v/>
      </c>
      <c r="X25" s="173" t="str">
        <f t="shared" ca="1" si="18"/>
        <v/>
      </c>
      <c r="Y25" s="173" t="str">
        <f t="shared" ca="1" si="18"/>
        <v/>
      </c>
      <c r="Z25" s="173" t="str">
        <f t="shared" ca="1" si="18"/>
        <v/>
      </c>
      <c r="AA25" s="173" t="str">
        <f t="shared" ca="1" si="18"/>
        <v/>
      </c>
      <c r="AB25" s="173" t="str">
        <f t="shared" ca="1" si="18"/>
        <v/>
      </c>
      <c r="AC25" s="173" t="str">
        <f t="shared" ca="1" si="18"/>
        <v/>
      </c>
      <c r="AD25" s="173" t="str">
        <f t="shared" ca="1" si="18"/>
        <v/>
      </c>
      <c r="AE25" s="173" t="str">
        <f t="shared" ca="1" si="19"/>
        <v/>
      </c>
      <c r="AF25" s="173" t="str">
        <f t="shared" ca="1" si="19"/>
        <v/>
      </c>
      <c r="AG25" s="173" t="str">
        <f t="shared" ca="1" si="19"/>
        <v/>
      </c>
      <c r="AH25" s="173" t="str">
        <f t="shared" ca="1" si="19"/>
        <v/>
      </c>
      <c r="AI25" s="173" t="str">
        <f t="shared" ca="1" si="19"/>
        <v/>
      </c>
      <c r="AJ25" s="173" t="str">
        <f t="shared" ca="1" si="19"/>
        <v/>
      </c>
      <c r="AK25" s="173" t="str">
        <f t="shared" ca="1" si="19"/>
        <v/>
      </c>
      <c r="AL25" s="173" t="str">
        <f t="shared" ca="1" si="19"/>
        <v/>
      </c>
      <c r="AM25" s="173" t="str">
        <f t="shared" ca="1" si="19"/>
        <v/>
      </c>
      <c r="AN25" s="173" t="str">
        <f t="shared" ca="1" si="19"/>
        <v/>
      </c>
      <c r="AO25" s="173" t="str">
        <f t="shared" ca="1" si="20"/>
        <v/>
      </c>
      <c r="AP25" s="173" t="str">
        <f t="shared" ca="1" si="20"/>
        <v/>
      </c>
      <c r="AQ25" s="173" t="str">
        <f t="shared" ca="1" si="20"/>
        <v/>
      </c>
      <c r="AR25" s="173" t="str">
        <f t="shared" ca="1" si="20"/>
        <v/>
      </c>
      <c r="AS25" s="173" t="str">
        <f t="shared" ca="1" si="20"/>
        <v/>
      </c>
      <c r="AT25" s="173" t="str">
        <f t="shared" ca="1" si="20"/>
        <v/>
      </c>
      <c r="AU25" s="173" t="str">
        <f t="shared" ca="1" si="20"/>
        <v/>
      </c>
      <c r="AV25" s="173" t="str">
        <f t="shared" ca="1" si="20"/>
        <v/>
      </c>
      <c r="AW25" s="173" t="str">
        <f t="shared" ca="1" si="20"/>
        <v/>
      </c>
      <c r="AX25" s="173" t="str">
        <f t="shared" ca="1" si="20"/>
        <v/>
      </c>
      <c r="AY25" s="173" t="str">
        <f t="shared" ca="1" si="21"/>
        <v/>
      </c>
      <c r="AZ25" s="173" t="str">
        <f t="shared" ca="1" si="21"/>
        <v/>
      </c>
      <c r="BA25" s="173" t="str">
        <f t="shared" ca="1" si="21"/>
        <v/>
      </c>
      <c r="BB25" s="173" t="str">
        <f t="shared" ca="1" si="21"/>
        <v/>
      </c>
      <c r="BC25" s="173" t="str">
        <f t="shared" ca="1" si="21"/>
        <v/>
      </c>
      <c r="BD25" s="173" t="str">
        <f t="shared" ca="1" si="21"/>
        <v/>
      </c>
      <c r="BE25" s="173" t="str">
        <f t="shared" ca="1" si="21"/>
        <v/>
      </c>
      <c r="BF25" s="173" t="str">
        <f t="shared" ca="1" si="21"/>
        <v/>
      </c>
      <c r="BG25" s="173" t="str">
        <f t="shared" ca="1" si="21"/>
        <v/>
      </c>
      <c r="BH25" s="173" t="str">
        <f t="shared" ca="1" si="21"/>
        <v/>
      </c>
      <c r="BI25" s="173" t="str">
        <f t="shared" ca="1" si="22"/>
        <v/>
      </c>
      <c r="BJ25" s="173" t="str">
        <f t="shared" ca="1" si="22"/>
        <v/>
      </c>
      <c r="BK25" s="173" t="str">
        <f t="shared" ca="1" si="22"/>
        <v/>
      </c>
      <c r="BL25" s="173" t="str">
        <f t="shared" ca="1" si="22"/>
        <v/>
      </c>
      <c r="BM25" s="173" t="str">
        <f t="shared" ca="1" si="22"/>
        <v/>
      </c>
      <c r="BN25" s="173" t="str">
        <f t="shared" ca="1" si="22"/>
        <v/>
      </c>
      <c r="BO25" s="19"/>
    </row>
    <row r="26" spans="1:67" s="212" customFormat="1" ht="40.200000000000003" customHeight="1" x14ac:dyDescent="0.3">
      <c r="A26" s="204"/>
      <c r="B26" s="205" t="s">
        <v>70</v>
      </c>
      <c r="C26" s="206"/>
      <c r="D26" s="206"/>
      <c r="E26" s="206"/>
      <c r="F26" s="207"/>
      <c r="G26" s="208"/>
      <c r="H26" s="214">
        <f>SUM(H11:H17)</f>
        <v>9</v>
      </c>
      <c r="I26" s="209"/>
      <c r="J26" s="210"/>
      <c r="K26" s="211"/>
      <c r="L26" s="211"/>
      <c r="M26" s="211"/>
      <c r="N26" s="21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c r="AU26" s="211"/>
      <c r="AV26" s="211"/>
      <c r="AW26" s="211"/>
      <c r="AX26" s="211"/>
      <c r="AY26" s="211"/>
      <c r="AZ26" s="211"/>
      <c r="BA26" s="211"/>
      <c r="BB26" s="211"/>
      <c r="BC26" s="211"/>
      <c r="BD26" s="211"/>
      <c r="BE26" s="211"/>
      <c r="BF26" s="211"/>
      <c r="BG26" s="211"/>
      <c r="BH26" s="211"/>
      <c r="BI26" s="211"/>
      <c r="BJ26" s="211"/>
      <c r="BK26" s="211"/>
      <c r="BL26" s="211"/>
      <c r="BM26" s="211"/>
      <c r="BN26" s="211"/>
    </row>
    <row r="27" spans="1:67" s="212" customFormat="1" ht="40.200000000000003" customHeight="1" x14ac:dyDescent="0.3">
      <c r="A27" s="204"/>
      <c r="B27" s="205" t="s">
        <v>69</v>
      </c>
      <c r="C27" s="206"/>
      <c r="D27" s="206"/>
      <c r="E27" s="206"/>
      <c r="F27" s="207"/>
      <c r="G27" s="208"/>
      <c r="H27" s="214">
        <f>SUM(H19:H25)</f>
        <v>8</v>
      </c>
      <c r="I27" s="213"/>
      <c r="J27" s="210"/>
      <c r="K27" s="211"/>
      <c r="L27" s="211"/>
      <c r="M27" s="211"/>
      <c r="N27" s="211"/>
      <c r="O27" s="211"/>
      <c r="P27" s="211"/>
      <c r="Q27" s="211"/>
      <c r="R27" s="211"/>
      <c r="S27" s="211"/>
      <c r="T27" s="211"/>
      <c r="U27" s="211"/>
      <c r="V27" s="211"/>
      <c r="W27" s="211"/>
      <c r="X27" s="211"/>
      <c r="Y27" s="211"/>
      <c r="Z27" s="211"/>
      <c r="AA27" s="211"/>
      <c r="AB27" s="211"/>
      <c r="AC27" s="211"/>
      <c r="AD27" s="211"/>
      <c r="AE27" s="211"/>
      <c r="AF27" s="211"/>
      <c r="AG27" s="211"/>
      <c r="AH27" s="211"/>
      <c r="AI27" s="211"/>
      <c r="AJ27" s="211"/>
      <c r="AK27" s="211"/>
      <c r="AL27" s="211"/>
      <c r="AM27" s="211"/>
      <c r="AN27" s="211"/>
      <c r="AO27" s="211"/>
      <c r="AP27" s="211"/>
      <c r="AQ27" s="211"/>
      <c r="AR27" s="211"/>
      <c r="AS27" s="211"/>
      <c r="AT27" s="211"/>
      <c r="AU27" s="211"/>
      <c r="AV27" s="211"/>
      <c r="AW27" s="211"/>
      <c r="AX27" s="211"/>
      <c r="AY27" s="211"/>
      <c r="AZ27" s="211"/>
      <c r="BA27" s="211"/>
      <c r="BB27" s="211"/>
      <c r="BC27" s="211"/>
      <c r="BD27" s="211"/>
      <c r="BE27" s="211"/>
      <c r="BF27" s="211"/>
      <c r="BG27" s="211"/>
      <c r="BH27" s="211"/>
      <c r="BI27" s="211"/>
      <c r="BJ27" s="211"/>
      <c r="BK27" s="211"/>
      <c r="BL27" s="211"/>
      <c r="BM27" s="211"/>
      <c r="BN27" s="211"/>
    </row>
    <row r="28" spans="1:67" s="245" customFormat="1" ht="40.200000000000003" customHeight="1" x14ac:dyDescent="0.3">
      <c r="A28" s="236"/>
      <c r="B28" s="237" t="s">
        <v>71</v>
      </c>
      <c r="C28" s="238"/>
      <c r="D28" s="238"/>
      <c r="E28" s="238"/>
      <c r="F28" s="239"/>
      <c r="G28" s="240"/>
      <c r="H28" s="241">
        <f>H27+H26</f>
        <v>17</v>
      </c>
      <c r="I28" s="242"/>
      <c r="J28" s="243"/>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4"/>
      <c r="BF28" s="244"/>
      <c r="BG28" s="244"/>
      <c r="BH28" s="244"/>
      <c r="BI28" s="244"/>
      <c r="BJ28" s="244"/>
      <c r="BK28" s="244"/>
      <c r="BL28" s="244"/>
      <c r="BM28" s="244"/>
      <c r="BN28" s="244"/>
    </row>
    <row r="29" spans="1:67" s="179" customFormat="1" ht="40.200000000000003" customHeight="1" x14ac:dyDescent="0.3">
      <c r="A29" s="178"/>
      <c r="B29" s="196"/>
      <c r="C29" s="167"/>
      <c r="D29" s="167"/>
      <c r="E29" s="167"/>
      <c r="F29" s="168"/>
      <c r="G29" s="182"/>
      <c r="H29" s="183"/>
      <c r="I29" s="183"/>
      <c r="J29" s="172"/>
      <c r="K29" s="202"/>
      <c r="L29" s="202"/>
      <c r="M29" s="202"/>
      <c r="N29" s="202"/>
      <c r="O29" s="202"/>
      <c r="P29" s="202"/>
      <c r="Q29" s="202"/>
      <c r="R29" s="202"/>
      <c r="S29" s="202"/>
      <c r="T29" s="202"/>
      <c r="U29" s="202"/>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row>
    <row r="30" spans="1:67" s="179" customFormat="1" ht="40.200000000000003" customHeight="1" x14ac:dyDescent="0.3">
      <c r="A30" s="178"/>
      <c r="B30" s="196"/>
      <c r="C30" s="167"/>
      <c r="D30" s="167"/>
      <c r="E30" s="167"/>
      <c r="F30" s="168"/>
      <c r="G30" s="182"/>
      <c r="H30" s="183"/>
      <c r="I30" s="183"/>
      <c r="J30" s="172"/>
      <c r="K30" s="202"/>
      <c r="L30" s="202"/>
      <c r="M30" s="202"/>
      <c r="N30" s="202"/>
      <c r="O30" s="202"/>
      <c r="P30" s="202"/>
      <c r="Q30" s="202"/>
      <c r="R30" s="202"/>
      <c r="S30" s="202"/>
      <c r="T30" s="202"/>
      <c r="U30" s="202"/>
      <c r="V30" s="202"/>
      <c r="W30" s="202"/>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2"/>
      <c r="AU30" s="202"/>
      <c r="AV30" s="202"/>
      <c r="AW30" s="202"/>
      <c r="AX30" s="202"/>
      <c r="AY30" s="202"/>
      <c r="AZ30" s="202"/>
      <c r="BA30" s="202"/>
      <c r="BB30" s="202"/>
      <c r="BC30" s="202"/>
      <c r="BD30" s="202"/>
      <c r="BE30" s="202"/>
      <c r="BF30" s="202"/>
      <c r="BG30" s="202"/>
      <c r="BH30" s="202"/>
      <c r="BI30" s="202"/>
      <c r="BJ30" s="202"/>
      <c r="BK30" s="202"/>
      <c r="BL30" s="202"/>
      <c r="BM30" s="202"/>
      <c r="BN30" s="202"/>
    </row>
    <row r="31" spans="1:67" s="179" customFormat="1" ht="40.200000000000003" customHeight="1" x14ac:dyDescent="0.3">
      <c r="A31" s="178"/>
      <c r="B31" s="196"/>
      <c r="C31" s="167"/>
      <c r="D31" s="167"/>
      <c r="E31" s="167"/>
      <c r="F31" s="168"/>
      <c r="G31" s="182"/>
      <c r="H31" s="183"/>
      <c r="I31" s="171"/>
      <c r="J31" s="172"/>
      <c r="K31" s="202"/>
      <c r="L31" s="202"/>
      <c r="M31" s="202"/>
      <c r="N31" s="202"/>
      <c r="O31" s="202"/>
      <c r="P31" s="202"/>
      <c r="Q31" s="202"/>
      <c r="R31" s="202"/>
      <c r="S31" s="202"/>
      <c r="T31" s="202"/>
      <c r="U31" s="202"/>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2"/>
      <c r="AU31" s="202"/>
      <c r="AV31" s="202"/>
      <c r="AW31" s="202"/>
      <c r="AX31" s="202"/>
      <c r="AY31" s="202"/>
      <c r="AZ31" s="202"/>
      <c r="BA31" s="202"/>
      <c r="BB31" s="202"/>
      <c r="BC31" s="202"/>
      <c r="BD31" s="202"/>
      <c r="BE31" s="202"/>
      <c r="BF31" s="202"/>
      <c r="BG31" s="202"/>
      <c r="BH31" s="202"/>
      <c r="BI31" s="202"/>
      <c r="BJ31" s="202"/>
      <c r="BK31" s="202"/>
      <c r="BL31" s="202"/>
      <c r="BM31" s="202"/>
      <c r="BN31" s="202"/>
    </row>
    <row r="32" spans="1:67" s="179" customFormat="1" ht="40.200000000000003" customHeight="1" x14ac:dyDescent="0.3">
      <c r="A32" s="178"/>
      <c r="B32" s="188"/>
      <c r="C32" s="189"/>
      <c r="D32" s="189"/>
      <c r="E32" s="190"/>
      <c r="F32" s="191"/>
      <c r="G32" s="189"/>
      <c r="H32" s="197"/>
      <c r="I32" s="197"/>
      <c r="J32" s="172"/>
      <c r="K32" s="202"/>
      <c r="L32" s="202"/>
      <c r="M32" s="202"/>
      <c r="N32" s="202"/>
      <c r="O32" s="202"/>
      <c r="P32" s="202"/>
      <c r="Q32" s="202"/>
      <c r="R32" s="202"/>
      <c r="S32" s="202"/>
      <c r="T32" s="202"/>
      <c r="U32" s="202"/>
      <c r="V32" s="202"/>
      <c r="W32" s="202"/>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2"/>
      <c r="AU32" s="202"/>
      <c r="AV32" s="202"/>
      <c r="AW32" s="202"/>
      <c r="AX32" s="202"/>
      <c r="AY32" s="202"/>
      <c r="AZ32" s="202"/>
      <c r="BA32" s="202"/>
      <c r="BB32" s="202"/>
      <c r="BC32" s="202"/>
      <c r="BD32" s="202"/>
      <c r="BE32" s="202"/>
      <c r="BF32" s="202"/>
      <c r="BG32" s="202"/>
      <c r="BH32" s="202"/>
      <c r="BI32" s="202"/>
      <c r="BJ32" s="202"/>
      <c r="BK32" s="202"/>
      <c r="BL32" s="202"/>
      <c r="BM32" s="202"/>
      <c r="BN32" s="202"/>
    </row>
    <row r="33" spans="1:66" s="179" customFormat="1" ht="40.200000000000003" customHeight="1" x14ac:dyDescent="0.3">
      <c r="A33" s="178"/>
      <c r="B33" s="166"/>
      <c r="C33" s="167"/>
      <c r="D33" s="167"/>
      <c r="E33" s="167"/>
      <c r="F33" s="168"/>
      <c r="G33" s="169"/>
      <c r="H33" s="170"/>
      <c r="I33" s="171"/>
      <c r="J33" s="172"/>
      <c r="K33" s="202"/>
      <c r="L33" s="202"/>
      <c r="M33" s="202"/>
      <c r="N33" s="202"/>
      <c r="O33" s="202"/>
      <c r="P33" s="202"/>
      <c r="Q33" s="202"/>
      <c r="R33" s="202"/>
      <c r="S33" s="202"/>
      <c r="T33" s="202"/>
      <c r="U33" s="202"/>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2"/>
      <c r="BH33" s="202"/>
      <c r="BI33" s="202"/>
      <c r="BJ33" s="202"/>
      <c r="BK33" s="202"/>
      <c r="BL33" s="202"/>
      <c r="BM33" s="202"/>
      <c r="BN33" s="202"/>
    </row>
    <row r="34" spans="1:66" s="179" customFormat="1" ht="40.200000000000003" customHeight="1" x14ac:dyDescent="0.3">
      <c r="A34" s="178"/>
      <c r="B34" s="188"/>
      <c r="C34" s="189"/>
      <c r="D34" s="189"/>
      <c r="E34" s="190"/>
      <c r="F34" s="191"/>
      <c r="G34" s="189"/>
      <c r="H34" s="197"/>
      <c r="I34" s="197"/>
      <c r="J34" s="172"/>
      <c r="K34" s="202"/>
      <c r="L34" s="202"/>
      <c r="M34" s="202"/>
      <c r="N34" s="202"/>
      <c r="O34" s="202"/>
      <c r="P34" s="202"/>
      <c r="Q34" s="202"/>
      <c r="R34" s="202"/>
      <c r="S34" s="202"/>
      <c r="T34" s="202"/>
      <c r="U34" s="202"/>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row>
    <row r="35" spans="1:66" s="179" customFormat="1" ht="40.200000000000003" customHeight="1" x14ac:dyDescent="0.3">
      <c r="A35" s="178"/>
      <c r="B35" s="174"/>
      <c r="C35" s="167"/>
      <c r="D35" s="167"/>
      <c r="E35" s="167"/>
      <c r="F35" s="168"/>
      <c r="G35" s="169"/>
      <c r="H35" s="170"/>
      <c r="I35" s="171"/>
      <c r="J35" s="17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row>
    <row r="36" spans="1:66" s="179" customFormat="1" ht="40.200000000000003" customHeight="1" x14ac:dyDescent="0.3">
      <c r="A36" s="178"/>
      <c r="B36" s="198"/>
      <c r="C36" s="167"/>
      <c r="D36" s="167"/>
      <c r="E36" s="167"/>
      <c r="F36" s="168"/>
      <c r="G36" s="185"/>
      <c r="H36" s="186"/>
      <c r="I36" s="171"/>
      <c r="J36" s="172"/>
      <c r="K36" s="202"/>
      <c r="L36" s="202"/>
      <c r="M36" s="202"/>
      <c r="N36" s="202"/>
      <c r="O36" s="202"/>
      <c r="P36" s="202"/>
      <c r="Q36" s="202"/>
      <c r="R36" s="202"/>
      <c r="S36" s="202"/>
      <c r="T36" s="202"/>
      <c r="U36" s="202"/>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row>
    <row r="37" spans="1:66" s="179" customFormat="1" ht="40.200000000000003" customHeight="1" x14ac:dyDescent="0.3">
      <c r="A37" s="178"/>
      <c r="B37" s="174"/>
      <c r="C37" s="167"/>
      <c r="D37" s="167"/>
      <c r="E37" s="167"/>
      <c r="F37" s="168"/>
      <c r="G37" s="169"/>
      <c r="H37" s="170"/>
      <c r="I37" s="171"/>
      <c r="J37" s="172"/>
      <c r="K37" s="202"/>
      <c r="L37" s="202"/>
      <c r="M37" s="202"/>
      <c r="N37" s="202"/>
      <c r="O37" s="202"/>
      <c r="P37" s="202"/>
      <c r="Q37" s="202"/>
      <c r="R37" s="202"/>
      <c r="S37" s="202"/>
      <c r="T37" s="202"/>
      <c r="U37" s="202"/>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202"/>
      <c r="BI37" s="202"/>
      <c r="BJ37" s="202"/>
      <c r="BK37" s="202"/>
      <c r="BL37" s="202"/>
      <c r="BM37" s="202"/>
      <c r="BN37" s="202"/>
    </row>
    <row r="38" spans="1:66" s="179" customFormat="1" ht="40.200000000000003" customHeight="1" x14ac:dyDescent="0.3">
      <c r="A38" s="178"/>
      <c r="B38" s="198"/>
      <c r="C38" s="167"/>
      <c r="D38" s="167"/>
      <c r="E38" s="167"/>
      <c r="F38" s="168"/>
      <c r="G38" s="185"/>
      <c r="H38" s="186"/>
      <c r="I38" s="171"/>
      <c r="J38" s="172"/>
      <c r="K38" s="202"/>
      <c r="L38" s="202"/>
      <c r="M38" s="202"/>
      <c r="N38" s="202"/>
      <c r="O38" s="202"/>
      <c r="P38" s="202"/>
      <c r="Q38" s="202"/>
      <c r="R38" s="202"/>
      <c r="S38" s="202"/>
      <c r="T38" s="202"/>
      <c r="U38" s="202"/>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row>
    <row r="39" spans="1:66" s="179" customFormat="1" ht="40.200000000000003" customHeight="1" x14ac:dyDescent="0.3">
      <c r="A39" s="178"/>
      <c r="B39" s="188"/>
      <c r="C39" s="189"/>
      <c r="D39" s="189"/>
      <c r="E39" s="190"/>
      <c r="F39" s="191"/>
      <c r="G39" s="189"/>
      <c r="H39" s="197"/>
      <c r="I39" s="197"/>
      <c r="J39" s="172"/>
      <c r="K39" s="202"/>
      <c r="L39" s="202"/>
      <c r="M39" s="202"/>
      <c r="N39" s="202"/>
      <c r="O39" s="202"/>
      <c r="P39" s="202"/>
      <c r="Q39" s="202"/>
      <c r="R39" s="202"/>
      <c r="S39" s="202"/>
      <c r="T39" s="202"/>
      <c r="U39" s="202"/>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row>
    <row r="40" spans="1:66" s="179" customFormat="1" ht="40.200000000000003" customHeight="1" x14ac:dyDescent="0.3">
      <c r="A40" s="178"/>
      <c r="B40" s="174"/>
      <c r="C40" s="167"/>
      <c r="D40" s="167"/>
      <c r="E40" s="167"/>
      <c r="F40" s="168"/>
      <c r="G40" s="169"/>
      <c r="H40" s="170"/>
      <c r="I40" s="171"/>
      <c r="J40" s="172"/>
      <c r="K40" s="202"/>
      <c r="L40" s="202"/>
      <c r="M40" s="202"/>
      <c r="N40" s="202"/>
      <c r="O40" s="202"/>
      <c r="P40" s="202"/>
      <c r="Q40" s="202"/>
      <c r="R40" s="202"/>
      <c r="S40" s="202"/>
      <c r="T40" s="202"/>
      <c r="U40" s="202"/>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row>
    <row r="41" spans="1:66" s="179" customFormat="1" ht="40.200000000000003" customHeight="1" x14ac:dyDescent="0.3">
      <c r="A41" s="178"/>
      <c r="B41" s="196"/>
      <c r="C41" s="167"/>
      <c r="D41" s="167"/>
      <c r="E41" s="167"/>
      <c r="F41" s="168"/>
      <c r="G41" s="182"/>
      <c r="H41" s="183"/>
      <c r="I41" s="180"/>
      <c r="J41" s="172"/>
      <c r="K41" s="202"/>
      <c r="L41" s="202"/>
      <c r="M41" s="202"/>
      <c r="N41" s="202"/>
      <c r="O41" s="202"/>
      <c r="P41" s="202"/>
      <c r="Q41" s="202"/>
      <c r="R41" s="202"/>
      <c r="S41" s="202"/>
      <c r="T41" s="202"/>
      <c r="U41" s="202"/>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2"/>
      <c r="BG41" s="202"/>
      <c r="BH41" s="202"/>
      <c r="BI41" s="202"/>
      <c r="BJ41" s="202"/>
      <c r="BK41" s="202"/>
      <c r="BL41" s="202"/>
      <c r="BM41" s="202"/>
      <c r="BN41" s="202"/>
    </row>
    <row r="42" spans="1:66" s="179" customFormat="1" ht="40.200000000000003" customHeight="1" x14ac:dyDescent="0.3">
      <c r="A42" s="178"/>
      <c r="B42" s="174"/>
      <c r="C42" s="167"/>
      <c r="D42" s="167"/>
      <c r="E42" s="167"/>
      <c r="F42" s="168"/>
      <c r="G42" s="169"/>
      <c r="H42" s="170"/>
      <c r="I42" s="171"/>
      <c r="J42" s="172"/>
      <c r="K42" s="202"/>
      <c r="L42" s="202"/>
      <c r="M42" s="202"/>
      <c r="N42" s="202"/>
      <c r="O42" s="202"/>
      <c r="P42" s="202"/>
      <c r="Q42" s="202"/>
      <c r="R42" s="202"/>
      <c r="S42" s="202"/>
      <c r="T42" s="202"/>
      <c r="U42" s="202"/>
      <c r="V42" s="202"/>
      <c r="W42" s="202"/>
      <c r="X42" s="202"/>
      <c r="Y42" s="202"/>
      <c r="Z42" s="202"/>
      <c r="AA42" s="202"/>
      <c r="AB42" s="202"/>
      <c r="AC42" s="202"/>
      <c r="AD42" s="202"/>
      <c r="AE42" s="202"/>
      <c r="AF42" s="202"/>
      <c r="AG42" s="202"/>
      <c r="AH42" s="202"/>
      <c r="AI42" s="202"/>
      <c r="AJ42" s="202"/>
      <c r="AK42" s="202"/>
      <c r="AL42" s="202"/>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row>
    <row r="43" spans="1:66" s="179" customFormat="1" ht="40.200000000000003" customHeight="1" x14ac:dyDescent="0.3">
      <c r="A43" s="178"/>
      <c r="B43" s="196"/>
      <c r="C43" s="167"/>
      <c r="D43" s="167"/>
      <c r="E43" s="167"/>
      <c r="F43" s="168"/>
      <c r="G43" s="182"/>
      <c r="H43" s="183"/>
      <c r="I43" s="180"/>
      <c r="J43" s="172"/>
      <c r="K43" s="202"/>
      <c r="L43" s="202"/>
      <c r="M43" s="202"/>
      <c r="N43" s="202"/>
      <c r="O43" s="202"/>
      <c r="P43" s="202"/>
      <c r="Q43" s="202"/>
      <c r="R43" s="202"/>
      <c r="S43" s="202"/>
      <c r="T43" s="202"/>
      <c r="U43" s="202"/>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2"/>
      <c r="AU43" s="202"/>
      <c r="AV43" s="202"/>
      <c r="AW43" s="202"/>
      <c r="AX43" s="202"/>
      <c r="AY43" s="202"/>
      <c r="AZ43" s="202"/>
      <c r="BA43" s="202"/>
      <c r="BB43" s="202"/>
      <c r="BC43" s="202"/>
      <c r="BD43" s="202"/>
      <c r="BE43" s="202"/>
      <c r="BF43" s="202"/>
      <c r="BG43" s="202"/>
      <c r="BH43" s="202"/>
      <c r="BI43" s="202"/>
      <c r="BJ43" s="202"/>
      <c r="BK43" s="202"/>
      <c r="BL43" s="202"/>
      <c r="BM43" s="202"/>
      <c r="BN43" s="202"/>
    </row>
    <row r="44" spans="1:66" s="179" customFormat="1" ht="40.200000000000003" customHeight="1" x14ac:dyDescent="0.3">
      <c r="A44" s="178"/>
      <c r="B44" s="174"/>
      <c r="C44" s="167"/>
      <c r="D44" s="167"/>
      <c r="E44" s="167"/>
      <c r="F44" s="168"/>
      <c r="G44" s="169"/>
      <c r="H44" s="170"/>
      <c r="I44" s="171"/>
      <c r="J44" s="172"/>
      <c r="K44" s="202"/>
      <c r="L44" s="202"/>
      <c r="M44" s="202"/>
      <c r="N44" s="202"/>
      <c r="O44" s="202"/>
      <c r="P44" s="202"/>
      <c r="Q44" s="202"/>
      <c r="R44" s="202"/>
      <c r="S44" s="202"/>
      <c r="T44" s="202"/>
      <c r="U44" s="202"/>
      <c r="V44" s="202"/>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202"/>
      <c r="BI44" s="202"/>
      <c r="BJ44" s="202"/>
      <c r="BK44" s="202"/>
      <c r="BL44" s="202"/>
      <c r="BM44" s="202"/>
      <c r="BN44" s="202"/>
    </row>
    <row r="45" spans="1:66" s="179" customFormat="1" ht="40.200000000000003" customHeight="1" x14ac:dyDescent="0.3">
      <c r="A45" s="178"/>
      <c r="B45" s="176"/>
      <c r="C45" s="167"/>
      <c r="D45" s="167"/>
      <c r="E45" s="167"/>
      <c r="F45" s="168"/>
      <c r="G45" s="169"/>
      <c r="H45" s="170"/>
      <c r="I45" s="171"/>
      <c r="J45" s="172"/>
      <c r="K45" s="202"/>
      <c r="L45" s="202"/>
      <c r="M45" s="202"/>
      <c r="N45" s="202"/>
      <c r="O45" s="202"/>
      <c r="P45" s="202"/>
      <c r="Q45" s="202"/>
      <c r="R45" s="202"/>
      <c r="S45" s="202"/>
      <c r="T45" s="202"/>
      <c r="U45" s="202"/>
      <c r="V45" s="202"/>
      <c r="W45" s="202"/>
      <c r="X45" s="202"/>
      <c r="Y45" s="202"/>
      <c r="Z45" s="202"/>
      <c r="AA45" s="202"/>
      <c r="AB45" s="202"/>
      <c r="AC45" s="202"/>
      <c r="AD45" s="202"/>
      <c r="AE45" s="202"/>
      <c r="AF45" s="202"/>
      <c r="AG45" s="202"/>
      <c r="AH45" s="202"/>
      <c r="AI45" s="202"/>
      <c r="AJ45" s="202"/>
      <c r="AK45" s="202"/>
      <c r="AL45" s="202"/>
      <c r="AM45" s="202"/>
      <c r="AN45" s="202"/>
      <c r="AO45" s="202"/>
      <c r="AP45" s="202"/>
      <c r="AQ45" s="202"/>
      <c r="AR45" s="202"/>
      <c r="AS45" s="202"/>
      <c r="AT45" s="202"/>
      <c r="AU45" s="202"/>
      <c r="AV45" s="202"/>
      <c r="AW45" s="202"/>
      <c r="AX45" s="202"/>
      <c r="AY45" s="202"/>
      <c r="AZ45" s="202"/>
      <c r="BA45" s="202"/>
      <c r="BB45" s="202"/>
      <c r="BC45" s="202"/>
      <c r="BD45" s="202"/>
      <c r="BE45" s="202"/>
      <c r="BF45" s="202"/>
      <c r="BG45" s="202"/>
      <c r="BH45" s="202"/>
      <c r="BI45" s="202"/>
      <c r="BJ45" s="202"/>
      <c r="BK45" s="202"/>
      <c r="BL45" s="202"/>
      <c r="BM45" s="202"/>
      <c r="BN45" s="202"/>
    </row>
    <row r="46" spans="1:66" s="179" customFormat="1" ht="40.200000000000003" customHeight="1" x14ac:dyDescent="0.3">
      <c r="A46" s="178"/>
      <c r="B46" s="176"/>
      <c r="C46" s="167"/>
      <c r="D46" s="167"/>
      <c r="E46" s="167"/>
      <c r="F46" s="168"/>
      <c r="G46" s="169"/>
      <c r="H46" s="170"/>
      <c r="I46" s="171"/>
      <c r="J46" s="172"/>
      <c r="K46" s="202"/>
      <c r="L46" s="202"/>
      <c r="M46" s="202"/>
      <c r="N46" s="202"/>
      <c r="O46" s="202"/>
      <c r="P46" s="202"/>
      <c r="Q46" s="202"/>
      <c r="R46" s="202"/>
      <c r="S46" s="202"/>
      <c r="T46" s="202"/>
      <c r="U46" s="202"/>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2"/>
      <c r="AU46" s="202"/>
      <c r="AV46" s="202"/>
      <c r="AW46" s="202"/>
      <c r="AX46" s="202"/>
      <c r="AY46" s="202"/>
      <c r="AZ46" s="202"/>
      <c r="BA46" s="202"/>
      <c r="BB46" s="202"/>
      <c r="BC46" s="202"/>
      <c r="BD46" s="202"/>
      <c r="BE46" s="202"/>
      <c r="BF46" s="202"/>
      <c r="BG46" s="202"/>
      <c r="BH46" s="202"/>
      <c r="BI46" s="202"/>
      <c r="BJ46" s="202"/>
      <c r="BK46" s="202"/>
      <c r="BL46" s="202"/>
      <c r="BM46" s="202"/>
      <c r="BN46" s="202"/>
    </row>
    <row r="47" spans="1:66" s="179" customFormat="1" ht="40.200000000000003" customHeight="1" x14ac:dyDescent="0.3">
      <c r="A47" s="178"/>
      <c r="B47" s="188"/>
      <c r="C47" s="189"/>
      <c r="D47" s="189"/>
      <c r="E47" s="190"/>
      <c r="F47" s="191"/>
      <c r="G47" s="189"/>
      <c r="H47" s="197"/>
      <c r="I47" s="197"/>
      <c r="J47" s="172"/>
      <c r="K47" s="202"/>
      <c r="L47" s="202"/>
      <c r="M47" s="202"/>
      <c r="N47" s="202"/>
      <c r="O47" s="202"/>
      <c r="P47" s="202"/>
      <c r="Q47" s="202"/>
      <c r="R47" s="202"/>
      <c r="S47" s="202"/>
      <c r="T47" s="202"/>
      <c r="U47" s="202"/>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2"/>
      <c r="BG47" s="202"/>
      <c r="BH47" s="202"/>
      <c r="BI47" s="202"/>
      <c r="BJ47" s="202"/>
      <c r="BK47" s="202"/>
      <c r="BL47" s="202"/>
      <c r="BM47" s="202"/>
      <c r="BN47" s="202"/>
    </row>
    <row r="48" spans="1:66" s="179" customFormat="1" ht="40.200000000000003" customHeight="1" x14ac:dyDescent="0.3">
      <c r="A48" s="178"/>
      <c r="B48" s="175"/>
      <c r="C48" s="167"/>
      <c r="D48" s="167"/>
      <c r="E48" s="167"/>
      <c r="F48" s="168"/>
      <c r="G48" s="169"/>
      <c r="H48" s="170"/>
      <c r="I48" s="199"/>
      <c r="J48" s="172"/>
      <c r="K48" s="202"/>
      <c r="L48" s="202"/>
      <c r="M48" s="202"/>
      <c r="N48" s="202"/>
      <c r="O48" s="202"/>
      <c r="P48" s="202"/>
      <c r="Q48" s="202"/>
      <c r="R48" s="202"/>
      <c r="S48" s="202"/>
      <c r="T48" s="202"/>
      <c r="U48" s="202"/>
      <c r="V48" s="202"/>
      <c r="W48" s="202"/>
      <c r="X48" s="202"/>
      <c r="Y48" s="202"/>
      <c r="Z48" s="202"/>
      <c r="AA48" s="202"/>
      <c r="AB48" s="202"/>
      <c r="AC48" s="202"/>
      <c r="AD48" s="202"/>
      <c r="AE48" s="202"/>
      <c r="AF48" s="202"/>
      <c r="AG48" s="202"/>
      <c r="AH48" s="202"/>
      <c r="AI48" s="202"/>
      <c r="AJ48" s="202"/>
      <c r="AK48" s="202"/>
      <c r="AL48" s="202"/>
      <c r="AM48" s="202"/>
      <c r="AN48" s="202"/>
      <c r="AO48" s="202"/>
      <c r="AP48" s="202"/>
      <c r="AQ48" s="202"/>
      <c r="AR48" s="202"/>
      <c r="AS48" s="202"/>
      <c r="AT48" s="202"/>
      <c r="AU48" s="202"/>
      <c r="AV48" s="202"/>
      <c r="AW48" s="202"/>
      <c r="AX48" s="202"/>
      <c r="AY48" s="202"/>
      <c r="AZ48" s="202"/>
      <c r="BA48" s="202"/>
      <c r="BB48" s="202"/>
      <c r="BC48" s="202"/>
      <c r="BD48" s="202"/>
      <c r="BE48" s="202"/>
      <c r="BF48" s="202"/>
      <c r="BG48" s="202"/>
      <c r="BH48" s="202"/>
      <c r="BI48" s="202"/>
      <c r="BJ48" s="202"/>
      <c r="BK48" s="202"/>
      <c r="BL48" s="202"/>
      <c r="BM48" s="202"/>
      <c r="BN48" s="202"/>
    </row>
    <row r="49" spans="1:66" s="179" customFormat="1" ht="40.200000000000003" customHeight="1" x14ac:dyDescent="0.3">
      <c r="A49" s="178"/>
      <c r="B49" s="181"/>
      <c r="C49" s="167"/>
      <c r="D49" s="167"/>
      <c r="E49" s="167"/>
      <c r="F49" s="168"/>
      <c r="G49" s="182"/>
      <c r="H49" s="183"/>
      <c r="I49" s="192"/>
      <c r="J49" s="172"/>
      <c r="K49" s="202"/>
      <c r="L49" s="202"/>
      <c r="M49" s="202"/>
      <c r="N49" s="202"/>
      <c r="O49" s="202"/>
      <c r="P49" s="202"/>
      <c r="Q49" s="202"/>
      <c r="R49" s="202"/>
      <c r="S49" s="202"/>
      <c r="T49" s="202"/>
      <c r="U49" s="202"/>
      <c r="V49" s="202"/>
      <c r="W49" s="202"/>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2"/>
      <c r="BH49" s="202"/>
      <c r="BI49" s="202"/>
      <c r="BJ49" s="202"/>
      <c r="BK49" s="202"/>
      <c r="BL49" s="202"/>
      <c r="BM49" s="202"/>
      <c r="BN49" s="202"/>
    </row>
    <row r="50" spans="1:66" s="179" customFormat="1" ht="40.200000000000003" customHeight="1" x14ac:dyDescent="0.3">
      <c r="A50" s="178"/>
      <c r="B50" s="175"/>
      <c r="C50" s="167"/>
      <c r="D50" s="167"/>
      <c r="E50" s="167"/>
      <c r="F50" s="168"/>
      <c r="G50" s="169"/>
      <c r="H50" s="170"/>
      <c r="I50" s="171"/>
      <c r="J50" s="172"/>
      <c r="K50" s="202"/>
      <c r="L50" s="202"/>
      <c r="M50" s="202"/>
      <c r="N50" s="202"/>
      <c r="O50" s="202"/>
      <c r="P50" s="202"/>
      <c r="Q50" s="202"/>
      <c r="R50" s="202"/>
      <c r="S50" s="202"/>
      <c r="T50" s="202"/>
      <c r="U50" s="202"/>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2"/>
      <c r="AU50" s="202"/>
      <c r="AV50" s="202"/>
      <c r="AW50" s="202"/>
      <c r="AX50" s="202"/>
      <c r="AY50" s="202"/>
      <c r="AZ50" s="202"/>
      <c r="BA50" s="202"/>
      <c r="BB50" s="202"/>
      <c r="BC50" s="202"/>
      <c r="BD50" s="202"/>
      <c r="BE50" s="202"/>
      <c r="BF50" s="202"/>
      <c r="BG50" s="202"/>
      <c r="BH50" s="202"/>
      <c r="BI50" s="202"/>
      <c r="BJ50" s="202"/>
      <c r="BK50" s="202"/>
      <c r="BL50" s="202"/>
      <c r="BM50" s="202"/>
      <c r="BN50" s="202"/>
    </row>
    <row r="51" spans="1:66" s="179" customFormat="1" ht="40.200000000000003" customHeight="1" x14ac:dyDescent="0.3">
      <c r="A51" s="178"/>
      <c r="B51" s="181"/>
      <c r="C51" s="167"/>
      <c r="D51" s="167"/>
      <c r="E51" s="167"/>
      <c r="F51" s="168"/>
      <c r="G51" s="182"/>
      <c r="H51" s="200"/>
      <c r="I51" s="171"/>
      <c r="J51" s="172"/>
      <c r="K51" s="202"/>
      <c r="L51" s="202"/>
      <c r="M51" s="202"/>
      <c r="N51" s="202"/>
      <c r="O51" s="202"/>
      <c r="P51" s="202"/>
      <c r="Q51" s="202"/>
      <c r="R51" s="202"/>
      <c r="S51" s="202"/>
      <c r="T51" s="202"/>
      <c r="U51" s="202"/>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2"/>
      <c r="BH51" s="202"/>
      <c r="BI51" s="202"/>
      <c r="BJ51" s="202"/>
      <c r="BK51" s="202"/>
      <c r="BL51" s="202"/>
      <c r="BM51" s="202"/>
      <c r="BN51" s="202"/>
    </row>
    <row r="52" spans="1:66" s="179" customFormat="1" ht="40.200000000000003" customHeight="1" x14ac:dyDescent="0.3">
      <c r="A52" s="178"/>
      <c r="B52" s="175"/>
      <c r="C52" s="167"/>
      <c r="D52" s="167"/>
      <c r="E52" s="167"/>
      <c r="F52" s="168"/>
      <c r="G52" s="169"/>
      <c r="H52" s="170"/>
      <c r="I52" s="171"/>
      <c r="J52" s="172"/>
      <c r="K52" s="202"/>
      <c r="L52" s="202"/>
      <c r="M52" s="202"/>
      <c r="N52" s="202"/>
      <c r="O52" s="202"/>
      <c r="P52" s="202"/>
      <c r="Q52" s="202"/>
      <c r="R52" s="202"/>
      <c r="S52" s="202"/>
      <c r="T52" s="202"/>
      <c r="U52" s="202"/>
      <c r="V52" s="202"/>
      <c r="W52" s="202"/>
      <c r="X52" s="202"/>
      <c r="Y52" s="202"/>
      <c r="Z52" s="202"/>
      <c r="AA52" s="202"/>
      <c r="AB52" s="202"/>
      <c r="AC52" s="202"/>
      <c r="AD52" s="202"/>
      <c r="AE52" s="202"/>
      <c r="AF52" s="202"/>
      <c r="AG52" s="202"/>
      <c r="AH52" s="202"/>
      <c r="AI52" s="202"/>
      <c r="AJ52" s="202"/>
      <c r="AK52" s="202"/>
      <c r="AL52" s="202"/>
      <c r="AM52" s="202"/>
      <c r="AN52" s="202"/>
      <c r="AO52" s="202"/>
      <c r="AP52" s="202"/>
      <c r="AQ52" s="202"/>
      <c r="AR52" s="202"/>
      <c r="AS52" s="202"/>
      <c r="AT52" s="202"/>
      <c r="AU52" s="202"/>
      <c r="AV52" s="202"/>
      <c r="AW52" s="202"/>
      <c r="AX52" s="202"/>
      <c r="AY52" s="202"/>
      <c r="AZ52" s="202"/>
      <c r="BA52" s="202"/>
      <c r="BB52" s="202"/>
      <c r="BC52" s="202"/>
      <c r="BD52" s="202"/>
      <c r="BE52" s="202"/>
      <c r="BF52" s="202"/>
      <c r="BG52" s="202"/>
      <c r="BH52" s="202"/>
      <c r="BI52" s="202"/>
      <c r="BJ52" s="202"/>
      <c r="BK52" s="202"/>
      <c r="BL52" s="202"/>
      <c r="BM52" s="202"/>
      <c r="BN52" s="202"/>
    </row>
    <row r="53" spans="1:66" s="179" customFormat="1" ht="40.200000000000003" customHeight="1" x14ac:dyDescent="0.3">
      <c r="A53" s="178"/>
      <c r="B53" s="181"/>
      <c r="C53" s="167"/>
      <c r="D53" s="167"/>
      <c r="E53" s="167"/>
      <c r="F53" s="168"/>
      <c r="G53" s="182"/>
      <c r="H53" s="183"/>
      <c r="I53" s="171"/>
      <c r="J53" s="172"/>
      <c r="K53" s="202"/>
      <c r="L53" s="202"/>
      <c r="M53" s="202"/>
      <c r="N53" s="202"/>
      <c r="O53" s="202"/>
      <c r="P53" s="202"/>
      <c r="Q53" s="202"/>
      <c r="R53" s="202"/>
      <c r="S53" s="202"/>
      <c r="T53" s="202"/>
      <c r="U53" s="202"/>
      <c r="V53" s="202"/>
      <c r="W53" s="202"/>
      <c r="X53" s="202"/>
      <c r="Y53" s="202"/>
      <c r="Z53" s="202"/>
      <c r="AA53" s="202"/>
      <c r="AB53" s="202"/>
      <c r="AC53" s="202"/>
      <c r="AD53" s="202"/>
      <c r="AE53" s="202"/>
      <c r="AF53" s="202"/>
      <c r="AG53" s="202"/>
      <c r="AH53" s="202"/>
      <c r="AI53" s="202"/>
      <c r="AJ53" s="202"/>
      <c r="AK53" s="202"/>
      <c r="AL53" s="202"/>
      <c r="AM53" s="202"/>
      <c r="AN53" s="202"/>
      <c r="AO53" s="202"/>
      <c r="AP53" s="202"/>
      <c r="AQ53" s="202"/>
      <c r="AR53" s="202"/>
      <c r="AS53" s="202"/>
      <c r="AT53" s="202"/>
      <c r="AU53" s="202"/>
      <c r="AV53" s="202"/>
      <c r="AW53" s="202"/>
      <c r="AX53" s="202"/>
      <c r="AY53" s="202"/>
      <c r="AZ53" s="202"/>
      <c r="BA53" s="202"/>
      <c r="BB53" s="202"/>
      <c r="BC53" s="202"/>
      <c r="BD53" s="202"/>
      <c r="BE53" s="202"/>
      <c r="BF53" s="202"/>
      <c r="BG53" s="202"/>
      <c r="BH53" s="202"/>
      <c r="BI53" s="202"/>
      <c r="BJ53" s="202"/>
      <c r="BK53" s="202"/>
      <c r="BL53" s="202"/>
      <c r="BM53" s="202"/>
      <c r="BN53" s="202"/>
    </row>
    <row r="54" spans="1:66" s="179" customFormat="1" ht="40.200000000000003" customHeight="1" x14ac:dyDescent="0.3">
      <c r="A54" s="178"/>
      <c r="B54" s="175"/>
      <c r="C54" s="167"/>
      <c r="D54" s="167"/>
      <c r="E54" s="167"/>
      <c r="F54" s="168"/>
      <c r="G54" s="169"/>
      <c r="H54" s="170"/>
      <c r="I54" s="171"/>
      <c r="J54" s="172"/>
      <c r="K54" s="202"/>
      <c r="L54" s="202"/>
      <c r="M54" s="202"/>
      <c r="N54" s="202"/>
      <c r="O54" s="202"/>
      <c r="P54" s="202"/>
      <c r="Q54" s="202"/>
      <c r="R54" s="202"/>
      <c r="S54" s="202"/>
      <c r="T54" s="202"/>
      <c r="U54" s="202"/>
      <c r="V54" s="202"/>
      <c r="W54" s="202"/>
      <c r="X54" s="202"/>
      <c r="Y54" s="202"/>
      <c r="Z54" s="202"/>
      <c r="AA54" s="202"/>
      <c r="AB54" s="202"/>
      <c r="AC54" s="202"/>
      <c r="AD54" s="202"/>
      <c r="AE54" s="202"/>
      <c r="AF54" s="202"/>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2"/>
      <c r="BG54" s="202"/>
      <c r="BH54" s="202"/>
      <c r="BI54" s="202"/>
      <c r="BJ54" s="202"/>
      <c r="BK54" s="202"/>
      <c r="BL54" s="202"/>
      <c r="BM54" s="202"/>
      <c r="BN54" s="202"/>
    </row>
    <row r="55" spans="1:66" s="179" customFormat="1" ht="40.200000000000003" customHeight="1" x14ac:dyDescent="0.3">
      <c r="A55" s="178"/>
      <c r="B55" s="181"/>
      <c r="C55" s="167"/>
      <c r="D55" s="167"/>
      <c r="E55" s="167"/>
      <c r="F55" s="168"/>
      <c r="G55" s="182"/>
      <c r="H55" s="183"/>
      <c r="I55" s="192"/>
      <c r="J55" s="172"/>
      <c r="K55" s="202"/>
      <c r="L55" s="202"/>
      <c r="M55" s="202"/>
      <c r="N55" s="202"/>
      <c r="O55" s="202"/>
      <c r="P55" s="202"/>
      <c r="Q55" s="202"/>
      <c r="R55" s="202"/>
      <c r="S55" s="202"/>
      <c r="T55" s="202"/>
      <c r="U55" s="202"/>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row>
    <row r="56" spans="1:66" s="179" customFormat="1" ht="40.200000000000003" customHeight="1" x14ac:dyDescent="0.3">
      <c r="A56" s="178"/>
      <c r="B56" s="175"/>
      <c r="C56" s="167"/>
      <c r="D56" s="167"/>
      <c r="E56" s="167"/>
      <c r="F56" s="168"/>
      <c r="G56" s="169"/>
      <c r="H56" s="170"/>
      <c r="I56" s="171"/>
      <c r="J56" s="172"/>
      <c r="K56" s="202"/>
      <c r="L56" s="202"/>
      <c r="M56" s="202"/>
      <c r="N56" s="202"/>
      <c r="O56" s="202"/>
      <c r="P56" s="202"/>
      <c r="Q56" s="202"/>
      <c r="R56" s="202"/>
      <c r="S56" s="202"/>
      <c r="T56" s="202"/>
      <c r="U56" s="202"/>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row>
    <row r="57" spans="1:66" s="179" customFormat="1" ht="40.200000000000003" customHeight="1" x14ac:dyDescent="0.3">
      <c r="A57" s="178"/>
      <c r="B57" s="181"/>
      <c r="C57" s="167"/>
      <c r="D57" s="167"/>
      <c r="E57" s="167"/>
      <c r="F57" s="168"/>
      <c r="G57" s="182"/>
      <c r="H57" s="183"/>
      <c r="I57" s="171"/>
      <c r="J57" s="172"/>
      <c r="K57" s="202"/>
      <c r="L57" s="202"/>
      <c r="M57" s="202"/>
      <c r="N57" s="202"/>
      <c r="O57" s="202"/>
      <c r="P57" s="202"/>
      <c r="Q57" s="202"/>
      <c r="R57" s="202"/>
      <c r="S57" s="202"/>
      <c r="T57" s="202"/>
      <c r="U57" s="202"/>
      <c r="V57" s="202"/>
      <c r="W57" s="20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2"/>
      <c r="AU57" s="202"/>
      <c r="AV57" s="202"/>
      <c r="AW57" s="202"/>
      <c r="AX57" s="202"/>
      <c r="AY57" s="202"/>
      <c r="AZ57" s="202"/>
      <c r="BA57" s="202"/>
      <c r="BB57" s="202"/>
      <c r="BC57" s="202"/>
      <c r="BD57" s="202"/>
      <c r="BE57" s="202"/>
      <c r="BF57" s="202"/>
      <c r="BG57" s="202"/>
      <c r="BH57" s="202"/>
      <c r="BI57" s="202"/>
      <c r="BJ57" s="202"/>
      <c r="BK57" s="202"/>
      <c r="BL57" s="202"/>
      <c r="BM57" s="202"/>
      <c r="BN57" s="202"/>
    </row>
    <row r="58" spans="1:66" s="179" customFormat="1" ht="40.200000000000003" customHeight="1" x14ac:dyDescent="0.3">
      <c r="A58" s="178"/>
      <c r="B58" s="175"/>
      <c r="C58" s="167"/>
      <c r="D58" s="167"/>
      <c r="E58" s="167"/>
      <c r="F58" s="168"/>
      <c r="G58" s="169"/>
      <c r="H58" s="170"/>
      <c r="I58" s="171"/>
      <c r="J58" s="172"/>
      <c r="K58" s="202"/>
      <c r="L58" s="202"/>
      <c r="M58" s="202"/>
      <c r="N58" s="202"/>
      <c r="O58" s="202"/>
      <c r="P58" s="202"/>
      <c r="Q58" s="202"/>
      <c r="R58" s="202"/>
      <c r="S58" s="202"/>
      <c r="T58" s="202"/>
      <c r="U58" s="202"/>
      <c r="V58" s="202"/>
      <c r="W58" s="202"/>
      <c r="X58" s="202"/>
      <c r="Y58" s="202"/>
      <c r="Z58" s="202"/>
      <c r="AA58" s="202"/>
      <c r="AB58" s="202"/>
      <c r="AC58" s="202"/>
      <c r="AD58" s="202"/>
      <c r="AE58" s="202"/>
      <c r="AF58" s="202"/>
      <c r="AG58" s="202"/>
      <c r="AH58" s="202"/>
      <c r="AI58" s="202"/>
      <c r="AJ58" s="202"/>
      <c r="AK58" s="202"/>
      <c r="AL58" s="202"/>
      <c r="AM58" s="202"/>
      <c r="AN58" s="202"/>
      <c r="AO58" s="202"/>
      <c r="AP58" s="202"/>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row>
    <row r="59" spans="1:66" s="179" customFormat="1" ht="40.200000000000003" customHeight="1" x14ac:dyDescent="0.3">
      <c r="A59" s="178"/>
      <c r="B59" s="188"/>
      <c r="C59" s="189"/>
      <c r="D59" s="189"/>
      <c r="E59" s="190"/>
      <c r="F59" s="191"/>
      <c r="G59" s="189"/>
      <c r="H59" s="197"/>
      <c r="I59" s="197"/>
      <c r="J59" s="172"/>
      <c r="K59" s="202"/>
      <c r="L59" s="202"/>
      <c r="M59" s="202"/>
      <c r="N59" s="202"/>
      <c r="O59" s="202"/>
      <c r="P59" s="202"/>
      <c r="Q59" s="202"/>
      <c r="R59" s="202"/>
      <c r="S59" s="202"/>
      <c r="T59" s="202"/>
      <c r="U59" s="202"/>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2"/>
      <c r="AV59" s="202"/>
      <c r="AW59" s="202"/>
      <c r="AX59" s="202"/>
      <c r="AY59" s="202"/>
      <c r="AZ59" s="202"/>
      <c r="BA59" s="202"/>
      <c r="BB59" s="202"/>
      <c r="BC59" s="202"/>
      <c r="BD59" s="202"/>
      <c r="BE59" s="202"/>
      <c r="BF59" s="202"/>
      <c r="BG59" s="202"/>
      <c r="BH59" s="202"/>
      <c r="BI59" s="202"/>
      <c r="BJ59" s="202"/>
      <c r="BK59" s="202"/>
      <c r="BL59" s="202"/>
      <c r="BM59" s="202"/>
      <c r="BN59" s="202"/>
    </row>
    <row r="60" spans="1:66" s="179" customFormat="1" ht="40.200000000000003" customHeight="1" x14ac:dyDescent="0.3">
      <c r="A60" s="178"/>
      <c r="B60" s="175"/>
      <c r="C60" s="167"/>
      <c r="D60" s="167"/>
      <c r="E60" s="167"/>
      <c r="F60" s="168"/>
      <c r="G60" s="169"/>
      <c r="H60" s="170"/>
      <c r="I60" s="171"/>
      <c r="J60" s="172"/>
      <c r="K60" s="202"/>
      <c r="L60" s="202"/>
      <c r="M60" s="202"/>
      <c r="N60" s="202"/>
      <c r="O60" s="202"/>
      <c r="P60" s="202"/>
      <c r="Q60" s="202"/>
      <c r="R60" s="202"/>
      <c r="S60" s="202"/>
      <c r="T60" s="202"/>
      <c r="U60" s="202"/>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row>
    <row r="61" spans="1:66" s="179" customFormat="1" ht="40.200000000000003" customHeight="1" x14ac:dyDescent="0.3">
      <c r="A61" s="178"/>
      <c r="B61" s="181"/>
      <c r="C61" s="167"/>
      <c r="D61" s="167"/>
      <c r="E61" s="167"/>
      <c r="F61" s="168"/>
      <c r="G61" s="182"/>
      <c r="H61" s="183"/>
      <c r="I61" s="192"/>
      <c r="J61" s="172"/>
      <c r="K61" s="202"/>
      <c r="L61" s="202"/>
      <c r="M61" s="202"/>
      <c r="N61" s="202"/>
      <c r="O61" s="202"/>
      <c r="P61" s="202"/>
      <c r="Q61" s="202"/>
      <c r="R61" s="202"/>
      <c r="S61" s="202"/>
      <c r="T61" s="202"/>
      <c r="U61" s="202"/>
      <c r="V61" s="202"/>
      <c r="W61" s="202"/>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row>
    <row r="62" spans="1:66" s="179" customFormat="1" ht="40.200000000000003" customHeight="1" x14ac:dyDescent="0.3">
      <c r="A62" s="178"/>
      <c r="B62" s="175"/>
      <c r="C62" s="167"/>
      <c r="D62" s="167"/>
      <c r="E62" s="167"/>
      <c r="F62" s="168"/>
      <c r="G62" s="169"/>
      <c r="H62" s="170"/>
      <c r="I62" s="171"/>
      <c r="J62" s="172"/>
      <c r="K62" s="202"/>
      <c r="L62" s="202"/>
      <c r="M62" s="202"/>
      <c r="N62" s="202"/>
      <c r="O62" s="202"/>
      <c r="P62" s="202"/>
      <c r="Q62" s="202"/>
      <c r="R62" s="202"/>
      <c r="S62" s="202"/>
      <c r="T62" s="202"/>
      <c r="U62" s="202"/>
      <c r="V62" s="202"/>
      <c r="W62" s="202"/>
      <c r="X62" s="202"/>
      <c r="Y62" s="202"/>
      <c r="Z62" s="202"/>
      <c r="AA62" s="202"/>
      <c r="AB62" s="202"/>
      <c r="AC62" s="202"/>
      <c r="AD62" s="202"/>
      <c r="AE62" s="202"/>
      <c r="AF62" s="202"/>
      <c r="AG62" s="202"/>
      <c r="AH62" s="202"/>
      <c r="AI62" s="202"/>
      <c r="AJ62" s="202"/>
      <c r="AK62" s="202"/>
      <c r="AL62" s="202"/>
      <c r="AM62" s="202"/>
      <c r="AN62" s="202"/>
      <c r="AO62" s="202"/>
      <c r="AP62" s="202"/>
      <c r="AQ62" s="202"/>
      <c r="AR62" s="202"/>
      <c r="AS62" s="202"/>
      <c r="AT62" s="202"/>
      <c r="AU62" s="202"/>
      <c r="AV62" s="202"/>
      <c r="AW62" s="202"/>
      <c r="AX62" s="202"/>
      <c r="AY62" s="202"/>
      <c r="AZ62" s="202"/>
      <c r="BA62" s="202"/>
      <c r="BB62" s="202"/>
      <c r="BC62" s="202"/>
      <c r="BD62" s="202"/>
      <c r="BE62" s="202"/>
      <c r="BF62" s="202"/>
      <c r="BG62" s="202"/>
      <c r="BH62" s="202"/>
      <c r="BI62" s="202"/>
      <c r="BJ62" s="202"/>
      <c r="BK62" s="202"/>
      <c r="BL62" s="202"/>
      <c r="BM62" s="202"/>
      <c r="BN62" s="202"/>
    </row>
    <row r="63" spans="1:66" s="179" customFormat="1" ht="40.200000000000003" customHeight="1" x14ac:dyDescent="0.3">
      <c r="A63" s="178"/>
      <c r="B63" s="181"/>
      <c r="C63" s="167"/>
      <c r="D63" s="167"/>
      <c r="E63" s="167"/>
      <c r="F63" s="168"/>
      <c r="G63" s="182"/>
      <c r="H63" s="183"/>
      <c r="I63" s="171"/>
      <c r="J63" s="172"/>
      <c r="K63" s="202"/>
      <c r="L63" s="202"/>
      <c r="M63" s="202"/>
      <c r="N63" s="202"/>
      <c r="O63" s="202"/>
      <c r="P63" s="202"/>
      <c r="Q63" s="202"/>
      <c r="R63" s="202"/>
      <c r="S63" s="202"/>
      <c r="T63" s="202"/>
      <c r="U63" s="202"/>
      <c r="V63" s="202"/>
      <c r="W63" s="202"/>
      <c r="X63" s="202"/>
      <c r="Y63" s="202"/>
      <c r="Z63" s="202"/>
      <c r="AA63" s="202"/>
      <c r="AB63" s="202"/>
      <c r="AC63" s="202"/>
      <c r="AD63" s="202"/>
      <c r="AE63" s="202"/>
      <c r="AF63" s="202"/>
      <c r="AG63" s="202"/>
      <c r="AH63" s="202"/>
      <c r="AI63" s="202"/>
      <c r="AJ63" s="202"/>
      <c r="AK63" s="202"/>
      <c r="AL63" s="202"/>
      <c r="AM63" s="202"/>
      <c r="AN63" s="202"/>
      <c r="AO63" s="202"/>
      <c r="AP63" s="202"/>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row>
    <row r="64" spans="1:66" s="179" customFormat="1" ht="40.200000000000003" customHeight="1" x14ac:dyDescent="0.3">
      <c r="A64" s="178"/>
      <c r="B64" s="175"/>
      <c r="C64" s="167"/>
      <c r="D64" s="167"/>
      <c r="E64" s="167"/>
      <c r="F64" s="168"/>
      <c r="G64" s="169"/>
      <c r="H64" s="170"/>
      <c r="I64" s="171"/>
      <c r="J64" s="172"/>
      <c r="K64" s="202"/>
      <c r="L64" s="202"/>
      <c r="M64" s="202"/>
      <c r="N64" s="202"/>
      <c r="O64" s="202"/>
      <c r="P64" s="202"/>
      <c r="Q64" s="202"/>
      <c r="R64" s="202"/>
      <c r="S64" s="202"/>
      <c r="T64" s="202"/>
      <c r="U64" s="202"/>
      <c r="V64" s="202"/>
      <c r="W64" s="202"/>
      <c r="X64" s="202"/>
      <c r="Y64" s="202"/>
      <c r="Z64" s="202"/>
      <c r="AA64" s="202"/>
      <c r="AB64" s="202"/>
      <c r="AC64" s="202"/>
      <c r="AD64" s="202"/>
      <c r="AE64" s="202"/>
      <c r="AF64" s="202"/>
      <c r="AG64" s="202"/>
      <c r="AH64" s="202"/>
      <c r="AI64" s="202"/>
      <c r="AJ64" s="202"/>
      <c r="AK64" s="202"/>
      <c r="AL64" s="202"/>
      <c r="AM64" s="202"/>
      <c r="AN64" s="202"/>
      <c r="AO64" s="202"/>
      <c r="AP64" s="202"/>
      <c r="AQ64" s="202"/>
      <c r="AR64" s="202"/>
      <c r="AS64" s="202"/>
      <c r="AT64" s="202"/>
      <c r="AU64" s="202"/>
      <c r="AV64" s="202"/>
      <c r="AW64" s="202"/>
      <c r="AX64" s="202"/>
      <c r="AY64" s="202"/>
      <c r="AZ64" s="202"/>
      <c r="BA64" s="202"/>
      <c r="BB64" s="202"/>
      <c r="BC64" s="202"/>
      <c r="BD64" s="202"/>
      <c r="BE64" s="202"/>
      <c r="BF64" s="202"/>
      <c r="BG64" s="202"/>
      <c r="BH64" s="202"/>
      <c r="BI64" s="202"/>
      <c r="BJ64" s="202"/>
      <c r="BK64" s="202"/>
      <c r="BL64" s="202"/>
      <c r="BM64" s="202"/>
      <c r="BN64" s="202"/>
    </row>
    <row r="65" spans="1:66" s="179" customFormat="1" ht="40.200000000000003" customHeight="1" x14ac:dyDescent="0.3">
      <c r="A65" s="178"/>
      <c r="B65" s="175"/>
      <c r="C65" s="167"/>
      <c r="D65" s="167"/>
      <c r="E65" s="167"/>
      <c r="F65" s="168"/>
      <c r="G65" s="169"/>
      <c r="H65" s="170"/>
      <c r="I65" s="171"/>
      <c r="J65" s="172"/>
      <c r="K65" s="202"/>
      <c r="L65" s="202"/>
      <c r="M65" s="202"/>
      <c r="N65" s="202"/>
      <c r="O65" s="202"/>
      <c r="P65" s="202"/>
      <c r="Q65" s="202"/>
      <c r="R65" s="202"/>
      <c r="S65" s="202"/>
      <c r="T65" s="202"/>
      <c r="U65" s="202"/>
      <c r="V65" s="202"/>
      <c r="W65" s="202"/>
      <c r="X65" s="202"/>
      <c r="Y65" s="202"/>
      <c r="Z65" s="202"/>
      <c r="AA65" s="202"/>
      <c r="AB65" s="202"/>
      <c r="AC65" s="202"/>
      <c r="AD65" s="202"/>
      <c r="AE65" s="202"/>
      <c r="AF65" s="202"/>
      <c r="AG65" s="202"/>
      <c r="AH65" s="202"/>
      <c r="AI65" s="202"/>
      <c r="AJ65" s="202"/>
      <c r="AK65" s="202"/>
      <c r="AL65" s="202"/>
      <c r="AM65" s="202"/>
      <c r="AN65" s="202"/>
      <c r="AO65" s="202"/>
      <c r="AP65" s="202"/>
      <c r="AQ65" s="202"/>
      <c r="AR65" s="202"/>
      <c r="AS65" s="202"/>
      <c r="AT65" s="202"/>
      <c r="AU65" s="202"/>
      <c r="AV65" s="202"/>
      <c r="AW65" s="202"/>
      <c r="AX65" s="202"/>
      <c r="AY65" s="202"/>
      <c r="AZ65" s="202"/>
      <c r="BA65" s="202"/>
      <c r="BB65" s="202"/>
      <c r="BC65" s="202"/>
      <c r="BD65" s="202"/>
      <c r="BE65" s="202"/>
      <c r="BF65" s="202"/>
      <c r="BG65" s="202"/>
      <c r="BH65" s="202"/>
      <c r="BI65" s="202"/>
      <c r="BJ65" s="202"/>
      <c r="BK65" s="202"/>
      <c r="BL65" s="202"/>
      <c r="BM65" s="202"/>
      <c r="BN65" s="202"/>
    </row>
    <row r="66" spans="1:66" s="179" customFormat="1" ht="40.200000000000003" customHeight="1" x14ac:dyDescent="0.3">
      <c r="A66" s="178"/>
      <c r="B66" s="181"/>
      <c r="C66" s="167"/>
      <c r="D66" s="167"/>
      <c r="E66" s="167"/>
      <c r="F66" s="168"/>
      <c r="G66" s="182"/>
      <c r="H66" s="183"/>
      <c r="I66" s="171"/>
      <c r="J66" s="172"/>
      <c r="K66" s="202"/>
      <c r="L66" s="202"/>
      <c r="M66" s="202"/>
      <c r="N66" s="202"/>
      <c r="O66" s="202"/>
      <c r="P66" s="202"/>
      <c r="Q66" s="202"/>
      <c r="R66" s="202"/>
      <c r="S66" s="202"/>
      <c r="T66" s="202"/>
      <c r="U66" s="202"/>
      <c r="V66" s="202"/>
      <c r="W66" s="202"/>
      <c r="X66" s="202"/>
      <c r="Y66" s="202"/>
      <c r="Z66" s="202"/>
      <c r="AA66" s="202"/>
      <c r="AB66" s="202"/>
      <c r="AC66" s="202"/>
      <c r="AD66" s="202"/>
      <c r="AE66" s="202"/>
      <c r="AF66" s="202"/>
      <c r="AG66" s="202"/>
      <c r="AH66" s="202"/>
      <c r="AI66" s="202"/>
      <c r="AJ66" s="202"/>
      <c r="AK66" s="202"/>
      <c r="AL66" s="202"/>
      <c r="AM66" s="202"/>
      <c r="AN66" s="202"/>
      <c r="AO66" s="202"/>
      <c r="AP66" s="202"/>
      <c r="AQ66" s="202"/>
      <c r="AR66" s="202"/>
      <c r="AS66" s="202"/>
      <c r="AT66" s="202"/>
      <c r="AU66" s="202"/>
      <c r="AV66" s="202"/>
      <c r="AW66" s="202"/>
      <c r="AX66" s="202"/>
      <c r="AY66" s="202"/>
      <c r="AZ66" s="202"/>
      <c r="BA66" s="202"/>
      <c r="BB66" s="202"/>
      <c r="BC66" s="202"/>
      <c r="BD66" s="202"/>
      <c r="BE66" s="202"/>
      <c r="BF66" s="202"/>
      <c r="BG66" s="202"/>
      <c r="BH66" s="202"/>
      <c r="BI66" s="202"/>
      <c r="BJ66" s="202"/>
      <c r="BK66" s="202"/>
      <c r="BL66" s="202"/>
      <c r="BM66" s="202"/>
      <c r="BN66" s="202"/>
    </row>
    <row r="67" spans="1:66" s="179" customFormat="1" ht="40.200000000000003" customHeight="1" x14ac:dyDescent="0.3">
      <c r="A67" s="178"/>
      <c r="B67" s="188"/>
      <c r="C67" s="193"/>
      <c r="D67" s="193"/>
      <c r="E67" s="201"/>
      <c r="F67" s="194"/>
      <c r="G67" s="193"/>
      <c r="H67" s="195"/>
      <c r="I67" s="195"/>
      <c r="J67" s="172"/>
      <c r="K67" s="202"/>
      <c r="L67" s="202"/>
      <c r="M67" s="202"/>
      <c r="N67" s="202"/>
      <c r="O67" s="202"/>
      <c r="P67" s="202"/>
      <c r="Q67" s="202"/>
      <c r="R67" s="202"/>
      <c r="S67" s="202"/>
      <c r="T67" s="202"/>
      <c r="U67" s="202"/>
      <c r="V67" s="202"/>
      <c r="W67" s="202"/>
      <c r="X67" s="202"/>
      <c r="Y67" s="202"/>
      <c r="Z67" s="202"/>
      <c r="AA67" s="202"/>
      <c r="AB67" s="202"/>
      <c r="AC67" s="202"/>
      <c r="AD67" s="202"/>
      <c r="AE67" s="202"/>
      <c r="AF67" s="202"/>
      <c r="AG67" s="202"/>
      <c r="AH67" s="202"/>
      <c r="AI67" s="202"/>
      <c r="AJ67" s="202"/>
      <c r="AK67" s="202"/>
      <c r="AL67" s="202"/>
      <c r="AM67" s="202"/>
      <c r="AN67" s="202"/>
      <c r="AO67" s="202"/>
      <c r="AP67" s="202"/>
      <c r="AQ67" s="202"/>
      <c r="AR67" s="202"/>
      <c r="AS67" s="202"/>
      <c r="AT67" s="202"/>
      <c r="AU67" s="202"/>
      <c r="AV67" s="202"/>
      <c r="AW67" s="202"/>
      <c r="AX67" s="202"/>
      <c r="AY67" s="202"/>
      <c r="AZ67" s="202"/>
      <c r="BA67" s="202"/>
      <c r="BB67" s="202"/>
      <c r="BC67" s="202"/>
      <c r="BD67" s="202"/>
      <c r="BE67" s="202"/>
      <c r="BF67" s="202"/>
      <c r="BG67" s="202"/>
      <c r="BH67" s="202"/>
      <c r="BI67" s="202"/>
      <c r="BJ67" s="202"/>
      <c r="BK67" s="202"/>
      <c r="BL67" s="202"/>
      <c r="BM67" s="202"/>
      <c r="BN67" s="202"/>
    </row>
    <row r="68" spans="1:66" s="179" customFormat="1" ht="40.200000000000003" customHeight="1" x14ac:dyDescent="0.3">
      <c r="A68" s="178"/>
      <c r="B68" s="184"/>
      <c r="C68" s="167"/>
      <c r="D68" s="167"/>
      <c r="E68" s="167"/>
      <c r="F68" s="168"/>
      <c r="G68" s="185"/>
      <c r="H68" s="186"/>
      <c r="I68" s="171"/>
      <c r="J68" s="172"/>
      <c r="K68" s="202"/>
      <c r="L68" s="202"/>
      <c r="M68" s="202"/>
      <c r="N68" s="202"/>
      <c r="O68" s="202"/>
      <c r="P68" s="202"/>
      <c r="Q68" s="202"/>
      <c r="R68" s="202"/>
      <c r="S68" s="202"/>
      <c r="T68" s="202"/>
      <c r="U68" s="202"/>
      <c r="V68" s="202"/>
      <c r="W68" s="202"/>
      <c r="X68" s="202"/>
      <c r="Y68" s="202"/>
      <c r="Z68" s="202"/>
      <c r="AA68" s="202"/>
      <c r="AB68" s="202"/>
      <c r="AC68" s="202"/>
      <c r="AD68" s="202"/>
      <c r="AE68" s="202"/>
      <c r="AF68" s="202"/>
      <c r="AG68" s="202"/>
      <c r="AH68" s="202"/>
      <c r="AI68" s="202"/>
      <c r="AJ68" s="202"/>
      <c r="AK68" s="202"/>
      <c r="AL68" s="202"/>
      <c r="AM68" s="202"/>
      <c r="AN68" s="202"/>
      <c r="AO68" s="202"/>
      <c r="AP68" s="202"/>
      <c r="AQ68" s="202"/>
      <c r="AR68" s="202"/>
      <c r="AS68" s="202"/>
      <c r="AT68" s="202"/>
      <c r="AU68" s="202"/>
      <c r="AV68" s="202"/>
      <c r="AW68" s="202"/>
      <c r="AX68" s="202"/>
      <c r="AY68" s="202"/>
      <c r="AZ68" s="202"/>
      <c r="BA68" s="202"/>
      <c r="BB68" s="202"/>
      <c r="BC68" s="202"/>
      <c r="BD68" s="202"/>
      <c r="BE68" s="202"/>
      <c r="BF68" s="202"/>
      <c r="BG68" s="202"/>
      <c r="BH68" s="202"/>
      <c r="BI68" s="202"/>
      <c r="BJ68" s="202"/>
      <c r="BK68" s="202"/>
      <c r="BL68" s="202"/>
      <c r="BM68" s="202"/>
      <c r="BN68" s="202"/>
    </row>
    <row r="69" spans="1:66" s="179" customFormat="1" ht="40.200000000000003" customHeight="1" x14ac:dyDescent="0.3">
      <c r="A69" s="178"/>
      <c r="B69" s="175"/>
      <c r="C69" s="167"/>
      <c r="D69" s="167"/>
      <c r="E69" s="167"/>
      <c r="F69" s="168"/>
      <c r="G69" s="169"/>
      <c r="H69" s="170"/>
      <c r="I69" s="180"/>
      <c r="J69" s="172"/>
      <c r="K69" s="202"/>
      <c r="L69" s="202"/>
      <c r="M69" s="202"/>
      <c r="N69" s="202"/>
      <c r="O69" s="202"/>
      <c r="P69" s="202"/>
      <c r="Q69" s="202"/>
      <c r="R69" s="202"/>
      <c r="S69" s="202"/>
      <c r="T69" s="202"/>
      <c r="U69" s="202"/>
      <c r="V69" s="202"/>
      <c r="W69" s="202"/>
      <c r="X69" s="202"/>
      <c r="Y69" s="202"/>
      <c r="Z69" s="202"/>
      <c r="AA69" s="202"/>
      <c r="AB69" s="202"/>
      <c r="AC69" s="202"/>
      <c r="AD69" s="202"/>
      <c r="AE69" s="202"/>
      <c r="AF69" s="202"/>
      <c r="AG69" s="202"/>
      <c r="AH69" s="202"/>
      <c r="AI69" s="202"/>
      <c r="AJ69" s="202"/>
      <c r="AK69" s="202"/>
      <c r="AL69" s="202"/>
      <c r="AM69" s="202"/>
      <c r="AN69" s="202"/>
      <c r="AO69" s="202"/>
      <c r="AP69" s="202"/>
      <c r="AQ69" s="202"/>
      <c r="AR69" s="202"/>
      <c r="AS69" s="202"/>
      <c r="AT69" s="202"/>
      <c r="AU69" s="202"/>
      <c r="AV69" s="202"/>
      <c r="AW69" s="202"/>
      <c r="AX69" s="202"/>
      <c r="AY69" s="202"/>
      <c r="AZ69" s="202"/>
      <c r="BA69" s="202"/>
      <c r="BB69" s="202"/>
      <c r="BC69" s="202"/>
      <c r="BD69" s="202"/>
      <c r="BE69" s="202"/>
      <c r="BF69" s="202"/>
      <c r="BG69" s="202"/>
      <c r="BH69" s="202"/>
      <c r="BI69" s="202"/>
      <c r="BJ69" s="202"/>
      <c r="BK69" s="202"/>
      <c r="BL69" s="202"/>
      <c r="BM69" s="202"/>
      <c r="BN69" s="202"/>
    </row>
    <row r="70" spans="1:66" s="179" customFormat="1" ht="40.200000000000003" customHeight="1" x14ac:dyDescent="0.3">
      <c r="A70" s="178"/>
      <c r="B70" s="188"/>
      <c r="C70" s="193"/>
      <c r="D70" s="193"/>
      <c r="E70" s="201"/>
      <c r="F70" s="194"/>
      <c r="G70" s="193"/>
      <c r="H70" s="195"/>
      <c r="I70" s="195"/>
      <c r="J70" s="17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2"/>
      <c r="BD70" s="202"/>
      <c r="BE70" s="202"/>
      <c r="BF70" s="202"/>
      <c r="BG70" s="202"/>
      <c r="BH70" s="202"/>
      <c r="BI70" s="202"/>
      <c r="BJ70" s="202"/>
      <c r="BK70" s="202"/>
      <c r="BL70" s="202"/>
      <c r="BM70" s="202"/>
      <c r="BN70" s="202"/>
    </row>
    <row r="71" spans="1:66" s="179" customFormat="1" ht="40.200000000000003" customHeight="1" x14ac:dyDescent="0.3">
      <c r="A71" s="178"/>
      <c r="B71" s="175"/>
      <c r="C71" s="167"/>
      <c r="D71" s="167"/>
      <c r="E71" s="167"/>
      <c r="F71" s="168"/>
      <c r="G71" s="169"/>
      <c r="H71" s="170"/>
      <c r="I71" s="171"/>
      <c r="J71" s="172"/>
      <c r="K71" s="202"/>
      <c r="L71" s="202"/>
      <c r="M71" s="202"/>
      <c r="N71" s="202"/>
      <c r="O71" s="202"/>
      <c r="P71" s="202"/>
      <c r="Q71" s="202"/>
      <c r="R71" s="202"/>
      <c r="S71" s="202"/>
      <c r="T71" s="202"/>
      <c r="U71" s="202"/>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row>
    <row r="72" spans="1:66" s="179" customFormat="1" ht="40.200000000000003" customHeight="1" x14ac:dyDescent="0.3">
      <c r="A72" s="178"/>
      <c r="B72" s="181"/>
      <c r="C72" s="167"/>
      <c r="D72" s="167"/>
      <c r="E72" s="167"/>
      <c r="F72" s="168"/>
      <c r="G72" s="182"/>
      <c r="H72" s="183"/>
      <c r="I72" s="171"/>
      <c r="J72" s="172"/>
      <c r="K72" s="202"/>
      <c r="L72" s="202"/>
      <c r="M72" s="202"/>
      <c r="N72" s="202"/>
      <c r="O72" s="202"/>
      <c r="P72" s="202"/>
      <c r="Q72" s="202"/>
      <c r="R72" s="202"/>
      <c r="S72" s="202"/>
      <c r="T72" s="202"/>
      <c r="U72" s="202"/>
      <c r="V72" s="202"/>
      <c r="W72" s="202"/>
      <c r="X72" s="202"/>
      <c r="Y72" s="202"/>
      <c r="Z72" s="202"/>
      <c r="AA72" s="202"/>
      <c r="AB72" s="202"/>
      <c r="AC72" s="202"/>
      <c r="AD72" s="202"/>
      <c r="AE72" s="202"/>
      <c r="AF72" s="202"/>
      <c r="AG72" s="202"/>
      <c r="AH72" s="202"/>
      <c r="AI72" s="202"/>
      <c r="AJ72" s="202"/>
      <c r="AK72" s="202"/>
      <c r="AL72" s="202"/>
      <c r="AM72" s="202"/>
      <c r="AN72" s="202"/>
      <c r="AO72" s="202"/>
      <c r="AP72" s="202"/>
      <c r="AQ72" s="202"/>
      <c r="AR72" s="202"/>
      <c r="AS72" s="202"/>
      <c r="AT72" s="202"/>
      <c r="AU72" s="202"/>
      <c r="AV72" s="202"/>
      <c r="AW72" s="202"/>
      <c r="AX72" s="202"/>
      <c r="AY72" s="202"/>
      <c r="AZ72" s="202"/>
      <c r="BA72" s="202"/>
      <c r="BB72" s="202"/>
      <c r="BC72" s="202"/>
      <c r="BD72" s="202"/>
      <c r="BE72" s="202"/>
      <c r="BF72" s="202"/>
      <c r="BG72" s="202"/>
      <c r="BH72" s="202"/>
      <c r="BI72" s="202"/>
      <c r="BJ72" s="202"/>
      <c r="BK72" s="202"/>
      <c r="BL72" s="202"/>
      <c r="BM72" s="202"/>
      <c r="BN72" s="202"/>
    </row>
    <row r="73" spans="1:66" s="179" customFormat="1" ht="40.200000000000003" customHeight="1" x14ac:dyDescent="0.3">
      <c r="A73" s="178"/>
      <c r="B73" s="175"/>
      <c r="C73" s="167"/>
      <c r="D73" s="167"/>
      <c r="E73" s="167"/>
      <c r="F73" s="168"/>
      <c r="G73" s="169"/>
      <c r="H73" s="170"/>
      <c r="I73" s="171"/>
      <c r="J73" s="172"/>
      <c r="K73" s="202"/>
      <c r="L73" s="202"/>
      <c r="M73" s="202"/>
      <c r="N73" s="202"/>
      <c r="O73" s="202"/>
      <c r="P73" s="202"/>
      <c r="Q73" s="202"/>
      <c r="R73" s="202"/>
      <c r="S73" s="202"/>
      <c r="T73" s="202"/>
      <c r="U73" s="202"/>
      <c r="V73" s="202"/>
      <c r="W73" s="202"/>
      <c r="X73" s="202"/>
      <c r="Y73" s="202"/>
      <c r="Z73" s="202"/>
      <c r="AA73" s="202"/>
      <c r="AB73" s="202"/>
      <c r="AC73" s="202"/>
      <c r="AD73" s="202"/>
      <c r="AE73" s="202"/>
      <c r="AF73" s="202"/>
      <c r="AG73" s="202"/>
      <c r="AH73" s="202"/>
      <c r="AI73" s="202"/>
      <c r="AJ73" s="202"/>
      <c r="AK73" s="202"/>
      <c r="AL73" s="202"/>
      <c r="AM73" s="202"/>
      <c r="AN73" s="202"/>
      <c r="AO73" s="202"/>
      <c r="AP73" s="202"/>
      <c r="AQ73" s="202"/>
      <c r="AR73" s="202"/>
      <c r="AS73" s="202"/>
      <c r="AT73" s="202"/>
      <c r="AU73" s="202"/>
      <c r="AV73" s="202"/>
      <c r="AW73" s="202"/>
      <c r="AX73" s="202"/>
      <c r="AY73" s="202"/>
      <c r="AZ73" s="202"/>
      <c r="BA73" s="202"/>
      <c r="BB73" s="202"/>
      <c r="BC73" s="202"/>
      <c r="BD73" s="202"/>
      <c r="BE73" s="202"/>
      <c r="BF73" s="202"/>
      <c r="BG73" s="202"/>
      <c r="BH73" s="202"/>
      <c r="BI73" s="202"/>
      <c r="BJ73" s="202"/>
      <c r="BK73" s="202"/>
      <c r="BL73" s="202"/>
      <c r="BM73" s="202"/>
      <c r="BN73" s="202"/>
    </row>
    <row r="74" spans="1:66" s="179" customFormat="1" ht="40.200000000000003" customHeight="1" x14ac:dyDescent="0.3">
      <c r="A74" s="178"/>
      <c r="B74" s="175"/>
      <c r="C74" s="167"/>
      <c r="D74" s="167"/>
      <c r="E74" s="167"/>
      <c r="F74" s="168"/>
      <c r="G74" s="169"/>
      <c r="H74" s="170"/>
      <c r="I74" s="171"/>
      <c r="J74" s="172"/>
      <c r="K74" s="202"/>
      <c r="L74" s="202"/>
      <c r="M74" s="202"/>
      <c r="N74" s="202"/>
      <c r="O74" s="202"/>
      <c r="P74" s="202"/>
      <c r="Q74" s="202"/>
      <c r="R74" s="202"/>
      <c r="S74" s="202"/>
      <c r="T74" s="202"/>
      <c r="U74" s="202"/>
      <c r="V74" s="202"/>
      <c r="W74" s="202"/>
      <c r="X74" s="202"/>
      <c r="Y74" s="202"/>
      <c r="Z74" s="202"/>
      <c r="AA74" s="202"/>
      <c r="AB74" s="202"/>
      <c r="AC74" s="202"/>
      <c r="AD74" s="202"/>
      <c r="AE74" s="202"/>
      <c r="AF74" s="202"/>
      <c r="AG74" s="202"/>
      <c r="AH74" s="202"/>
      <c r="AI74" s="202"/>
      <c r="AJ74" s="202"/>
      <c r="AK74" s="202"/>
      <c r="AL74" s="202"/>
      <c r="AM74" s="202"/>
      <c r="AN74" s="202"/>
      <c r="AO74" s="202"/>
      <c r="AP74" s="202"/>
      <c r="AQ74" s="202"/>
      <c r="AR74" s="202"/>
      <c r="AS74" s="202"/>
      <c r="AT74" s="202"/>
      <c r="AU74" s="202"/>
      <c r="AV74" s="202"/>
      <c r="AW74" s="202"/>
      <c r="AX74" s="202"/>
      <c r="AY74" s="202"/>
      <c r="AZ74" s="202"/>
      <c r="BA74" s="202"/>
      <c r="BB74" s="202"/>
      <c r="BC74" s="202"/>
      <c r="BD74" s="202"/>
      <c r="BE74" s="202"/>
      <c r="BF74" s="202"/>
      <c r="BG74" s="202"/>
      <c r="BH74" s="202"/>
      <c r="BI74" s="202"/>
      <c r="BJ74" s="202"/>
      <c r="BK74" s="202"/>
      <c r="BL74" s="202"/>
      <c r="BM74" s="202"/>
      <c r="BN74" s="202"/>
    </row>
    <row r="75" spans="1:66" s="179" customFormat="1" ht="40.200000000000003" customHeight="1" x14ac:dyDescent="0.3">
      <c r="A75" s="178"/>
      <c r="B75" s="181"/>
      <c r="C75" s="167"/>
      <c r="D75" s="167"/>
      <c r="E75" s="167"/>
      <c r="F75" s="168"/>
      <c r="G75" s="182"/>
      <c r="H75" s="183"/>
      <c r="I75" s="183"/>
      <c r="J75" s="172"/>
      <c r="K75" s="202"/>
      <c r="L75" s="202"/>
      <c r="M75" s="202"/>
      <c r="N75" s="202"/>
      <c r="O75" s="202"/>
      <c r="P75" s="202"/>
      <c r="Q75" s="202"/>
      <c r="R75" s="202"/>
      <c r="S75" s="202"/>
      <c r="T75" s="202"/>
      <c r="U75" s="202"/>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row>
    <row r="76" spans="1:66" s="179" customFormat="1" ht="40.200000000000003" customHeight="1" x14ac:dyDescent="0.3">
      <c r="A76" s="178"/>
      <c r="B76" s="196"/>
      <c r="C76" s="167"/>
      <c r="D76" s="167"/>
      <c r="E76" s="167"/>
      <c r="F76" s="168"/>
      <c r="G76" s="182"/>
      <c r="H76" s="183"/>
      <c r="I76" s="171"/>
      <c r="J76" s="172"/>
      <c r="K76" s="202"/>
      <c r="L76" s="202"/>
      <c r="M76" s="202"/>
      <c r="N76" s="202"/>
      <c r="O76" s="202"/>
      <c r="P76" s="202"/>
      <c r="Q76" s="202"/>
      <c r="R76" s="202"/>
      <c r="S76" s="202"/>
      <c r="T76" s="202"/>
      <c r="U76" s="202"/>
      <c r="V76" s="202"/>
      <c r="W76" s="202"/>
      <c r="X76" s="202"/>
      <c r="Y76" s="202"/>
      <c r="Z76" s="202"/>
      <c r="AA76" s="202"/>
      <c r="AB76" s="202"/>
      <c r="AC76" s="202"/>
      <c r="AD76" s="202"/>
      <c r="AE76" s="202"/>
      <c r="AF76" s="202"/>
      <c r="AG76" s="202"/>
      <c r="AH76" s="202"/>
      <c r="AI76" s="202"/>
      <c r="AJ76" s="202"/>
      <c r="AK76" s="202"/>
      <c r="AL76" s="202"/>
      <c r="AM76" s="202"/>
      <c r="AN76" s="202"/>
      <c r="AO76" s="202"/>
      <c r="AP76" s="202"/>
      <c r="AQ76" s="202"/>
      <c r="AR76" s="202"/>
      <c r="AS76" s="202"/>
      <c r="AT76" s="202"/>
      <c r="AU76" s="202"/>
      <c r="AV76" s="202"/>
      <c r="AW76" s="202"/>
      <c r="AX76" s="202"/>
      <c r="AY76" s="202"/>
      <c r="AZ76" s="202"/>
      <c r="BA76" s="202"/>
      <c r="BB76" s="202"/>
      <c r="BC76" s="202"/>
      <c r="BD76" s="202"/>
      <c r="BE76" s="202"/>
      <c r="BF76" s="202"/>
      <c r="BG76" s="202"/>
      <c r="BH76" s="202"/>
      <c r="BI76" s="202"/>
      <c r="BJ76" s="202"/>
      <c r="BK76" s="202"/>
      <c r="BL76" s="202"/>
      <c r="BM76" s="202"/>
      <c r="BN76" s="202"/>
    </row>
    <row r="77" spans="1:66" s="179" customFormat="1" ht="40.200000000000003" customHeight="1" x14ac:dyDescent="0.3">
      <c r="A77" s="178"/>
      <c r="B77" s="175"/>
      <c r="C77" s="167"/>
      <c r="D77" s="167"/>
      <c r="E77" s="167"/>
      <c r="F77" s="168"/>
      <c r="G77" s="169"/>
      <c r="H77" s="170"/>
      <c r="I77" s="180"/>
      <c r="J77" s="172"/>
      <c r="K77" s="202"/>
      <c r="L77" s="202"/>
      <c r="M77" s="202"/>
      <c r="N77" s="202"/>
      <c r="O77" s="202"/>
      <c r="P77" s="202"/>
      <c r="Q77" s="202"/>
      <c r="R77" s="202"/>
      <c r="S77" s="202"/>
      <c r="T77" s="202"/>
      <c r="U77" s="202"/>
      <c r="V77" s="202"/>
      <c r="W77" s="202"/>
      <c r="X77" s="202"/>
      <c r="Y77" s="202"/>
      <c r="Z77" s="202"/>
      <c r="AA77" s="202"/>
      <c r="AB77" s="202"/>
      <c r="AC77" s="202"/>
      <c r="AD77" s="202"/>
      <c r="AE77" s="202"/>
      <c r="AF77" s="202"/>
      <c r="AG77" s="202"/>
      <c r="AH77" s="202"/>
      <c r="AI77" s="202"/>
      <c r="AJ77" s="202"/>
      <c r="AK77" s="202"/>
      <c r="AL77" s="202"/>
      <c r="AM77" s="202"/>
      <c r="AN77" s="202"/>
      <c r="AO77" s="202"/>
      <c r="AP77" s="202"/>
      <c r="AQ77" s="202"/>
      <c r="AR77" s="202"/>
      <c r="AS77" s="202"/>
      <c r="AT77" s="202"/>
      <c r="AU77" s="202"/>
      <c r="AV77" s="202"/>
      <c r="AW77" s="202"/>
      <c r="AX77" s="202"/>
      <c r="AY77" s="202"/>
      <c r="AZ77" s="202"/>
      <c r="BA77" s="202"/>
      <c r="BB77" s="202"/>
      <c r="BC77" s="202"/>
      <c r="BD77" s="202"/>
      <c r="BE77" s="202"/>
      <c r="BF77" s="202"/>
      <c r="BG77" s="202"/>
      <c r="BH77" s="202"/>
      <c r="BI77" s="202"/>
      <c r="BJ77" s="202"/>
      <c r="BK77" s="202"/>
      <c r="BL77" s="202"/>
      <c r="BM77" s="202"/>
      <c r="BN77" s="202"/>
    </row>
    <row r="78" spans="1:66" s="179" customFormat="1" ht="40.200000000000003" customHeight="1" x14ac:dyDescent="0.3">
      <c r="A78" s="178"/>
      <c r="B78" s="175"/>
      <c r="C78" s="167"/>
      <c r="D78" s="167"/>
      <c r="E78" s="167"/>
      <c r="F78" s="168"/>
      <c r="G78" s="169"/>
      <c r="H78" s="170"/>
      <c r="I78" s="171"/>
      <c r="J78" s="172"/>
      <c r="K78" s="202"/>
      <c r="L78" s="202"/>
      <c r="M78" s="202"/>
      <c r="N78" s="202"/>
      <c r="O78" s="202"/>
      <c r="P78" s="202"/>
      <c r="Q78" s="202"/>
      <c r="R78" s="202"/>
      <c r="S78" s="202"/>
      <c r="T78" s="202"/>
      <c r="U78" s="202"/>
      <c r="V78" s="202"/>
      <c r="W78" s="202"/>
      <c r="X78" s="202"/>
      <c r="Y78" s="202"/>
      <c r="Z78" s="202"/>
      <c r="AA78" s="202"/>
      <c r="AB78" s="202"/>
      <c r="AC78" s="202"/>
      <c r="AD78" s="202"/>
      <c r="AE78" s="202"/>
      <c r="AF78" s="202"/>
      <c r="AG78" s="202"/>
      <c r="AH78" s="202"/>
      <c r="AI78" s="202"/>
      <c r="AJ78" s="202"/>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row>
    <row r="79" spans="1:66" s="179" customFormat="1" ht="40.200000000000003" customHeight="1" x14ac:dyDescent="0.3">
      <c r="A79" s="178"/>
      <c r="B79" s="181"/>
      <c r="C79" s="167"/>
      <c r="D79" s="167"/>
      <c r="E79" s="167"/>
      <c r="F79" s="168"/>
      <c r="G79" s="182"/>
      <c r="H79" s="183"/>
      <c r="I79" s="171"/>
      <c r="J79" s="172"/>
      <c r="K79" s="202"/>
      <c r="L79" s="202"/>
      <c r="M79" s="202"/>
      <c r="N79" s="202"/>
      <c r="O79" s="202"/>
      <c r="P79" s="202"/>
      <c r="Q79" s="202"/>
      <c r="R79" s="202"/>
      <c r="S79" s="202"/>
      <c r="T79" s="202"/>
      <c r="U79" s="202"/>
      <c r="V79" s="202"/>
      <c r="W79" s="202"/>
      <c r="X79" s="202"/>
      <c r="Y79" s="202"/>
      <c r="Z79" s="202"/>
      <c r="AA79" s="202"/>
      <c r="AB79" s="202"/>
      <c r="AC79" s="202"/>
      <c r="AD79" s="202"/>
      <c r="AE79" s="202"/>
      <c r="AF79" s="202"/>
      <c r="AG79" s="202"/>
      <c r="AH79" s="202"/>
      <c r="AI79" s="202"/>
      <c r="AJ79" s="202"/>
      <c r="AK79" s="202"/>
      <c r="AL79" s="202"/>
      <c r="AM79" s="202"/>
      <c r="AN79" s="202"/>
      <c r="AO79" s="202"/>
      <c r="AP79" s="202"/>
      <c r="AQ79" s="202"/>
      <c r="AR79" s="202"/>
      <c r="AS79" s="202"/>
      <c r="AT79" s="202"/>
      <c r="AU79" s="202"/>
      <c r="AV79" s="202"/>
      <c r="AW79" s="202"/>
      <c r="AX79" s="202"/>
      <c r="AY79" s="202"/>
      <c r="AZ79" s="202"/>
      <c r="BA79" s="202"/>
      <c r="BB79" s="202"/>
      <c r="BC79" s="202"/>
      <c r="BD79" s="202"/>
      <c r="BE79" s="202"/>
      <c r="BF79" s="202"/>
      <c r="BG79" s="202"/>
      <c r="BH79" s="202"/>
      <c r="BI79" s="202"/>
      <c r="BJ79" s="202"/>
      <c r="BK79" s="202"/>
      <c r="BL79" s="202"/>
      <c r="BM79" s="202"/>
      <c r="BN79" s="202"/>
    </row>
    <row r="80" spans="1:66" s="179" customFormat="1" ht="40.200000000000003" customHeight="1" x14ac:dyDescent="0.3">
      <c r="A80" s="178"/>
      <c r="B80" s="175"/>
      <c r="C80" s="167"/>
      <c r="D80" s="167"/>
      <c r="E80" s="167"/>
      <c r="F80" s="168"/>
      <c r="G80" s="169"/>
      <c r="H80" s="170"/>
      <c r="I80" s="171"/>
      <c r="J80" s="172"/>
      <c r="K80" s="202"/>
      <c r="L80" s="202"/>
      <c r="M80" s="202"/>
      <c r="N80" s="202"/>
      <c r="O80" s="202"/>
      <c r="P80" s="202"/>
      <c r="Q80" s="202"/>
      <c r="R80" s="202"/>
      <c r="S80" s="202"/>
      <c r="T80" s="202"/>
      <c r="U80" s="202"/>
      <c r="V80" s="202"/>
      <c r="W80" s="202"/>
      <c r="X80" s="202"/>
      <c r="Y80" s="202"/>
      <c r="Z80" s="202"/>
      <c r="AA80" s="202"/>
      <c r="AB80" s="202"/>
      <c r="AC80" s="202"/>
      <c r="AD80" s="202"/>
      <c r="AE80" s="202"/>
      <c r="AF80" s="202"/>
      <c r="AG80" s="202"/>
      <c r="AH80" s="202"/>
      <c r="AI80" s="202"/>
      <c r="AJ80" s="202"/>
      <c r="AK80" s="202"/>
      <c r="AL80" s="202"/>
      <c r="AM80" s="202"/>
      <c r="AN80" s="202"/>
      <c r="AO80" s="202"/>
      <c r="AP80" s="202"/>
      <c r="AQ80" s="202"/>
      <c r="AR80" s="202"/>
      <c r="AS80" s="202"/>
      <c r="AT80" s="202"/>
      <c r="AU80" s="202"/>
      <c r="AV80" s="202"/>
      <c r="AW80" s="202"/>
      <c r="AX80" s="202"/>
      <c r="AY80" s="202"/>
      <c r="AZ80" s="202"/>
      <c r="BA80" s="202"/>
      <c r="BB80" s="202"/>
      <c r="BC80" s="202"/>
      <c r="BD80" s="202"/>
      <c r="BE80" s="202"/>
      <c r="BF80" s="202"/>
      <c r="BG80" s="202"/>
      <c r="BH80" s="202"/>
      <c r="BI80" s="202"/>
      <c r="BJ80" s="202"/>
      <c r="BK80" s="202"/>
      <c r="BL80" s="202"/>
      <c r="BM80" s="202"/>
      <c r="BN80" s="202"/>
    </row>
    <row r="81" spans="1:66" s="179" customFormat="1" ht="40.200000000000003" customHeight="1" x14ac:dyDescent="0.3">
      <c r="A81" s="178"/>
      <c r="B81" s="181"/>
      <c r="C81" s="167"/>
      <c r="D81" s="167"/>
      <c r="E81" s="167"/>
      <c r="F81" s="168"/>
      <c r="G81" s="182"/>
      <c r="H81" s="183"/>
      <c r="I81" s="171"/>
      <c r="J81" s="172"/>
      <c r="K81" s="202"/>
      <c r="L81" s="202"/>
      <c r="M81" s="202"/>
      <c r="N81" s="202"/>
      <c r="O81" s="202"/>
      <c r="P81" s="202"/>
      <c r="Q81" s="202"/>
      <c r="R81" s="202"/>
      <c r="S81" s="202"/>
      <c r="T81" s="202"/>
      <c r="U81" s="202"/>
      <c r="V81" s="202"/>
      <c r="W81" s="202"/>
      <c r="X81" s="202"/>
      <c r="Y81" s="202"/>
      <c r="Z81" s="202"/>
      <c r="AA81" s="202"/>
      <c r="AB81" s="202"/>
      <c r="AC81" s="202"/>
      <c r="AD81" s="202"/>
      <c r="AE81" s="202"/>
      <c r="AF81" s="202"/>
      <c r="AG81" s="202"/>
      <c r="AH81" s="202"/>
      <c r="AI81" s="202"/>
      <c r="AJ81" s="202"/>
      <c r="AK81" s="202"/>
      <c r="AL81" s="202"/>
      <c r="AM81" s="202"/>
      <c r="AN81" s="202"/>
      <c r="AO81" s="202"/>
      <c r="AP81" s="202"/>
      <c r="AQ81" s="202"/>
      <c r="AR81" s="202"/>
      <c r="AS81" s="202"/>
      <c r="AT81" s="202"/>
      <c r="AU81" s="202"/>
      <c r="AV81" s="202"/>
      <c r="AW81" s="202"/>
      <c r="AX81" s="202"/>
      <c r="AY81" s="202"/>
      <c r="AZ81" s="202"/>
      <c r="BA81" s="202"/>
      <c r="BB81" s="202"/>
      <c r="BC81" s="202"/>
      <c r="BD81" s="202"/>
      <c r="BE81" s="202"/>
      <c r="BF81" s="202"/>
      <c r="BG81" s="202"/>
      <c r="BH81" s="202"/>
      <c r="BI81" s="202"/>
      <c r="BJ81" s="202"/>
      <c r="BK81" s="202"/>
      <c r="BL81" s="202"/>
      <c r="BM81" s="202"/>
      <c r="BN81" s="202"/>
    </row>
    <row r="82" spans="1:66" s="179" customFormat="1" ht="40.200000000000003" customHeight="1" x14ac:dyDescent="0.3">
      <c r="A82" s="178"/>
      <c r="B82" s="175"/>
      <c r="C82" s="167"/>
      <c r="D82" s="167"/>
      <c r="E82" s="167"/>
      <c r="F82" s="168"/>
      <c r="G82" s="169"/>
      <c r="H82" s="170"/>
      <c r="I82" s="180"/>
      <c r="J82" s="172"/>
      <c r="K82" s="202"/>
      <c r="L82" s="202"/>
      <c r="M82" s="202"/>
      <c r="N82" s="202"/>
      <c r="O82" s="202"/>
      <c r="P82" s="202"/>
      <c r="Q82" s="202"/>
      <c r="R82" s="202"/>
      <c r="S82" s="202"/>
      <c r="T82" s="202"/>
      <c r="U82" s="202"/>
      <c r="V82" s="202"/>
      <c r="W82" s="202"/>
      <c r="X82" s="202"/>
      <c r="Y82" s="202"/>
      <c r="Z82" s="202"/>
      <c r="AA82" s="202"/>
      <c r="AB82" s="202"/>
      <c r="AC82" s="202"/>
      <c r="AD82" s="202"/>
      <c r="AE82" s="202"/>
      <c r="AF82" s="202"/>
      <c r="AG82" s="202"/>
      <c r="AH82" s="202"/>
      <c r="AI82" s="202"/>
      <c r="AJ82" s="202"/>
      <c r="AK82" s="202"/>
      <c r="AL82" s="202"/>
      <c r="AM82" s="202"/>
      <c r="AN82" s="202"/>
      <c r="AO82" s="202"/>
      <c r="AP82" s="202"/>
      <c r="AQ82" s="202"/>
      <c r="AR82" s="202"/>
      <c r="AS82" s="202"/>
      <c r="AT82" s="202"/>
      <c r="AU82" s="202"/>
      <c r="AV82" s="202"/>
      <c r="AW82" s="202"/>
      <c r="AX82" s="202"/>
      <c r="AY82" s="202"/>
      <c r="AZ82" s="202"/>
      <c r="BA82" s="202"/>
      <c r="BB82" s="202"/>
      <c r="BC82" s="202"/>
      <c r="BD82" s="202"/>
      <c r="BE82" s="202"/>
      <c r="BF82" s="202"/>
      <c r="BG82" s="202"/>
      <c r="BH82" s="202"/>
      <c r="BI82" s="202"/>
      <c r="BJ82" s="202"/>
      <c r="BK82" s="202"/>
      <c r="BL82" s="202"/>
      <c r="BM82" s="202"/>
      <c r="BN82" s="202"/>
    </row>
    <row r="83" spans="1:66" s="179" customFormat="1" ht="40.200000000000003" customHeight="1" x14ac:dyDescent="0.3">
      <c r="A83" s="178"/>
      <c r="B83" s="175"/>
      <c r="C83" s="167"/>
      <c r="D83" s="167"/>
      <c r="E83" s="167"/>
      <c r="F83" s="168"/>
      <c r="G83" s="169"/>
      <c r="H83" s="170"/>
      <c r="I83" s="180"/>
      <c r="J83" s="17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c r="AQ83" s="202"/>
      <c r="AR83" s="202"/>
      <c r="AS83" s="202"/>
      <c r="AT83" s="202"/>
      <c r="AU83" s="202"/>
      <c r="AV83" s="202"/>
      <c r="AW83" s="202"/>
      <c r="AX83" s="202"/>
      <c r="AY83" s="202"/>
      <c r="AZ83" s="202"/>
      <c r="BA83" s="202"/>
      <c r="BB83" s="202"/>
      <c r="BC83" s="202"/>
      <c r="BD83" s="202"/>
      <c r="BE83" s="202"/>
      <c r="BF83" s="202"/>
      <c r="BG83" s="202"/>
      <c r="BH83" s="202"/>
      <c r="BI83" s="202"/>
      <c r="BJ83" s="202"/>
      <c r="BK83" s="202"/>
      <c r="BL83" s="202"/>
      <c r="BM83" s="202"/>
      <c r="BN83" s="202"/>
    </row>
    <row r="84" spans="1:66" s="179" customFormat="1" ht="40.200000000000003" customHeight="1" x14ac:dyDescent="0.3">
      <c r="A84" s="178"/>
      <c r="B84" s="175"/>
      <c r="C84" s="167"/>
      <c r="D84" s="167"/>
      <c r="E84" s="167"/>
      <c r="F84" s="168"/>
      <c r="G84" s="169"/>
      <c r="H84" s="170"/>
      <c r="I84" s="180"/>
      <c r="J84" s="172"/>
      <c r="K84" s="202"/>
      <c r="L84" s="202"/>
      <c r="M84" s="202"/>
      <c r="N84" s="202"/>
      <c r="O84" s="202"/>
      <c r="P84" s="202"/>
      <c r="Q84" s="202"/>
      <c r="R84" s="202"/>
      <c r="S84" s="202"/>
      <c r="T84" s="202"/>
      <c r="U84" s="202"/>
      <c r="V84" s="202"/>
      <c r="W84" s="202"/>
      <c r="X84" s="202"/>
      <c r="Y84" s="202"/>
      <c r="Z84" s="202"/>
      <c r="AA84" s="202"/>
      <c r="AB84" s="202"/>
      <c r="AC84" s="202"/>
      <c r="AD84" s="202"/>
      <c r="AE84" s="202"/>
      <c r="AF84" s="202"/>
      <c r="AG84" s="202"/>
      <c r="AH84" s="202"/>
      <c r="AI84" s="202"/>
      <c r="AJ84" s="202"/>
      <c r="AK84" s="202"/>
      <c r="AL84" s="202"/>
      <c r="AM84" s="202"/>
      <c r="AN84" s="202"/>
      <c r="AO84" s="202"/>
      <c r="AP84" s="202"/>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row>
    <row r="85" spans="1:66" s="179" customFormat="1" ht="40.200000000000003" customHeight="1" x14ac:dyDescent="0.3">
      <c r="A85" s="178"/>
      <c r="B85" s="176"/>
      <c r="C85" s="167"/>
      <c r="D85" s="167"/>
      <c r="E85" s="167"/>
      <c r="F85" s="168"/>
      <c r="G85" s="169"/>
      <c r="H85" s="170"/>
      <c r="I85" s="171"/>
      <c r="J85" s="172"/>
      <c r="K85" s="202"/>
      <c r="L85" s="202"/>
      <c r="M85" s="202"/>
      <c r="N85" s="202"/>
      <c r="O85" s="202"/>
      <c r="P85" s="202"/>
      <c r="Q85" s="202"/>
      <c r="R85" s="202"/>
      <c r="S85" s="202"/>
      <c r="T85" s="202"/>
      <c r="U85" s="202"/>
      <c r="V85" s="202"/>
      <c r="W85" s="202"/>
      <c r="X85" s="202"/>
      <c r="Y85" s="202"/>
      <c r="Z85" s="202"/>
      <c r="AA85" s="202"/>
      <c r="AB85" s="202"/>
      <c r="AC85" s="202"/>
      <c r="AD85" s="202"/>
      <c r="AE85" s="202"/>
      <c r="AF85" s="202"/>
      <c r="AG85" s="202"/>
      <c r="AH85" s="202"/>
      <c r="AI85" s="202"/>
      <c r="AJ85" s="202"/>
      <c r="AK85" s="202"/>
      <c r="AL85" s="202"/>
      <c r="AM85" s="202"/>
      <c r="AN85" s="202"/>
      <c r="AO85" s="202"/>
      <c r="AP85" s="202"/>
      <c r="AQ85" s="202"/>
      <c r="AR85" s="202"/>
      <c r="AS85" s="202"/>
      <c r="AT85" s="202"/>
      <c r="AU85" s="202"/>
      <c r="AV85" s="202"/>
      <c r="AW85" s="202"/>
      <c r="AX85" s="202"/>
      <c r="AY85" s="202"/>
      <c r="AZ85" s="202"/>
      <c r="BA85" s="202"/>
      <c r="BB85" s="202"/>
      <c r="BC85" s="202"/>
      <c r="BD85" s="202"/>
      <c r="BE85" s="202"/>
      <c r="BF85" s="202"/>
      <c r="BG85" s="202"/>
      <c r="BH85" s="202"/>
      <c r="BI85" s="202"/>
      <c r="BJ85" s="202"/>
      <c r="BK85" s="202"/>
      <c r="BL85" s="202"/>
      <c r="BM85" s="202"/>
      <c r="BN85" s="202"/>
    </row>
    <row r="86" spans="1:66" s="179" customFormat="1" ht="40.200000000000003" customHeight="1" x14ac:dyDescent="0.3">
      <c r="A86" s="178"/>
      <c r="B86" s="176"/>
      <c r="C86" s="167"/>
      <c r="D86" s="167"/>
      <c r="E86" s="167"/>
      <c r="F86" s="168"/>
      <c r="G86" s="169"/>
      <c r="H86" s="170"/>
      <c r="I86" s="171"/>
      <c r="J86" s="172"/>
      <c r="K86" s="202"/>
      <c r="L86" s="202"/>
      <c r="M86" s="202"/>
      <c r="N86" s="202"/>
      <c r="O86" s="202"/>
      <c r="P86" s="202"/>
      <c r="Q86" s="202"/>
      <c r="R86" s="202"/>
      <c r="S86" s="202"/>
      <c r="T86" s="202"/>
      <c r="U86" s="202"/>
      <c r="V86" s="202"/>
      <c r="W86" s="202"/>
      <c r="X86" s="202"/>
      <c r="Y86" s="202"/>
      <c r="Z86" s="202"/>
      <c r="AA86" s="202"/>
      <c r="AB86" s="202"/>
      <c r="AC86" s="202"/>
      <c r="AD86" s="202"/>
      <c r="AE86" s="202"/>
      <c r="AF86" s="202"/>
      <c r="AG86" s="202"/>
      <c r="AH86" s="202"/>
      <c r="AI86" s="202"/>
      <c r="AJ86" s="202"/>
      <c r="AK86" s="202"/>
      <c r="AL86" s="202"/>
      <c r="AM86" s="202"/>
      <c r="AN86" s="202"/>
      <c r="AO86" s="202"/>
      <c r="AP86" s="202"/>
      <c r="AQ86" s="202"/>
      <c r="AR86" s="202"/>
      <c r="AS86" s="202"/>
      <c r="AT86" s="202"/>
      <c r="AU86" s="202"/>
      <c r="AV86" s="202"/>
      <c r="AW86" s="202"/>
      <c r="AX86" s="202"/>
      <c r="AY86" s="202"/>
      <c r="AZ86" s="202"/>
      <c r="BA86" s="202"/>
      <c r="BB86" s="202"/>
      <c r="BC86" s="202"/>
      <c r="BD86" s="202"/>
      <c r="BE86" s="202"/>
      <c r="BF86" s="202"/>
      <c r="BG86" s="202"/>
      <c r="BH86" s="202"/>
      <c r="BI86" s="202"/>
      <c r="BJ86" s="202"/>
      <c r="BK86" s="202"/>
      <c r="BL86" s="202"/>
      <c r="BM86" s="202"/>
      <c r="BN86" s="202"/>
    </row>
    <row r="87" spans="1:66" s="179" customFormat="1" ht="40.200000000000003" customHeight="1" x14ac:dyDescent="0.3">
      <c r="A87" s="178"/>
      <c r="B87" s="184"/>
      <c r="C87" s="167"/>
      <c r="D87" s="167"/>
      <c r="E87" s="167"/>
      <c r="F87" s="168"/>
      <c r="G87" s="185"/>
      <c r="H87" s="186"/>
      <c r="I87" s="171"/>
      <c r="J87" s="172"/>
      <c r="K87" s="202"/>
      <c r="L87" s="202"/>
      <c r="M87" s="202"/>
      <c r="N87" s="202"/>
      <c r="O87" s="202"/>
      <c r="P87" s="202"/>
      <c r="Q87" s="202"/>
      <c r="R87" s="202"/>
      <c r="S87" s="202"/>
      <c r="T87" s="202"/>
      <c r="U87" s="202"/>
      <c r="V87" s="202"/>
      <c r="W87" s="202"/>
      <c r="X87" s="202"/>
      <c r="Y87" s="202"/>
      <c r="Z87" s="202"/>
      <c r="AA87" s="202"/>
      <c r="AB87" s="202"/>
      <c r="AC87" s="202"/>
      <c r="AD87" s="202"/>
      <c r="AE87" s="202"/>
      <c r="AF87" s="202"/>
      <c r="AG87" s="202"/>
      <c r="AH87" s="202"/>
      <c r="AI87" s="202"/>
      <c r="AJ87" s="202"/>
      <c r="AK87" s="202"/>
      <c r="AL87" s="202"/>
      <c r="AM87" s="202"/>
      <c r="AN87" s="202"/>
      <c r="AO87" s="202"/>
      <c r="AP87" s="202"/>
      <c r="AQ87" s="202"/>
      <c r="AR87" s="202"/>
      <c r="AS87" s="202"/>
      <c r="AT87" s="202"/>
      <c r="AU87" s="202"/>
      <c r="AV87" s="202"/>
      <c r="AW87" s="202"/>
      <c r="AX87" s="202"/>
      <c r="AY87" s="202"/>
      <c r="AZ87" s="202"/>
      <c r="BA87" s="202"/>
      <c r="BB87" s="202"/>
      <c r="BC87" s="202"/>
      <c r="BD87" s="202"/>
      <c r="BE87" s="202"/>
      <c r="BF87" s="202"/>
      <c r="BG87" s="202"/>
      <c r="BH87" s="202"/>
      <c r="BI87" s="202"/>
      <c r="BJ87" s="202"/>
      <c r="BK87" s="202"/>
      <c r="BL87" s="202"/>
      <c r="BM87" s="202"/>
      <c r="BN87" s="202"/>
    </row>
    <row r="88" spans="1:66" s="179" customFormat="1" ht="40.200000000000003" customHeight="1" x14ac:dyDescent="0.3">
      <c r="A88" s="178"/>
      <c r="B88" s="175"/>
      <c r="C88" s="167"/>
      <c r="D88" s="167"/>
      <c r="E88" s="167"/>
      <c r="F88" s="168"/>
      <c r="G88" s="169"/>
      <c r="H88" s="170"/>
      <c r="I88" s="171"/>
      <c r="J88" s="172"/>
      <c r="K88" s="202"/>
      <c r="L88" s="202"/>
      <c r="M88" s="202"/>
      <c r="N88" s="202"/>
      <c r="O88" s="202"/>
      <c r="P88" s="202"/>
      <c r="Q88" s="202"/>
      <c r="R88" s="202"/>
      <c r="S88" s="202"/>
      <c r="T88" s="202"/>
      <c r="U88" s="202"/>
      <c r="V88" s="202"/>
      <c r="W88" s="202"/>
      <c r="X88" s="202"/>
      <c r="Y88" s="202"/>
      <c r="Z88" s="202"/>
      <c r="AA88" s="202"/>
      <c r="AB88" s="202"/>
      <c r="AC88" s="202"/>
      <c r="AD88" s="202"/>
      <c r="AE88" s="202"/>
      <c r="AF88" s="202"/>
      <c r="AG88" s="202"/>
      <c r="AH88" s="202"/>
      <c r="AI88" s="202"/>
      <c r="AJ88" s="202"/>
      <c r="AK88" s="202"/>
      <c r="AL88" s="202"/>
      <c r="AM88" s="202"/>
      <c r="AN88" s="202"/>
      <c r="AO88" s="202"/>
      <c r="AP88" s="202"/>
      <c r="AQ88" s="202"/>
      <c r="AR88" s="202"/>
      <c r="AS88" s="202"/>
      <c r="AT88" s="202"/>
      <c r="AU88" s="202"/>
      <c r="AV88" s="202"/>
      <c r="AW88" s="202"/>
      <c r="AX88" s="202"/>
      <c r="AY88" s="202"/>
      <c r="AZ88" s="202"/>
      <c r="BA88" s="202"/>
      <c r="BB88" s="202"/>
      <c r="BC88" s="202"/>
      <c r="BD88" s="202"/>
      <c r="BE88" s="202"/>
      <c r="BF88" s="202"/>
      <c r="BG88" s="202"/>
      <c r="BH88" s="202"/>
      <c r="BI88" s="202"/>
      <c r="BJ88" s="202"/>
      <c r="BK88" s="202"/>
      <c r="BL88" s="202"/>
      <c r="BM88" s="202"/>
      <c r="BN88" s="202"/>
    </row>
    <row r="89" spans="1:66" s="179" customFormat="1" ht="40.200000000000003" customHeight="1" x14ac:dyDescent="0.3">
      <c r="A89" s="178"/>
      <c r="B89" s="184"/>
      <c r="C89" s="167"/>
      <c r="D89" s="167"/>
      <c r="E89" s="167"/>
      <c r="F89" s="168"/>
      <c r="G89" s="185"/>
      <c r="H89" s="186"/>
      <c r="I89" s="171"/>
      <c r="J89" s="172"/>
      <c r="K89" s="202"/>
      <c r="L89" s="202"/>
      <c r="M89" s="202"/>
      <c r="N89" s="202"/>
      <c r="O89" s="202"/>
      <c r="P89" s="202"/>
      <c r="Q89" s="202"/>
      <c r="R89" s="202"/>
      <c r="S89" s="202"/>
      <c r="T89" s="202"/>
      <c r="U89" s="202"/>
      <c r="V89" s="202"/>
      <c r="W89" s="202"/>
      <c r="X89" s="202"/>
      <c r="Y89" s="202"/>
      <c r="Z89" s="202"/>
      <c r="AA89" s="202"/>
      <c r="AB89" s="202"/>
      <c r="AC89" s="202"/>
      <c r="AD89" s="202"/>
      <c r="AE89" s="202"/>
      <c r="AF89" s="202"/>
      <c r="AG89" s="202"/>
      <c r="AH89" s="202"/>
      <c r="AI89" s="202"/>
      <c r="AJ89" s="202"/>
      <c r="AK89" s="202"/>
      <c r="AL89" s="202"/>
      <c r="AM89" s="202"/>
      <c r="AN89" s="202"/>
      <c r="AO89" s="202"/>
      <c r="AP89" s="202"/>
      <c r="AQ89" s="202"/>
      <c r="AR89" s="202"/>
      <c r="AS89" s="202"/>
      <c r="AT89" s="202"/>
      <c r="AU89" s="202"/>
      <c r="AV89" s="202"/>
      <c r="AW89" s="202"/>
      <c r="AX89" s="202"/>
      <c r="AY89" s="202"/>
      <c r="AZ89" s="202"/>
      <c r="BA89" s="202"/>
      <c r="BB89" s="202"/>
      <c r="BC89" s="202"/>
      <c r="BD89" s="202"/>
      <c r="BE89" s="202"/>
      <c r="BF89" s="202"/>
      <c r="BG89" s="202"/>
      <c r="BH89" s="202"/>
      <c r="BI89" s="202"/>
      <c r="BJ89" s="202"/>
      <c r="BK89" s="202"/>
      <c r="BL89" s="202"/>
      <c r="BM89" s="202"/>
      <c r="BN89" s="202"/>
    </row>
    <row r="90" spans="1:66" ht="30" customHeight="1" x14ac:dyDescent="0.3">
      <c r="E90" s="4"/>
      <c r="H90" s="11"/>
      <c r="I90" s="158"/>
      <c r="J90" s="154"/>
    </row>
    <row r="91" spans="1:66" ht="30" customHeight="1" x14ac:dyDescent="0.3">
      <c r="E91" s="5"/>
      <c r="I91" s="159"/>
    </row>
    <row r="92" spans="1:66" ht="30" customHeight="1" x14ac:dyDescent="0.3">
      <c r="I92" s="160"/>
    </row>
    <row r="93" spans="1:66" ht="30" customHeight="1" x14ac:dyDescent="0.3">
      <c r="I93" s="159"/>
    </row>
    <row r="94" spans="1:66" ht="30" customHeight="1" x14ac:dyDescent="0.3">
      <c r="I94" s="161"/>
    </row>
    <row r="95" spans="1:66" ht="30" customHeight="1" x14ac:dyDescent="0.3">
      <c r="I95" s="159"/>
    </row>
    <row r="96" spans="1:66" ht="30" customHeight="1" x14ac:dyDescent="0.3">
      <c r="I96" s="161"/>
    </row>
    <row r="97" spans="9:9" ht="30" customHeight="1" x14ac:dyDescent="0.3">
      <c r="I97" s="160"/>
    </row>
    <row r="98" spans="9:9" ht="30" customHeight="1" x14ac:dyDescent="0.3">
      <c r="I98" s="159"/>
    </row>
    <row r="99" spans="9:9" ht="30" customHeight="1" x14ac:dyDescent="0.3">
      <c r="I99" s="162"/>
    </row>
    <row r="100" spans="9:9" ht="30" customHeight="1" x14ac:dyDescent="0.3">
      <c r="I100" s="163"/>
    </row>
    <row r="101" spans="9:9" ht="30" customHeight="1" x14ac:dyDescent="0.3">
      <c r="I101" s="164"/>
    </row>
    <row r="102" spans="9:9" ht="30" customHeight="1" x14ac:dyDescent="0.3">
      <c r="I102" s="159"/>
    </row>
    <row r="103" spans="9:9" ht="30" customHeight="1" x14ac:dyDescent="0.3">
      <c r="I103" s="160"/>
    </row>
    <row r="104" spans="9:9" ht="30" customHeight="1" x14ac:dyDescent="0.3">
      <c r="I104" s="163"/>
    </row>
    <row r="105" spans="9:9" ht="30" customHeight="1" x14ac:dyDescent="0.3">
      <c r="I105" s="164"/>
    </row>
    <row r="106" spans="9:9" ht="30" customHeight="1" x14ac:dyDescent="0.3">
      <c r="I106" s="159"/>
    </row>
    <row r="107" spans="9:9" ht="30" customHeight="1" x14ac:dyDescent="0.3">
      <c r="I107" s="165"/>
    </row>
    <row r="108" spans="9:9" ht="30" customHeight="1" x14ac:dyDescent="0.3">
      <c r="I108" s="159"/>
    </row>
    <row r="109" spans="9:9" ht="30" customHeight="1" x14ac:dyDescent="0.3">
      <c r="I109" s="157"/>
    </row>
    <row r="110" spans="9:9" ht="30" customHeight="1" x14ac:dyDescent="0.3">
      <c r="I110" s="159"/>
    </row>
    <row r="111" spans="9:9" ht="30" customHeight="1" x14ac:dyDescent="0.3">
      <c r="I111" s="164"/>
    </row>
    <row r="112" spans="9:9" ht="30" customHeight="1" x14ac:dyDescent="0.3">
      <c r="I112" s="159"/>
    </row>
    <row r="113" spans="9:9" ht="30" customHeight="1" x14ac:dyDescent="0.3">
      <c r="I113" s="157"/>
    </row>
    <row r="114" spans="9:9" ht="30" customHeight="1" x14ac:dyDescent="0.3">
      <c r="I114" s="159"/>
    </row>
    <row r="115" spans="9:9" ht="30" customHeight="1" x14ac:dyDescent="0.3">
      <c r="I115" s="160"/>
    </row>
    <row r="116" spans="9:9" ht="30" customHeight="1" x14ac:dyDescent="0.3">
      <c r="I116" s="159"/>
    </row>
    <row r="117" spans="9:9" ht="30" customHeight="1" x14ac:dyDescent="0.3">
      <c r="I117" s="164"/>
    </row>
    <row r="118" spans="9:9" ht="30" customHeight="1" x14ac:dyDescent="0.3">
      <c r="I118" s="159"/>
    </row>
    <row r="119" spans="9:9" ht="30" customHeight="1" x14ac:dyDescent="0.3">
      <c r="I119" s="157"/>
    </row>
    <row r="120" spans="9:9" ht="30" customHeight="1" x14ac:dyDescent="0.3">
      <c r="I120" s="159"/>
    </row>
    <row r="121" spans="9:9" ht="30" customHeight="1" x14ac:dyDescent="0.3">
      <c r="I121" s="157"/>
    </row>
    <row r="122" spans="9:9" ht="30" customHeight="1" x14ac:dyDescent="0.3">
      <c r="I122" s="160"/>
    </row>
    <row r="123" spans="9:9" ht="30" customHeight="1" x14ac:dyDescent="0.3">
      <c r="I123" s="161"/>
    </row>
    <row r="124" spans="9:9" ht="30" customHeight="1" x14ac:dyDescent="0.3">
      <c r="I124" s="159"/>
    </row>
    <row r="125" spans="9:9" ht="30" customHeight="1" x14ac:dyDescent="0.3">
      <c r="I125" s="160"/>
    </row>
    <row r="126" spans="9:9" ht="30" customHeight="1" x14ac:dyDescent="0.3">
      <c r="I126" s="159"/>
    </row>
    <row r="127" spans="9:9" ht="30" customHeight="1" x14ac:dyDescent="0.3">
      <c r="I127" s="157"/>
    </row>
    <row r="128" spans="9:9" ht="30" customHeight="1" x14ac:dyDescent="0.3">
      <c r="I128" s="159"/>
    </row>
    <row r="129" spans="9:9" ht="30" customHeight="1" x14ac:dyDescent="0.3">
      <c r="I129" s="157"/>
    </row>
    <row r="130" spans="9:9" ht="30" customHeight="1" x14ac:dyDescent="0.3">
      <c r="I130" s="159"/>
    </row>
    <row r="131" spans="9:9" ht="30" customHeight="1" x14ac:dyDescent="0.3">
      <c r="I131" s="157"/>
    </row>
    <row r="132" spans="9:9" ht="30" customHeight="1" x14ac:dyDescent="0.3">
      <c r="I132" s="159"/>
    </row>
    <row r="133" spans="9:9" ht="30" customHeight="1" x14ac:dyDescent="0.3">
      <c r="I133" s="157"/>
    </row>
    <row r="134" spans="9:9" ht="30" customHeight="1" x14ac:dyDescent="0.3">
      <c r="I134" s="159"/>
    </row>
    <row r="135" spans="9:9" ht="30" customHeight="1" x14ac:dyDescent="0.3">
      <c r="I135" s="161"/>
    </row>
    <row r="136" spans="9:9" ht="30" customHeight="1" x14ac:dyDescent="0.3">
      <c r="I136" s="159"/>
    </row>
    <row r="137" spans="9:9" ht="30" customHeight="1" x14ac:dyDescent="0.3">
      <c r="I137" s="161"/>
    </row>
    <row r="138" spans="9:9" ht="30" customHeight="1" x14ac:dyDescent="0.3">
      <c r="I138" s="146"/>
    </row>
    <row r="139" spans="9:9" ht="30" customHeight="1" x14ac:dyDescent="0.3">
      <c r="I139" s="146"/>
    </row>
    <row r="140" spans="9:9" ht="30" customHeight="1" x14ac:dyDescent="0.3">
      <c r="I140" s="146"/>
    </row>
    <row r="141" spans="9:9" ht="30" customHeight="1" x14ac:dyDescent="0.3">
      <c r="I141" s="146"/>
    </row>
    <row r="142" spans="9:9" ht="30" customHeight="1" x14ac:dyDescent="0.3">
      <c r="I142" s="146"/>
    </row>
  </sheetData>
  <mergeCells count="8">
    <mergeCell ref="AL4:AP4"/>
    <mergeCell ref="B2:J2"/>
    <mergeCell ref="K2:P2"/>
    <mergeCell ref="Q2:V2"/>
    <mergeCell ref="K4:R4"/>
    <mergeCell ref="T4:X4"/>
    <mergeCell ref="Z4:AD4"/>
    <mergeCell ref="AF4:AJ4"/>
  </mergeCells>
  <conditionalFormatting sqref="F11:F15 F18:F21 F26:F89">
    <cfRule type="dataBar" priority="43">
      <dataBar>
        <cfvo type="num" val="0"/>
        <cfvo type="num" val="1"/>
        <color theme="9" tint="0.59999389629810485"/>
      </dataBar>
      <extLst>
        <ext xmlns:x14="http://schemas.microsoft.com/office/spreadsheetml/2009/9/main" uri="{B025F937-C7B1-47D3-B67F-A62EFF666E3E}">
          <x14:id>{A6F435A5-70C5-4500-96C3-2D488D3FEC5D}</x14:id>
        </ext>
      </extLst>
    </cfRule>
  </conditionalFormatting>
  <conditionalFormatting sqref="K10:BN15 K18:BN89">
    <cfRule type="expression" dxfId="19" priority="44" stopIfTrue="1">
      <formula>AND($C10="En cours",K$7&gt;=$G10,K$7&lt;=$G10+$H10-1)</formula>
    </cfRule>
    <cfRule type="expression" dxfId="18" priority="45" stopIfTrue="1">
      <formula>AND($C10="À tester",K$7&gt;=$G10,K$7&lt;=$G10+$H10-1)</formula>
    </cfRule>
    <cfRule type="expression" dxfId="17" priority="46" stopIfTrue="1">
      <formula>AND($C10="À faire",K$7&gt;=$G10,K$7&lt;=$G10+$H10-1)</formula>
    </cfRule>
    <cfRule type="expression" dxfId="16" priority="47" stopIfTrue="1">
      <formula>AND($C10="Validé",K$7&gt;=$G10,K$7&lt;=$G10+$H10-1)</formula>
    </cfRule>
    <cfRule type="expression" dxfId="15" priority="48" stopIfTrue="1">
      <formula>AND(LEN($C10)=0,K$7&gt;=$G10,K$7&lt;=$G10+$H10-1)</formula>
    </cfRule>
  </conditionalFormatting>
  <conditionalFormatting sqref="F16">
    <cfRule type="dataBar" priority="29">
      <dataBar>
        <cfvo type="num" val="0"/>
        <cfvo type="num" val="1"/>
        <color theme="9" tint="0.59999389629810485"/>
      </dataBar>
      <extLst>
        <ext xmlns:x14="http://schemas.microsoft.com/office/spreadsheetml/2009/9/main" uri="{B025F937-C7B1-47D3-B67F-A62EFF666E3E}">
          <x14:id>{57F50364-AB56-46B2-8657-5722D96FF7E4}</x14:id>
        </ext>
      </extLst>
    </cfRule>
  </conditionalFormatting>
  <conditionalFormatting sqref="K16:BN16">
    <cfRule type="expression" dxfId="14" priority="30" stopIfTrue="1">
      <formula>AND($C16="En cours",K$7&gt;=$G16,K$7&lt;=$G16+$H16-1)</formula>
    </cfRule>
    <cfRule type="expression" dxfId="13" priority="31" stopIfTrue="1">
      <formula>AND($C16="À tester",K$7&gt;=$G16,K$7&lt;=$G16+$H16-1)</formula>
    </cfRule>
    <cfRule type="expression" dxfId="12" priority="32" stopIfTrue="1">
      <formula>AND($C16="À faire",K$7&gt;=$G16,K$7&lt;=$G16+$H16-1)</formula>
    </cfRule>
    <cfRule type="expression" dxfId="11" priority="33" stopIfTrue="1">
      <formula>AND($C16="Validé",K$7&gt;=$G16,K$7&lt;=$G16+$H16-1)</formula>
    </cfRule>
    <cfRule type="expression" dxfId="10" priority="34" stopIfTrue="1">
      <formula>AND(LEN($C16)=0,K$7&gt;=$G16,K$7&lt;=$G16+$H16-1)</formula>
    </cfRule>
  </conditionalFormatting>
  <conditionalFormatting sqref="F17">
    <cfRule type="dataBar" priority="22">
      <dataBar>
        <cfvo type="num" val="0"/>
        <cfvo type="num" val="1"/>
        <color theme="9" tint="0.59999389629810485"/>
      </dataBar>
      <extLst>
        <ext xmlns:x14="http://schemas.microsoft.com/office/spreadsheetml/2009/9/main" uri="{B025F937-C7B1-47D3-B67F-A62EFF666E3E}">
          <x14:id>{F8B5CF03-4F1E-4B5A-ADDA-322AC339E601}</x14:id>
        </ext>
      </extLst>
    </cfRule>
  </conditionalFormatting>
  <conditionalFormatting sqref="K17:BN17">
    <cfRule type="expression" dxfId="9" priority="23" stopIfTrue="1">
      <formula>AND($C17="En cours",K$7&gt;=$G17,K$7&lt;=$G17+$H17-1)</formula>
    </cfRule>
    <cfRule type="expression" dxfId="8" priority="24" stopIfTrue="1">
      <formula>AND($C17="À tester",K$7&gt;=$G17,K$7&lt;=$G17+$H17-1)</formula>
    </cfRule>
    <cfRule type="expression" dxfId="7" priority="25" stopIfTrue="1">
      <formula>AND($C17="À faire",K$7&gt;=$G17,K$7&lt;=$G17+$H17-1)</formula>
    </cfRule>
    <cfRule type="expression" dxfId="6" priority="26" stopIfTrue="1">
      <formula>AND($C17="Validé",K$7&gt;=$G17,K$7&lt;=$G17+$H17-1)</formula>
    </cfRule>
    <cfRule type="expression" dxfId="5" priority="27" stopIfTrue="1">
      <formula>AND(LEN($C17)=0,K$7&gt;=$G17,K$7&lt;=$G17+$H17-1)</formula>
    </cfRule>
  </conditionalFormatting>
  <conditionalFormatting sqref="F22">
    <cfRule type="dataBar" priority="15">
      <dataBar>
        <cfvo type="num" val="0"/>
        <cfvo type="num" val="1"/>
        <color theme="9" tint="0.59999389629810485"/>
      </dataBar>
      <extLst>
        <ext xmlns:x14="http://schemas.microsoft.com/office/spreadsheetml/2009/9/main" uri="{B025F937-C7B1-47D3-B67F-A62EFF666E3E}">
          <x14:id>{9CC021B6-2101-4665-A33E-6F6890E0AAF6}</x14:id>
        </ext>
      </extLst>
    </cfRule>
  </conditionalFormatting>
  <conditionalFormatting sqref="F23:F24">
    <cfRule type="dataBar" priority="8">
      <dataBar>
        <cfvo type="num" val="0"/>
        <cfvo type="num" val="1"/>
        <color theme="9" tint="0.59999389629810485"/>
      </dataBar>
      <extLst>
        <ext xmlns:x14="http://schemas.microsoft.com/office/spreadsheetml/2009/9/main" uri="{B025F937-C7B1-47D3-B67F-A62EFF666E3E}">
          <x14:id>{0E1FB693-4598-4C30-B295-992F1660A46D}</x14:id>
        </ext>
      </extLst>
    </cfRule>
  </conditionalFormatting>
  <conditionalFormatting sqref="F25">
    <cfRule type="dataBar" priority="1">
      <dataBar>
        <cfvo type="num" val="0"/>
        <cfvo type="num" val="1"/>
        <color theme="9" tint="0.59999389629810485"/>
      </dataBar>
      <extLst>
        <ext xmlns:x14="http://schemas.microsoft.com/office/spreadsheetml/2009/9/main" uri="{B025F937-C7B1-47D3-B67F-A62EFF666E3E}">
          <x14:id>{25F8A606-1DC5-44AE-932A-F1401681D1C8}</x14:id>
        </ext>
      </extLst>
    </cfRule>
  </conditionalFormatting>
  <dataValidations count="11">
    <dataValidation type="whole" operator="greaterThanOrEqual" allowBlank="1" showInputMessage="1" promptTitle="Incrément de défilement" prompt="La modification de ce nombre entraînera la défilement du diagramme de Gantt." sqref="D7" xr:uid="{86087FA1-35BE-457A-912C-7FF26BCE687A}">
      <formula1>0</formula1>
    </dataValidation>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0"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 _x005f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 type="list" allowBlank="1" showInputMessage="1" showErrorMessage="1" sqref="E60:E66 E11:E17 E33 E35:E38 E40:E46 E48:E58 E71:E89 E68:E69 E19:E21 E23:E31" xr:uid="{4418E244-27FD-4CDB-918B-9DF9C6C9AF2A}">
      <mc:AlternateContent xmlns:x12ac="http://schemas.microsoft.com/office/spreadsheetml/2011/1/ac" xmlns:mc="http://schemas.openxmlformats.org/markup-compatibility/2006">
        <mc:Choice Requires="x12ac">
          <x12ac:list>"Kévan, Anna, Audrey", Audrey</x12ac:list>
        </mc:Choice>
        <mc:Fallback>
          <formula1>"Kévan, Anna, Audrey, Audrey"</formula1>
        </mc:Fallback>
      </mc:AlternateContent>
    </dataValidation>
    <dataValidation type="list" allowBlank="1" showInputMessage="1" showErrorMessage="1" sqref="D60:D66 D19:D21 D11:D17 D33 D35:D38 D40:D46 D48:D58 D71:D89 D68:D69 D23:D31" xr:uid="{DE3D189E-7959-4049-A585-463D924FBF1C}">
      <formula1>"Won't have, Could have, Should have, Must have"</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colBreaks count="1" manualBreakCount="1">
    <brk id="2" max="1048575" man="1"/>
  </colBreaks>
  <drawing r:id="rId2"/>
  <mc:AlternateContent xmlns:mc="http://schemas.openxmlformats.org/markup-compatibility/2006">
    <mc:Choice Requires="v">
      <legacyDrawing r:id="rId3"/>
    </mc:Choice>
  </mc:AlternateContent>
  <controls>
    <control shapeId="33793" r:id="rId4" name="Barre de défilement 1">
      <controlPr defaultSize="0" autoPict="0" altText="Défiler la barre pour faire défiler la chronologie du projet Gantt.">
        <anchor moveWithCells="1">
          <from>
            <xdr:col>10</xdr:col>
            <xdr:colOff>30480</xdr:colOff>
            <xdr:row>7</xdr:row>
            <xdr:rowOff>60960</xdr:rowOff>
          </from>
          <to>
            <xdr:col>65</xdr:col>
            <xdr:colOff>228600</xdr:colOff>
            <xdr:row>7</xdr:row>
            <xdr:rowOff>236220</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6F435A5-70C5-4500-96C3-2D488D3FEC5D}">
            <x14:dataBar minLength="0" maxLength="100" gradient="0">
              <x14:cfvo type="num">
                <xm:f>0</xm:f>
              </x14:cfvo>
              <x14:cfvo type="num">
                <xm:f>1</xm:f>
              </x14:cfvo>
              <x14:negativeFillColor rgb="FFFF0000"/>
              <x14:axisColor rgb="FF000000"/>
            </x14:dataBar>
          </x14:cfRule>
          <xm:sqref>F11:F15 F18:F21 F26:F89</xm:sqref>
        </x14:conditionalFormatting>
        <x14:conditionalFormatting xmlns:xm="http://schemas.microsoft.com/office/excel/2006/main">
          <x14:cfRule type="dataBar" id="{57F50364-AB56-46B2-8657-5722D96FF7E4}">
            <x14:dataBar minLength="0" maxLength="100" gradient="0">
              <x14:cfvo type="num">
                <xm:f>0</xm:f>
              </x14:cfvo>
              <x14:cfvo type="num">
                <xm:f>1</xm:f>
              </x14:cfvo>
              <x14:negativeFillColor rgb="FFFF0000"/>
              <x14:axisColor rgb="FF000000"/>
            </x14:dataBar>
          </x14:cfRule>
          <xm:sqref>F16</xm:sqref>
        </x14:conditionalFormatting>
        <x14:conditionalFormatting xmlns:xm="http://schemas.microsoft.com/office/excel/2006/main">
          <x14:cfRule type="dataBar" id="{F8B5CF03-4F1E-4B5A-ADDA-322AC339E601}">
            <x14:dataBar minLength="0" maxLength="100" gradient="0">
              <x14:cfvo type="num">
                <xm:f>0</xm:f>
              </x14:cfvo>
              <x14:cfvo type="num">
                <xm:f>1</xm:f>
              </x14:cfvo>
              <x14:negativeFillColor rgb="FFFF0000"/>
              <x14:axisColor rgb="FF000000"/>
            </x14:dataBar>
          </x14:cfRule>
          <xm:sqref>F17</xm:sqref>
        </x14:conditionalFormatting>
        <x14:conditionalFormatting xmlns:xm="http://schemas.microsoft.com/office/excel/2006/main">
          <x14:cfRule type="dataBar" id="{9CC021B6-2101-4665-A33E-6F6890E0AAF6}">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dataBar" id="{0E1FB693-4598-4C30-B295-992F1660A46D}">
            <x14:dataBar minLength="0" maxLength="100" gradient="0">
              <x14:cfvo type="num">
                <xm:f>0</xm:f>
              </x14:cfvo>
              <x14:cfvo type="num">
                <xm:f>1</xm:f>
              </x14:cfvo>
              <x14:negativeFillColor rgb="FFFF0000"/>
              <x14:axisColor rgb="FF000000"/>
            </x14:dataBar>
          </x14:cfRule>
          <xm:sqref>F23:F24</xm:sqref>
        </x14:conditionalFormatting>
        <x14:conditionalFormatting xmlns:xm="http://schemas.microsoft.com/office/excel/2006/main">
          <x14:cfRule type="dataBar" id="{25F8A606-1DC5-44AE-932A-F1401681D1C8}">
            <x14:dataBar minLength="0" maxLength="100" gradient="0">
              <x14:cfvo type="num">
                <xm:f>0</xm:f>
              </x14:cfvo>
              <x14:cfvo type="num">
                <xm:f>1</xm:f>
              </x14:cfvo>
              <x14:negativeFillColor rgb="FFFF0000"/>
              <x14:axisColor rgb="FF000000"/>
            </x14:dataBar>
          </x14:cfRule>
          <xm:sqref>F25</xm:sqref>
        </x14:conditionalFormatting>
        <x14:conditionalFormatting xmlns:xm="http://schemas.microsoft.com/office/excel/2006/main">
          <x14:cfRule type="iconSet" priority="65" id="{7F7F8FBB-F3D8-4E0E-8426-5002935440BC}">
            <x14:iconSet iconSet="3Flags" showValue="0" custom="1">
              <x14:cfvo type="percent">
                <xm:f>0</xm:f>
              </x14:cfvo>
              <x14:cfvo type="num">
                <xm:f>1</xm:f>
              </x14:cfvo>
              <x14:cfvo type="num">
                <xm:f>2</xm:f>
              </x14:cfvo>
              <x14:cfIcon iconSet="3Flags" iconId="1"/>
              <x14:cfIcon iconSet="3Flags" iconId="1"/>
              <x14:cfIcon iconSet="3Signs" iconId="0"/>
            </x14:iconSet>
          </x14:cfRule>
          <xm:sqref>K26:BN89 K10:BN15 K18:BN21</xm:sqref>
        </x14:conditionalFormatting>
        <x14:conditionalFormatting xmlns:xm="http://schemas.microsoft.com/office/excel/2006/main">
          <x14:cfRule type="iconSet" priority="35" id="{287344B5-2D57-40A8-9FC2-9EEF0E039DC7}">
            <x14:iconSet iconSet="3Flags" showValue="0" custom="1">
              <x14:cfvo type="percent">
                <xm:f>0</xm:f>
              </x14:cfvo>
              <x14:cfvo type="num">
                <xm:f>1</xm:f>
              </x14:cfvo>
              <x14:cfvo type="num">
                <xm:f>2</xm:f>
              </x14:cfvo>
              <x14:cfIcon iconSet="3Flags" iconId="1"/>
              <x14:cfIcon iconSet="3Flags" iconId="1"/>
              <x14:cfIcon iconSet="3Signs" iconId="0"/>
            </x14:iconSet>
          </x14:cfRule>
          <xm:sqref>K16:BN16</xm:sqref>
        </x14:conditionalFormatting>
        <x14:conditionalFormatting xmlns:xm="http://schemas.microsoft.com/office/excel/2006/main">
          <x14:cfRule type="iconSet" priority="28" id="{EECDD586-40A0-4022-B51E-40E0BE2E5720}">
            <x14:iconSet iconSet="3Flags" showValue="0" custom="1">
              <x14:cfvo type="percent">
                <xm:f>0</xm:f>
              </x14:cfvo>
              <x14:cfvo type="num">
                <xm:f>1</xm:f>
              </x14:cfvo>
              <x14:cfvo type="num">
                <xm:f>2</xm:f>
              </x14:cfvo>
              <x14:cfIcon iconSet="3Flags" iconId="1"/>
              <x14:cfIcon iconSet="3Flags" iconId="1"/>
              <x14:cfIcon iconSet="3Signs" iconId="0"/>
            </x14:iconSet>
          </x14:cfRule>
          <xm:sqref>K17:BN17</xm:sqref>
        </x14:conditionalFormatting>
        <x14:conditionalFormatting xmlns:xm="http://schemas.microsoft.com/office/excel/2006/main">
          <x14:cfRule type="iconSet" priority="21" id="{F83DC365-FBD2-4E45-863A-C5C971036F59}">
            <x14:iconSet iconSet="3Flags" showValue="0" custom="1">
              <x14:cfvo type="percent">
                <xm:f>0</xm:f>
              </x14:cfvo>
              <x14:cfvo type="num">
                <xm:f>1</xm:f>
              </x14:cfvo>
              <x14:cfvo type="num">
                <xm:f>2</xm:f>
              </x14:cfvo>
              <x14:cfIcon iconSet="3Flags" iconId="1"/>
              <x14:cfIcon iconSet="3Flags" iconId="1"/>
              <x14:cfIcon iconSet="3Signs" iconId="0"/>
            </x14:iconSet>
          </x14:cfRule>
          <xm:sqref>K22:BN22</xm:sqref>
        </x14:conditionalFormatting>
        <x14:conditionalFormatting xmlns:xm="http://schemas.microsoft.com/office/excel/2006/main">
          <x14:cfRule type="iconSet" priority="7" id="{18652358-84F8-4375-AD14-604D8BBCA45B}">
            <x14:iconSet iconSet="3Flags" showValue="0" custom="1">
              <x14:cfvo type="percent">
                <xm:f>0</xm:f>
              </x14:cfvo>
              <x14:cfvo type="num">
                <xm:f>1</xm:f>
              </x14:cfvo>
              <x14:cfvo type="num">
                <xm:f>2</xm:f>
              </x14:cfvo>
              <x14:cfIcon iconSet="3Flags" iconId="1"/>
              <x14:cfIcon iconSet="3Flags" iconId="1"/>
              <x14:cfIcon iconSet="3Signs" iconId="0"/>
            </x14:iconSet>
          </x14:cfRule>
          <xm:sqref>K25:BN25</xm:sqref>
        </x14:conditionalFormatting>
        <x14:conditionalFormatting xmlns:xm="http://schemas.microsoft.com/office/excel/2006/main">
          <x14:cfRule type="iconSet" priority="91" id="{1C9C8E22-39D9-4FA6-8D7A-CB9089EB763E}">
            <x14:iconSet iconSet="3Flags" showValue="0" custom="1">
              <x14:cfvo type="percent">
                <xm:f>0</xm:f>
              </x14:cfvo>
              <x14:cfvo type="num">
                <xm:f>1</xm:f>
              </x14:cfvo>
              <x14:cfvo type="num">
                <xm:f>2</xm:f>
              </x14:cfvo>
              <x14:cfIcon iconSet="3Flags" iconId="1"/>
              <x14:cfIcon iconSet="3Flags" iconId="1"/>
              <x14:cfIcon iconSet="3Signs" iconId="0"/>
            </x14:iconSet>
          </x14:cfRule>
          <xm:sqref>K23:BN24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purl.oclc.org/ooxml/officeDocument/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39060724-9CA2-4290-8A0C-B53624A594E7}">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Clair!Incrément_Défilement</vt:lpstr>
      <vt:lpstr>Couleur!Incrément_Défilement</vt:lpstr>
      <vt:lpstr>Sombre!Incrément_Défilement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2021-05-06T09:55:31Z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