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166925"/>
  <mc:AlternateContent xmlns:mc="http://schemas.openxmlformats.org/markup-compatibility/2006">
    <mc:Choice Requires="x15">
      <x15ac:absPath xmlns:x15ac="http://schemas.microsoft.com/office/spreadsheetml/2010/11/ac" url="C:\Data\52422003_Vitters_Detail_Eng_Zero_MAS\Software\Configuration\IO-Lists\"/>
    </mc:Choice>
  </mc:AlternateContent>
  <xr:revisionPtr revIDLastSave="0" documentId="13_ncr:1_{33409E8D-4B24-41B9-9839-6FDD1E6A464F}" xr6:coauthVersionLast="47" xr6:coauthVersionMax="47" xr10:uidLastSave="{00000000-0000-0000-0000-000000000000}"/>
  <bookViews>
    <workbookView xWindow="-98" yWindow="-98" windowWidth="28996" windowHeight="15675" tabRatio="500" activeTab="2" xr2:uid="{00000000-000D-0000-FFFF-FFFF00000000}"/>
  </bookViews>
  <sheets>
    <sheet name="Rev" sheetId="1" r:id="rId1"/>
    <sheet name="Project definitions" sheetId="2" r:id="rId2"/>
    <sheet name="IO-List" sheetId="3" r:id="rId3"/>
    <sheet name="Help" sheetId="4" r:id="rId4"/>
    <sheet name="Internal lists" sheetId="5" r:id="rId5"/>
  </sheets>
  <definedNames>
    <definedName name="_xlnm._FilterDatabase" localSheetId="2" hidden="1">'IO-List'!$A$1:$BT$626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P522" i="3" l="1"/>
  <c r="J522" i="3"/>
  <c r="P521" i="3"/>
  <c r="J521" i="3"/>
  <c r="P519" i="3"/>
  <c r="J519" i="3"/>
  <c r="J517" i="3"/>
  <c r="P517" i="3"/>
  <c r="P397" i="3"/>
  <c r="P396" i="3"/>
  <c r="J397" i="3"/>
  <c r="J396" i="3"/>
  <c r="P387" i="3"/>
  <c r="J387" i="3"/>
  <c r="P386" i="3"/>
  <c r="J386" i="3"/>
  <c r="P385" i="3"/>
  <c r="J385" i="3"/>
  <c r="P343" i="3"/>
  <c r="J343" i="3"/>
  <c r="P342" i="3"/>
  <c r="J342" i="3"/>
  <c r="AK288" i="3" l="1"/>
  <c r="AZ288" i="3" s="1"/>
  <c r="AK287" i="3"/>
  <c r="AZ287" i="3" s="1"/>
  <c r="AK286" i="3"/>
  <c r="AZ286" i="3" s="1"/>
  <c r="AK285" i="3"/>
  <c r="AZ285" i="3" s="1"/>
  <c r="AK284" i="3"/>
  <c r="AZ284" i="3" s="1"/>
  <c r="AK283" i="3"/>
  <c r="AZ283" i="3" s="1"/>
  <c r="AK9" i="3"/>
  <c r="AZ9" i="3" s="1"/>
  <c r="AK8" i="3"/>
  <c r="AZ8" i="3" s="1"/>
  <c r="AK7" i="3"/>
  <c r="AZ7" i="3" s="1"/>
  <c r="AK6" i="3"/>
  <c r="AZ6" i="3" s="1"/>
  <c r="AK5" i="3"/>
  <c r="AZ5" i="3" s="1"/>
  <c r="AK4" i="3"/>
  <c r="AZ4" i="3" s="1"/>
  <c r="P75" i="3"/>
  <c r="J75" i="3"/>
  <c r="P528" i="3"/>
  <c r="J528" i="3"/>
  <c r="P527" i="3"/>
  <c r="J527" i="3"/>
  <c r="P526" i="3"/>
  <c r="J526" i="3"/>
  <c r="P525" i="3"/>
  <c r="J525" i="3"/>
  <c r="P512" i="3"/>
  <c r="J512" i="3"/>
  <c r="P511" i="3"/>
  <c r="J511" i="3"/>
  <c r="P506" i="3"/>
  <c r="J506" i="3"/>
  <c r="P505" i="3"/>
  <c r="J505" i="3"/>
  <c r="P504" i="3"/>
  <c r="J504" i="3"/>
  <c r="P503" i="3"/>
  <c r="J503" i="3"/>
  <c r="P502" i="3"/>
  <c r="J502" i="3"/>
  <c r="P498" i="3"/>
  <c r="J498" i="3"/>
  <c r="P497" i="3"/>
  <c r="J497" i="3"/>
  <c r="P496" i="3"/>
  <c r="J496" i="3"/>
  <c r="P458" i="3"/>
  <c r="J458" i="3"/>
  <c r="P457" i="3"/>
  <c r="J457" i="3"/>
  <c r="P456" i="3"/>
  <c r="J456" i="3"/>
  <c r="P455" i="3"/>
  <c r="J455" i="3"/>
  <c r="P454" i="3"/>
  <c r="J454" i="3"/>
  <c r="P453" i="3"/>
  <c r="J453" i="3"/>
  <c r="P452" i="3"/>
  <c r="J452" i="3"/>
  <c r="P451" i="3"/>
  <c r="J451" i="3"/>
  <c r="P450" i="3"/>
  <c r="J450" i="3"/>
  <c r="P449" i="3"/>
  <c r="J449" i="3"/>
  <c r="P448" i="3"/>
  <c r="J448" i="3"/>
  <c r="P447" i="3"/>
  <c r="J447" i="3"/>
  <c r="P446" i="3"/>
  <c r="J446" i="3"/>
  <c r="P445" i="3"/>
  <c r="J445" i="3"/>
  <c r="P444" i="3"/>
  <c r="J444" i="3"/>
  <c r="P443" i="3"/>
  <c r="J443" i="3"/>
  <c r="P442" i="3"/>
  <c r="J442" i="3"/>
  <c r="P441" i="3"/>
  <c r="J441" i="3"/>
  <c r="P440" i="3"/>
  <c r="J440" i="3"/>
  <c r="P439" i="3"/>
  <c r="J439" i="3"/>
  <c r="P438" i="3"/>
  <c r="J438" i="3"/>
  <c r="P437" i="3"/>
  <c r="J437" i="3"/>
  <c r="P436" i="3"/>
  <c r="J436" i="3"/>
  <c r="P435" i="3"/>
  <c r="J435" i="3"/>
  <c r="P434" i="3"/>
  <c r="J434" i="3"/>
  <c r="P433" i="3"/>
  <c r="J433" i="3"/>
  <c r="P432" i="3"/>
  <c r="J432" i="3"/>
  <c r="P431" i="3"/>
  <c r="J431" i="3"/>
  <c r="P430" i="3"/>
  <c r="J430" i="3"/>
  <c r="P429" i="3"/>
  <c r="J429" i="3"/>
  <c r="P428" i="3"/>
  <c r="J428" i="3"/>
  <c r="P427" i="3"/>
  <c r="J427" i="3"/>
  <c r="P426" i="3"/>
  <c r="J426" i="3"/>
  <c r="P425" i="3"/>
  <c r="J425" i="3"/>
  <c r="P424" i="3"/>
  <c r="J424" i="3"/>
  <c r="P423" i="3"/>
  <c r="J423" i="3"/>
  <c r="P410" i="3"/>
  <c r="J410" i="3"/>
  <c r="P409" i="3"/>
  <c r="J409" i="3"/>
  <c r="P408" i="3"/>
  <c r="J408" i="3"/>
  <c r="P407" i="3"/>
  <c r="J407" i="3"/>
  <c r="P406" i="3"/>
  <c r="J406" i="3"/>
  <c r="P405" i="3"/>
  <c r="J405" i="3"/>
  <c r="P404" i="3"/>
  <c r="J404" i="3"/>
  <c r="J320" i="3"/>
  <c r="J319" i="3"/>
  <c r="J304" i="3"/>
  <c r="J303" i="3"/>
  <c r="J302" i="3"/>
  <c r="J301" i="3"/>
  <c r="J300" i="3"/>
  <c r="J292" i="3"/>
  <c r="J291" i="3"/>
  <c r="J290" i="3"/>
  <c r="P277" i="3"/>
  <c r="J277" i="3"/>
  <c r="P276" i="3"/>
  <c r="J276" i="3"/>
  <c r="P275" i="3"/>
  <c r="J275" i="3"/>
  <c r="P274" i="3"/>
  <c r="J274" i="3"/>
  <c r="P273" i="3"/>
  <c r="J273" i="3"/>
  <c r="P272" i="3"/>
  <c r="J272" i="3"/>
  <c r="P271" i="3"/>
  <c r="J271" i="3"/>
  <c r="P270" i="3"/>
  <c r="J270" i="3"/>
  <c r="P229" i="3"/>
  <c r="J229" i="3"/>
  <c r="P228" i="3"/>
  <c r="J228" i="3"/>
  <c r="P223" i="3"/>
  <c r="J223" i="3"/>
  <c r="P222" i="3"/>
  <c r="J222" i="3"/>
  <c r="P221" i="3"/>
  <c r="J221" i="3"/>
  <c r="P220" i="3"/>
  <c r="J220" i="3"/>
  <c r="P219" i="3"/>
  <c r="J219" i="3"/>
  <c r="P218" i="3"/>
  <c r="J218" i="3"/>
  <c r="P215" i="3"/>
  <c r="J215" i="3"/>
  <c r="P214" i="3"/>
  <c r="J214" i="3"/>
  <c r="P171" i="3"/>
  <c r="J171" i="3"/>
  <c r="P170" i="3"/>
  <c r="J170" i="3"/>
  <c r="P169" i="3"/>
  <c r="J169" i="3"/>
  <c r="P168" i="3"/>
  <c r="J168" i="3"/>
  <c r="P167" i="3"/>
  <c r="J167" i="3"/>
  <c r="P166" i="3"/>
  <c r="J166" i="3"/>
  <c r="P165" i="3"/>
  <c r="J165" i="3"/>
  <c r="P164" i="3"/>
  <c r="J164" i="3"/>
  <c r="P163" i="3"/>
  <c r="J163" i="3"/>
  <c r="P162" i="3"/>
  <c r="J162" i="3"/>
  <c r="P161" i="3"/>
  <c r="J161" i="3"/>
  <c r="P160" i="3"/>
  <c r="J160" i="3"/>
  <c r="P159" i="3"/>
  <c r="J159" i="3"/>
  <c r="P158" i="3"/>
  <c r="J158" i="3"/>
  <c r="P157" i="3"/>
  <c r="J157" i="3"/>
  <c r="P156" i="3"/>
  <c r="J156" i="3"/>
  <c r="P155" i="3"/>
  <c r="J155" i="3"/>
  <c r="P154" i="3"/>
  <c r="J154" i="3"/>
  <c r="P153" i="3"/>
  <c r="J153" i="3"/>
  <c r="P152" i="3"/>
  <c r="J152" i="3"/>
  <c r="P151" i="3"/>
  <c r="J151" i="3"/>
  <c r="P150" i="3"/>
  <c r="J150" i="3"/>
  <c r="P149" i="3"/>
  <c r="J149" i="3"/>
  <c r="P148" i="3"/>
  <c r="J148" i="3"/>
  <c r="P147" i="3"/>
  <c r="J147" i="3"/>
  <c r="P146" i="3"/>
  <c r="J146" i="3"/>
  <c r="P145" i="3"/>
  <c r="J145" i="3"/>
  <c r="P144" i="3"/>
  <c r="J144" i="3"/>
  <c r="P143" i="3"/>
  <c r="J143" i="3"/>
  <c r="P142" i="3"/>
  <c r="J142" i="3"/>
  <c r="P141" i="3"/>
  <c r="J141" i="3"/>
  <c r="P140" i="3"/>
  <c r="J140" i="3"/>
  <c r="P139" i="3"/>
  <c r="J139" i="3"/>
  <c r="P138" i="3"/>
  <c r="J138" i="3"/>
  <c r="P137" i="3"/>
  <c r="J137" i="3"/>
  <c r="P136" i="3"/>
  <c r="J136" i="3"/>
  <c r="P123" i="3"/>
  <c r="J123" i="3"/>
  <c r="P122" i="3"/>
  <c r="J122" i="3"/>
  <c r="P121" i="3"/>
  <c r="J121" i="3"/>
  <c r="P120" i="3"/>
  <c r="J120" i="3"/>
  <c r="P70" i="3"/>
  <c r="J70" i="3"/>
  <c r="P57" i="3"/>
  <c r="J57" i="3"/>
  <c r="P54" i="3"/>
  <c r="J54" i="3"/>
  <c r="P51" i="3"/>
  <c r="J51" i="3"/>
  <c r="J28" i="3"/>
  <c r="J25" i="3"/>
  <c r="J24" i="3"/>
  <c r="J23" i="3"/>
  <c r="J22" i="3"/>
  <c r="J19" i="3"/>
  <c r="J17" i="3"/>
  <c r="J11" i="3"/>
  <c r="AK215" i="3"/>
  <c r="AU215" i="3" s="1"/>
  <c r="AK214" i="3"/>
  <c r="AZ214" i="3" s="1"/>
  <c r="AK213" i="3"/>
  <c r="AZ213" i="3" s="1"/>
  <c r="AK212" i="3"/>
  <c r="AZ212" i="3" s="1"/>
  <c r="AU213" i="3" l="1"/>
  <c r="AU212" i="3"/>
  <c r="AZ215" i="3"/>
  <c r="AU214" i="3"/>
  <c r="AK277" i="3"/>
  <c r="AZ277" i="3" s="1"/>
  <c r="AK276" i="3"/>
  <c r="AU276" i="3" s="1"/>
  <c r="AK275" i="3"/>
  <c r="AZ275" i="3" s="1"/>
  <c r="AK274" i="3"/>
  <c r="AU274" i="3" s="1"/>
  <c r="AK273" i="3"/>
  <c r="AZ273" i="3" s="1"/>
  <c r="AK272" i="3"/>
  <c r="AZ272" i="3" s="1"/>
  <c r="AK271" i="3"/>
  <c r="AU271" i="3" s="1"/>
  <c r="AK270" i="3"/>
  <c r="AZ270" i="3" s="1"/>
  <c r="AK269" i="3"/>
  <c r="AU269" i="3" s="1"/>
  <c r="AK268" i="3"/>
  <c r="AU268" i="3" s="1"/>
  <c r="AK267" i="3"/>
  <c r="AZ267" i="3" s="1"/>
  <c r="AK266" i="3"/>
  <c r="AZ266" i="3" s="1"/>
  <c r="AK265" i="3"/>
  <c r="AZ265" i="3" s="1"/>
  <c r="AK264" i="3"/>
  <c r="AU264" i="3" s="1"/>
  <c r="AK263" i="3"/>
  <c r="AU263" i="3" s="1"/>
  <c r="AK262" i="3"/>
  <c r="AZ262" i="3" s="1"/>
  <c r="AZ535" i="3"/>
  <c r="AZ536" i="3"/>
  <c r="AZ537" i="3"/>
  <c r="AZ538" i="3"/>
  <c r="AZ539" i="3"/>
  <c r="AZ540" i="3"/>
  <c r="AZ541" i="3"/>
  <c r="AZ542" i="3"/>
  <c r="AZ543" i="3"/>
  <c r="AZ544" i="3"/>
  <c r="AZ545" i="3"/>
  <c r="AZ546" i="3"/>
  <c r="AZ547" i="3"/>
  <c r="AZ548" i="3"/>
  <c r="AZ549" i="3"/>
  <c r="AZ550" i="3"/>
  <c r="AZ551" i="3"/>
  <c r="AZ552" i="3"/>
  <c r="AZ553" i="3"/>
  <c r="AZ554" i="3"/>
  <c r="AZ555" i="3"/>
  <c r="AZ556" i="3"/>
  <c r="AZ557" i="3"/>
  <c r="AZ558" i="3"/>
  <c r="AZ559" i="3"/>
  <c r="AZ560" i="3"/>
  <c r="AZ561" i="3"/>
  <c r="AZ562" i="3"/>
  <c r="AZ563" i="3"/>
  <c r="AZ564" i="3"/>
  <c r="AZ565" i="3"/>
  <c r="AZ566" i="3"/>
  <c r="AZ567" i="3"/>
  <c r="AZ568" i="3"/>
  <c r="AZ569" i="3"/>
  <c r="AZ570" i="3"/>
  <c r="AZ571" i="3"/>
  <c r="AZ572" i="3"/>
  <c r="AZ573" i="3"/>
  <c r="AZ574" i="3"/>
  <c r="AZ575" i="3"/>
  <c r="AZ576" i="3"/>
  <c r="AZ577" i="3"/>
  <c r="AZ578" i="3"/>
  <c r="AZ579" i="3"/>
  <c r="AZ580" i="3"/>
  <c r="AZ581" i="3"/>
  <c r="AZ582" i="3"/>
  <c r="AZ583" i="3"/>
  <c r="AZ584" i="3"/>
  <c r="AZ585" i="3"/>
  <c r="AZ586" i="3"/>
  <c r="AZ587" i="3"/>
  <c r="AZ588" i="3"/>
  <c r="AZ589" i="3"/>
  <c r="AZ590" i="3"/>
  <c r="AZ591" i="3"/>
  <c r="AZ592" i="3"/>
  <c r="AZ593" i="3"/>
  <c r="AZ594" i="3"/>
  <c r="AZ595" i="3"/>
  <c r="AZ596" i="3"/>
  <c r="AZ597" i="3"/>
  <c r="AZ598" i="3"/>
  <c r="AZ599" i="3"/>
  <c r="AZ600" i="3"/>
  <c r="AZ601" i="3"/>
  <c r="AZ602" i="3"/>
  <c r="AZ603" i="3"/>
  <c r="AZ604" i="3"/>
  <c r="AZ605" i="3"/>
  <c r="AZ606" i="3"/>
  <c r="AZ607" i="3"/>
  <c r="AZ608" i="3"/>
  <c r="AZ609" i="3"/>
  <c r="AZ610" i="3"/>
  <c r="AZ611" i="3"/>
  <c r="AZ612" i="3"/>
  <c r="AZ613" i="3"/>
  <c r="AZ614" i="3"/>
  <c r="AZ615" i="3"/>
  <c r="AZ616" i="3"/>
  <c r="AZ617" i="3"/>
  <c r="AZ618" i="3"/>
  <c r="AZ619" i="3"/>
  <c r="AZ620" i="3"/>
  <c r="AZ621" i="3"/>
  <c r="AZ622" i="3"/>
  <c r="AZ534" i="3"/>
  <c r="J509" i="3"/>
  <c r="AK261" i="3"/>
  <c r="AU261" i="3" s="1"/>
  <c r="AK260" i="3"/>
  <c r="AU260" i="3" s="1"/>
  <c r="AK259" i="3"/>
  <c r="AU259" i="3" s="1"/>
  <c r="AK258" i="3"/>
  <c r="AU258" i="3" s="1"/>
  <c r="AK257" i="3"/>
  <c r="AU257" i="3" s="1"/>
  <c r="AK256" i="3"/>
  <c r="AU256" i="3" s="1"/>
  <c r="AK255" i="3"/>
  <c r="AU255" i="3" s="1"/>
  <c r="AK254" i="3"/>
  <c r="AU254" i="3" s="1"/>
  <c r="AK253" i="3"/>
  <c r="AU253" i="3" s="1"/>
  <c r="AK252" i="3"/>
  <c r="AU252" i="3" s="1"/>
  <c r="AK251" i="3"/>
  <c r="AU251" i="3" s="1"/>
  <c r="AK250" i="3"/>
  <c r="AU250" i="3" s="1"/>
  <c r="AK249" i="3"/>
  <c r="AU249" i="3" s="1"/>
  <c r="AK248" i="3"/>
  <c r="AU248" i="3" s="1"/>
  <c r="AK247" i="3"/>
  <c r="AU247" i="3" s="1"/>
  <c r="AK246" i="3"/>
  <c r="AU246" i="3" s="1"/>
  <c r="AU265" i="3" l="1"/>
  <c r="AZ269" i="3"/>
  <c r="AZ252" i="3"/>
  <c r="AZ247" i="3"/>
  <c r="AZ268" i="3"/>
  <c r="AU266" i="3"/>
  <c r="AU262" i="3"/>
  <c r="AZ263" i="3"/>
  <c r="AU267" i="3"/>
  <c r="AZ271" i="3"/>
  <c r="AZ276" i="3"/>
  <c r="AZ264" i="3"/>
  <c r="AU277" i="3"/>
  <c r="AZ261" i="3"/>
  <c r="AZ274" i="3"/>
  <c r="AZ260" i="3"/>
  <c r="AZ259" i="3"/>
  <c r="AZ258" i="3"/>
  <c r="AZ257" i="3"/>
  <c r="AU275" i="3"/>
  <c r="AZ256" i="3"/>
  <c r="AU272" i="3"/>
  <c r="AZ255" i="3"/>
  <c r="AZ254" i="3"/>
  <c r="AZ253" i="3"/>
  <c r="AZ251" i="3"/>
  <c r="AU273" i="3"/>
  <c r="AZ250" i="3"/>
  <c r="AU270" i="3"/>
  <c r="AZ249" i="3"/>
  <c r="AZ248" i="3"/>
  <c r="AZ246" i="3"/>
  <c r="AK528" i="3" l="1"/>
  <c r="AK527" i="3"/>
  <c r="AK526" i="3"/>
  <c r="AK525" i="3"/>
  <c r="AK524" i="3"/>
  <c r="AK523" i="3"/>
  <c r="AK522" i="3"/>
  <c r="AK521" i="3"/>
  <c r="AK520" i="3"/>
  <c r="AK519" i="3"/>
  <c r="AK518" i="3"/>
  <c r="AK517" i="3"/>
  <c r="AK516" i="3"/>
  <c r="AK515" i="3"/>
  <c r="AK514" i="3"/>
  <c r="AK513" i="3"/>
  <c r="AK512" i="3"/>
  <c r="AK511" i="3"/>
  <c r="AK510" i="3"/>
  <c r="AK509" i="3"/>
  <c r="AK508" i="3"/>
  <c r="AK507" i="3"/>
  <c r="AK506" i="3"/>
  <c r="AK505" i="3"/>
  <c r="AK504" i="3"/>
  <c r="AK503" i="3"/>
  <c r="AK502" i="3"/>
  <c r="AK501" i="3"/>
  <c r="AK500" i="3"/>
  <c r="AK499" i="3"/>
  <c r="AK498" i="3"/>
  <c r="AK497" i="3"/>
  <c r="AK496" i="3"/>
  <c r="AK495" i="3"/>
  <c r="AK494" i="3"/>
  <c r="AK493" i="3"/>
  <c r="AK492" i="3"/>
  <c r="AK491" i="3"/>
  <c r="AK490" i="3"/>
  <c r="AK489" i="3"/>
  <c r="AK488" i="3"/>
  <c r="AK487" i="3"/>
  <c r="AK486" i="3"/>
  <c r="AK485" i="3"/>
  <c r="AK484" i="3"/>
  <c r="AK483" i="3"/>
  <c r="AK482" i="3"/>
  <c r="AK481" i="3"/>
  <c r="AK480" i="3"/>
  <c r="AK479" i="3"/>
  <c r="AK478" i="3"/>
  <c r="AK477" i="3"/>
  <c r="AK476" i="3"/>
  <c r="AK475" i="3"/>
  <c r="AK474" i="3"/>
  <c r="AK473" i="3"/>
  <c r="AK472" i="3"/>
  <c r="AK471" i="3"/>
  <c r="AK470" i="3"/>
  <c r="AK469" i="3"/>
  <c r="AK468" i="3"/>
  <c r="AK467" i="3"/>
  <c r="AK466" i="3"/>
  <c r="AK465" i="3"/>
  <c r="AK464" i="3"/>
  <c r="AK463" i="3"/>
  <c r="AK462" i="3"/>
  <c r="AK461" i="3"/>
  <c r="AK460" i="3"/>
  <c r="AK459" i="3"/>
  <c r="AK458" i="3"/>
  <c r="AK457" i="3"/>
  <c r="AK456" i="3"/>
  <c r="AK455" i="3"/>
  <c r="AK454" i="3"/>
  <c r="AK453" i="3"/>
  <c r="AK452" i="3"/>
  <c r="AK451" i="3"/>
  <c r="AK450" i="3"/>
  <c r="AK449" i="3"/>
  <c r="AK448" i="3"/>
  <c r="AK447" i="3"/>
  <c r="AK446" i="3"/>
  <c r="AK445" i="3"/>
  <c r="AK444" i="3"/>
  <c r="AK443" i="3"/>
  <c r="AK442" i="3"/>
  <c r="AK441" i="3"/>
  <c r="AK440" i="3"/>
  <c r="AK439" i="3"/>
  <c r="AK438" i="3"/>
  <c r="AK437" i="3"/>
  <c r="AK436" i="3"/>
  <c r="AK435" i="3"/>
  <c r="AK434" i="3"/>
  <c r="AK433" i="3"/>
  <c r="AK432" i="3"/>
  <c r="AK431" i="3"/>
  <c r="AK430" i="3"/>
  <c r="AK429" i="3"/>
  <c r="AK428" i="3"/>
  <c r="AK427" i="3"/>
  <c r="AK426" i="3"/>
  <c r="AK425" i="3"/>
  <c r="AK424" i="3"/>
  <c r="AK423" i="3"/>
  <c r="AK422" i="3"/>
  <c r="AK421" i="3"/>
  <c r="AK420" i="3"/>
  <c r="AK419" i="3"/>
  <c r="AK418" i="3"/>
  <c r="AK417" i="3"/>
  <c r="AK416" i="3"/>
  <c r="AK415" i="3"/>
  <c r="AK414" i="3"/>
  <c r="AK413" i="3"/>
  <c r="AK412" i="3"/>
  <c r="AK411" i="3"/>
  <c r="AK410" i="3"/>
  <c r="AK409" i="3"/>
  <c r="AK408" i="3"/>
  <c r="AK407" i="3"/>
  <c r="AK406" i="3"/>
  <c r="AK405" i="3"/>
  <c r="AK404" i="3"/>
  <c r="AK403" i="3"/>
  <c r="AK402" i="3"/>
  <c r="AK401" i="3"/>
  <c r="AK400" i="3"/>
  <c r="AK399" i="3"/>
  <c r="AK398" i="3"/>
  <c r="AK397" i="3"/>
  <c r="AK396" i="3"/>
  <c r="AK395" i="3"/>
  <c r="AK394" i="3"/>
  <c r="AK393" i="3"/>
  <c r="AK392" i="3"/>
  <c r="AK391" i="3"/>
  <c r="AK390" i="3"/>
  <c r="AK389" i="3"/>
  <c r="AK388" i="3"/>
  <c r="AK387" i="3"/>
  <c r="AK386" i="3"/>
  <c r="AK385" i="3"/>
  <c r="AK384" i="3"/>
  <c r="AK383" i="3"/>
  <c r="AK382" i="3"/>
  <c r="AK381" i="3"/>
  <c r="AK380" i="3"/>
  <c r="AK379" i="3"/>
  <c r="AK378" i="3"/>
  <c r="AK377" i="3"/>
  <c r="AK376" i="3"/>
  <c r="AK375" i="3"/>
  <c r="AK374" i="3"/>
  <c r="AK373" i="3"/>
  <c r="AK372" i="3"/>
  <c r="AK371" i="3"/>
  <c r="AK370" i="3"/>
  <c r="AK369" i="3"/>
  <c r="AK368" i="3"/>
  <c r="AK367" i="3"/>
  <c r="AK366" i="3"/>
  <c r="AK365" i="3"/>
  <c r="AK364" i="3"/>
  <c r="AK363" i="3"/>
  <c r="AK362" i="3"/>
  <c r="AK361" i="3"/>
  <c r="AK360" i="3"/>
  <c r="AK359" i="3"/>
  <c r="AK358" i="3"/>
  <c r="AK357" i="3"/>
  <c r="AK356" i="3"/>
  <c r="AK355" i="3"/>
  <c r="AK354" i="3"/>
  <c r="AK353" i="3"/>
  <c r="AK352" i="3"/>
  <c r="AK351" i="3"/>
  <c r="AK350" i="3"/>
  <c r="AK349" i="3"/>
  <c r="AK348" i="3"/>
  <c r="AK347" i="3"/>
  <c r="AK346" i="3"/>
  <c r="AK345" i="3"/>
  <c r="AK344" i="3"/>
  <c r="AK343" i="3"/>
  <c r="AK342" i="3"/>
  <c r="AK341" i="3"/>
  <c r="AK340" i="3"/>
  <c r="AK339" i="3"/>
  <c r="AK338" i="3"/>
  <c r="AK337" i="3"/>
  <c r="AK336" i="3"/>
  <c r="AK335" i="3"/>
  <c r="AK334" i="3"/>
  <c r="AK333" i="3"/>
  <c r="AK332" i="3"/>
  <c r="AK331" i="3"/>
  <c r="AK330" i="3"/>
  <c r="AK329" i="3"/>
  <c r="AK328" i="3"/>
  <c r="AK327" i="3"/>
  <c r="AK326" i="3"/>
  <c r="AK325" i="3"/>
  <c r="AK324" i="3"/>
  <c r="AK323" i="3"/>
  <c r="AK322" i="3"/>
  <c r="AK321" i="3"/>
  <c r="AK320" i="3"/>
  <c r="AK319" i="3"/>
  <c r="AK318" i="3"/>
  <c r="AK317" i="3"/>
  <c r="AK316" i="3"/>
  <c r="AK315" i="3"/>
  <c r="AK314" i="3"/>
  <c r="AK313" i="3"/>
  <c r="AK312" i="3"/>
  <c r="AK311" i="3"/>
  <c r="AK310" i="3"/>
  <c r="AK309" i="3"/>
  <c r="AK308" i="3"/>
  <c r="AK307" i="3"/>
  <c r="AK306" i="3"/>
  <c r="AK305" i="3"/>
  <c r="AK304" i="3"/>
  <c r="AK303" i="3"/>
  <c r="AK302" i="3"/>
  <c r="AZ302" i="3" s="1"/>
  <c r="AK301" i="3"/>
  <c r="AZ301" i="3" s="1"/>
  <c r="AK300" i="3"/>
  <c r="AK299" i="3"/>
  <c r="AK298" i="3"/>
  <c r="AK297" i="3"/>
  <c r="AK296" i="3"/>
  <c r="AK295" i="3"/>
  <c r="AK294" i="3"/>
  <c r="AK293" i="3"/>
  <c r="AK292" i="3"/>
  <c r="AK291" i="3"/>
  <c r="AK290" i="3"/>
  <c r="AZ290" i="3" s="1"/>
  <c r="AK289" i="3"/>
  <c r="AZ289" i="3" s="1"/>
  <c r="AK245" i="3"/>
  <c r="AK244" i="3"/>
  <c r="AK243" i="3"/>
  <c r="AK242" i="3"/>
  <c r="AK241" i="3"/>
  <c r="AK240" i="3"/>
  <c r="AK239" i="3"/>
  <c r="AK238" i="3"/>
  <c r="AK237" i="3"/>
  <c r="AK236" i="3"/>
  <c r="AK235" i="3"/>
  <c r="AK234" i="3"/>
  <c r="AK233" i="3"/>
  <c r="AK232" i="3"/>
  <c r="AK231" i="3"/>
  <c r="AK230" i="3"/>
  <c r="AK229" i="3"/>
  <c r="AK228" i="3"/>
  <c r="AK227" i="3"/>
  <c r="AK226" i="3"/>
  <c r="AK225" i="3"/>
  <c r="AK224" i="3"/>
  <c r="AK223" i="3"/>
  <c r="AK222" i="3"/>
  <c r="AK221" i="3"/>
  <c r="AK220" i="3"/>
  <c r="AK219" i="3"/>
  <c r="AK218" i="3"/>
  <c r="AK217" i="3"/>
  <c r="AK216" i="3"/>
  <c r="AK211" i="3"/>
  <c r="AK210" i="3"/>
  <c r="AK209" i="3"/>
  <c r="AK208" i="3"/>
  <c r="AK207" i="3"/>
  <c r="AK206" i="3"/>
  <c r="AK205" i="3"/>
  <c r="AK204" i="3"/>
  <c r="AK203" i="3"/>
  <c r="AK202" i="3"/>
  <c r="AK201" i="3"/>
  <c r="AK200" i="3"/>
  <c r="AK199" i="3"/>
  <c r="AK198" i="3"/>
  <c r="AK197" i="3"/>
  <c r="AK196" i="3"/>
  <c r="AK195" i="3"/>
  <c r="AK194" i="3"/>
  <c r="AK193" i="3"/>
  <c r="AK192" i="3"/>
  <c r="AK191" i="3"/>
  <c r="AK190" i="3"/>
  <c r="AK189" i="3"/>
  <c r="AK188" i="3"/>
  <c r="AK187" i="3"/>
  <c r="AK186" i="3"/>
  <c r="AK185" i="3"/>
  <c r="AK184" i="3"/>
  <c r="AK183" i="3"/>
  <c r="AK182" i="3"/>
  <c r="AK181" i="3"/>
  <c r="AK180" i="3"/>
  <c r="AK179" i="3"/>
  <c r="AK178" i="3"/>
  <c r="AK177" i="3"/>
  <c r="AK176" i="3"/>
  <c r="AK175" i="3"/>
  <c r="AK174" i="3"/>
  <c r="AK173" i="3"/>
  <c r="AK172" i="3"/>
  <c r="AK171" i="3"/>
  <c r="AK170" i="3"/>
  <c r="AK169" i="3"/>
  <c r="AK168" i="3"/>
  <c r="AK167" i="3"/>
  <c r="AK166" i="3"/>
  <c r="AK165" i="3"/>
  <c r="AK164" i="3"/>
  <c r="AK163" i="3"/>
  <c r="AK162" i="3"/>
  <c r="AK161" i="3"/>
  <c r="AK160" i="3"/>
  <c r="AK159" i="3"/>
  <c r="AK158" i="3"/>
  <c r="AK157" i="3"/>
  <c r="AK156" i="3"/>
  <c r="AK155" i="3"/>
  <c r="AK154" i="3"/>
  <c r="AK153" i="3"/>
  <c r="AK152" i="3"/>
  <c r="AK151" i="3"/>
  <c r="AK150" i="3"/>
  <c r="AK149" i="3"/>
  <c r="AK148" i="3"/>
  <c r="AK147" i="3"/>
  <c r="AK146" i="3"/>
  <c r="AK145" i="3"/>
  <c r="AK144" i="3"/>
  <c r="AK143" i="3"/>
  <c r="AK142" i="3"/>
  <c r="AK141" i="3"/>
  <c r="AK140" i="3"/>
  <c r="AK139" i="3"/>
  <c r="AK138" i="3"/>
  <c r="AK137" i="3"/>
  <c r="AK136" i="3"/>
  <c r="AK135" i="3"/>
  <c r="AK134" i="3"/>
  <c r="AK133" i="3"/>
  <c r="AK132" i="3"/>
  <c r="AK131" i="3"/>
  <c r="AK130" i="3"/>
  <c r="AK129" i="3"/>
  <c r="AK128" i="3"/>
  <c r="AK127" i="3"/>
  <c r="AK126" i="3"/>
  <c r="AK125" i="3"/>
  <c r="AK124" i="3"/>
  <c r="AK123" i="3"/>
  <c r="AK122" i="3"/>
  <c r="AK121" i="3"/>
  <c r="AK120" i="3"/>
  <c r="AK119" i="3"/>
  <c r="AK118" i="3"/>
  <c r="AK117" i="3"/>
  <c r="AK116" i="3"/>
  <c r="AK115" i="3"/>
  <c r="AK114" i="3"/>
  <c r="AK113" i="3"/>
  <c r="AK112" i="3"/>
  <c r="AK111" i="3"/>
  <c r="AK110" i="3"/>
  <c r="AK109" i="3"/>
  <c r="AK108" i="3"/>
  <c r="AK107" i="3"/>
  <c r="AK106" i="3"/>
  <c r="AK105" i="3"/>
  <c r="AK104" i="3"/>
  <c r="AK103" i="3"/>
  <c r="AK102" i="3"/>
  <c r="AK101" i="3"/>
  <c r="AK100" i="3"/>
  <c r="AK99" i="3"/>
  <c r="AK98" i="3"/>
  <c r="AK97" i="3"/>
  <c r="AK96" i="3"/>
  <c r="AK95" i="3"/>
  <c r="AK94" i="3"/>
  <c r="AK93" i="3"/>
  <c r="AK92" i="3"/>
  <c r="AK91" i="3"/>
  <c r="AK90" i="3"/>
  <c r="AK89" i="3"/>
  <c r="AK88" i="3"/>
  <c r="AK87" i="3"/>
  <c r="AK86" i="3"/>
  <c r="AK85" i="3"/>
  <c r="AK84" i="3"/>
  <c r="AK83" i="3"/>
  <c r="AK82" i="3"/>
  <c r="AK81" i="3"/>
  <c r="AK80" i="3"/>
  <c r="AK79" i="3"/>
  <c r="AK78" i="3"/>
  <c r="AK77" i="3"/>
  <c r="AK76" i="3"/>
  <c r="AK75" i="3"/>
  <c r="AK74" i="3"/>
  <c r="AK73" i="3"/>
  <c r="AK72" i="3"/>
  <c r="AK71" i="3"/>
  <c r="AK70" i="3"/>
  <c r="AK69" i="3"/>
  <c r="AK68" i="3"/>
  <c r="AK67" i="3"/>
  <c r="AK66" i="3"/>
  <c r="AK65" i="3"/>
  <c r="AK64" i="3"/>
  <c r="AK63" i="3"/>
  <c r="AK62" i="3"/>
  <c r="AK61" i="3"/>
  <c r="AK60" i="3"/>
  <c r="AK59" i="3"/>
  <c r="AK58" i="3"/>
  <c r="AK57" i="3"/>
  <c r="AK56" i="3"/>
  <c r="AK55" i="3"/>
  <c r="AK54" i="3"/>
  <c r="AK53" i="3"/>
  <c r="AK52" i="3"/>
  <c r="AK51" i="3"/>
  <c r="AK50" i="3"/>
  <c r="AK49" i="3"/>
  <c r="AK48" i="3"/>
  <c r="AK47" i="3"/>
  <c r="AK46" i="3"/>
  <c r="AK45" i="3"/>
  <c r="AK44" i="3"/>
  <c r="AK43" i="3"/>
  <c r="AK42" i="3"/>
  <c r="AK41" i="3"/>
  <c r="AK40" i="3"/>
  <c r="AK39" i="3"/>
  <c r="AK38" i="3"/>
  <c r="AK37" i="3"/>
  <c r="AK36" i="3"/>
  <c r="AK35" i="3"/>
  <c r="AK34" i="3"/>
  <c r="AK33" i="3"/>
  <c r="AK32" i="3"/>
  <c r="AK31" i="3"/>
  <c r="AK30" i="3"/>
  <c r="AK29" i="3"/>
  <c r="AK28" i="3"/>
  <c r="AK27" i="3"/>
  <c r="AK26" i="3"/>
  <c r="AK25" i="3"/>
  <c r="AK24" i="3"/>
  <c r="AK23" i="3"/>
  <c r="AZ23" i="3" s="1"/>
  <c r="AK22" i="3"/>
  <c r="AZ22" i="3" s="1"/>
  <c r="AK21" i="3"/>
  <c r="AK20" i="3"/>
  <c r="AK19" i="3"/>
  <c r="AK18" i="3"/>
  <c r="AK17" i="3"/>
  <c r="AK16" i="3"/>
  <c r="AK15" i="3"/>
  <c r="AK14" i="3"/>
  <c r="AK13" i="3"/>
  <c r="AK12" i="3"/>
  <c r="AK11" i="3"/>
  <c r="AZ11" i="3" s="1"/>
  <c r="AK10" i="3"/>
  <c r="AZ10" i="3" s="1"/>
  <c r="AU199" i="3" l="1"/>
  <c r="AZ199" i="3"/>
  <c r="AU18" i="3"/>
  <c r="AZ18" i="3"/>
  <c r="AU34" i="3"/>
  <c r="AZ34" i="3"/>
  <c r="AU50" i="3"/>
  <c r="AZ50" i="3"/>
  <c r="AU66" i="3"/>
  <c r="AZ66" i="3"/>
  <c r="AU82" i="3"/>
  <c r="AZ82" i="3"/>
  <c r="AU98" i="3"/>
  <c r="AZ98" i="3"/>
  <c r="AU114" i="3"/>
  <c r="AZ114" i="3"/>
  <c r="AU130" i="3"/>
  <c r="AZ130" i="3"/>
  <c r="AU146" i="3"/>
  <c r="AZ146" i="3"/>
  <c r="AU162" i="3"/>
  <c r="AZ162" i="3"/>
  <c r="AU186" i="3"/>
  <c r="AZ186" i="3"/>
  <c r="AU202" i="3"/>
  <c r="AZ202" i="3"/>
  <c r="AU222" i="3"/>
  <c r="AZ222" i="3"/>
  <c r="AU230" i="3"/>
  <c r="AZ230" i="3"/>
  <c r="AU305" i="3"/>
  <c r="AZ305" i="3"/>
  <c r="AU321" i="3"/>
  <c r="AZ321" i="3"/>
  <c r="AU337" i="3"/>
  <c r="AZ337" i="3"/>
  <c r="AU353" i="3"/>
  <c r="AZ353" i="3"/>
  <c r="AU369" i="3"/>
  <c r="AZ369" i="3"/>
  <c r="AU385" i="3"/>
  <c r="AZ385" i="3"/>
  <c r="AU401" i="3"/>
  <c r="AZ401" i="3"/>
  <c r="AU417" i="3"/>
  <c r="AZ417" i="3"/>
  <c r="AU433" i="3"/>
  <c r="AZ433" i="3"/>
  <c r="AU449" i="3"/>
  <c r="AZ449" i="3"/>
  <c r="AU473" i="3"/>
  <c r="AZ473" i="3"/>
  <c r="AU489" i="3"/>
  <c r="AZ489" i="3"/>
  <c r="AU505" i="3"/>
  <c r="AZ505" i="3"/>
  <c r="AU513" i="3"/>
  <c r="AZ513" i="3"/>
  <c r="AU19" i="3"/>
  <c r="AZ19" i="3"/>
  <c r="AU35" i="3"/>
  <c r="AZ35" i="3"/>
  <c r="AU51" i="3"/>
  <c r="AZ51" i="3"/>
  <c r="AU67" i="3"/>
  <c r="AZ67" i="3"/>
  <c r="AU83" i="3"/>
  <c r="AZ83" i="3"/>
  <c r="AU99" i="3"/>
  <c r="AZ99" i="3"/>
  <c r="AU115" i="3"/>
  <c r="AZ115" i="3"/>
  <c r="AU131" i="3"/>
  <c r="AZ131" i="3"/>
  <c r="AU147" i="3"/>
  <c r="AZ147" i="3"/>
  <c r="AU163" i="3"/>
  <c r="AZ163" i="3"/>
  <c r="AU187" i="3"/>
  <c r="AZ187" i="3"/>
  <c r="AU203" i="3"/>
  <c r="AZ203" i="3"/>
  <c r="AU223" i="3"/>
  <c r="AZ223" i="3"/>
  <c r="AU231" i="3"/>
  <c r="AZ231" i="3"/>
  <c r="AU306" i="3"/>
  <c r="AZ306" i="3"/>
  <c r="AU322" i="3"/>
  <c r="AZ322" i="3"/>
  <c r="AU338" i="3"/>
  <c r="AZ338" i="3"/>
  <c r="AU354" i="3"/>
  <c r="AZ354" i="3"/>
  <c r="AU370" i="3"/>
  <c r="AZ370" i="3"/>
  <c r="AU386" i="3"/>
  <c r="AZ386" i="3"/>
  <c r="AU402" i="3"/>
  <c r="AZ402" i="3"/>
  <c r="AU418" i="3"/>
  <c r="AZ418" i="3"/>
  <c r="AU434" i="3"/>
  <c r="AZ434" i="3"/>
  <c r="AU450" i="3"/>
  <c r="AZ450" i="3"/>
  <c r="AU474" i="3"/>
  <c r="AZ474" i="3"/>
  <c r="AU490" i="3"/>
  <c r="AZ490" i="3"/>
  <c r="AU506" i="3"/>
  <c r="AZ506" i="3"/>
  <c r="AU514" i="3"/>
  <c r="AZ514" i="3"/>
  <c r="AU20" i="3"/>
  <c r="AZ20" i="3"/>
  <c r="AU36" i="3"/>
  <c r="AZ36" i="3"/>
  <c r="AU52" i="3"/>
  <c r="AZ52" i="3"/>
  <c r="AU68" i="3"/>
  <c r="AZ68" i="3"/>
  <c r="AU84" i="3"/>
  <c r="AZ84" i="3"/>
  <c r="AU100" i="3"/>
  <c r="AZ100" i="3"/>
  <c r="AU116" i="3"/>
  <c r="AZ116" i="3"/>
  <c r="AU132" i="3"/>
  <c r="AZ132" i="3"/>
  <c r="AU148" i="3"/>
  <c r="AZ148" i="3"/>
  <c r="AU164" i="3"/>
  <c r="AZ164" i="3"/>
  <c r="AU172" i="3"/>
  <c r="AZ172" i="3"/>
  <c r="AU188" i="3"/>
  <c r="AZ188" i="3"/>
  <c r="AU204" i="3"/>
  <c r="AZ204" i="3"/>
  <c r="AU232" i="3"/>
  <c r="AZ232" i="3"/>
  <c r="AU291" i="3"/>
  <c r="AZ291" i="3"/>
  <c r="AU307" i="3"/>
  <c r="AZ307" i="3"/>
  <c r="AU323" i="3"/>
  <c r="AZ323" i="3"/>
  <c r="AU339" i="3"/>
  <c r="AZ339" i="3"/>
  <c r="AU355" i="3"/>
  <c r="AZ355" i="3"/>
  <c r="AU371" i="3"/>
  <c r="AZ371" i="3"/>
  <c r="AU387" i="3"/>
  <c r="AZ387" i="3"/>
  <c r="AU403" i="3"/>
  <c r="AZ403" i="3"/>
  <c r="AU419" i="3"/>
  <c r="AZ419" i="3"/>
  <c r="AU435" i="3"/>
  <c r="AZ435" i="3"/>
  <c r="AU451" i="3"/>
  <c r="AZ451" i="3"/>
  <c r="AU459" i="3"/>
  <c r="AZ459" i="3"/>
  <c r="AU475" i="3"/>
  <c r="AZ475" i="3"/>
  <c r="AU491" i="3"/>
  <c r="AZ491" i="3"/>
  <c r="AU515" i="3"/>
  <c r="AZ515" i="3"/>
  <c r="AU21" i="3"/>
  <c r="AZ21" i="3"/>
  <c r="AU37" i="3"/>
  <c r="AZ37" i="3"/>
  <c r="AU53" i="3"/>
  <c r="AZ53" i="3"/>
  <c r="AU69" i="3"/>
  <c r="AZ69" i="3"/>
  <c r="AU85" i="3"/>
  <c r="AZ85" i="3"/>
  <c r="AU101" i="3"/>
  <c r="AZ101" i="3"/>
  <c r="AU117" i="3"/>
  <c r="AZ117" i="3"/>
  <c r="AU133" i="3"/>
  <c r="AZ133" i="3"/>
  <c r="AU149" i="3"/>
  <c r="AZ149" i="3"/>
  <c r="AU165" i="3"/>
  <c r="AZ165" i="3"/>
  <c r="AU173" i="3"/>
  <c r="AZ173" i="3"/>
  <c r="AU189" i="3"/>
  <c r="AZ189" i="3"/>
  <c r="AU205" i="3"/>
  <c r="AZ205" i="3"/>
  <c r="AU233" i="3"/>
  <c r="AZ233" i="3"/>
  <c r="AU292" i="3"/>
  <c r="AZ292" i="3"/>
  <c r="AU308" i="3"/>
  <c r="AZ308" i="3"/>
  <c r="AU324" i="3"/>
  <c r="AZ324" i="3"/>
  <c r="AU340" i="3"/>
  <c r="AZ340" i="3"/>
  <c r="AU356" i="3"/>
  <c r="AZ356" i="3"/>
  <c r="AU372" i="3"/>
  <c r="AZ372" i="3"/>
  <c r="AU388" i="3"/>
  <c r="AZ388" i="3"/>
  <c r="AU404" i="3"/>
  <c r="AZ404" i="3"/>
  <c r="AU420" i="3"/>
  <c r="AZ420" i="3"/>
  <c r="AU436" i="3"/>
  <c r="AZ436" i="3"/>
  <c r="AU452" i="3"/>
  <c r="AZ452" i="3"/>
  <c r="AU460" i="3"/>
  <c r="AZ460" i="3"/>
  <c r="AU476" i="3"/>
  <c r="AZ476" i="3"/>
  <c r="AU492" i="3"/>
  <c r="AZ492" i="3"/>
  <c r="AU516" i="3"/>
  <c r="AZ516" i="3"/>
  <c r="AU38" i="3"/>
  <c r="AZ38" i="3"/>
  <c r="AU54" i="3"/>
  <c r="AZ54" i="3"/>
  <c r="AU70" i="3"/>
  <c r="AZ70" i="3"/>
  <c r="AU86" i="3"/>
  <c r="AZ86" i="3"/>
  <c r="AU102" i="3"/>
  <c r="AZ102" i="3"/>
  <c r="AU118" i="3"/>
  <c r="AZ118" i="3"/>
  <c r="AU134" i="3"/>
  <c r="AZ134" i="3"/>
  <c r="AU150" i="3"/>
  <c r="AZ150" i="3"/>
  <c r="AU166" i="3"/>
  <c r="AZ166" i="3"/>
  <c r="AU174" i="3"/>
  <c r="AZ174" i="3"/>
  <c r="AU190" i="3"/>
  <c r="AZ190" i="3"/>
  <c r="AU206" i="3"/>
  <c r="AZ206" i="3"/>
  <c r="AU234" i="3"/>
  <c r="AZ234" i="3"/>
  <c r="AU293" i="3"/>
  <c r="AZ293" i="3"/>
  <c r="AU309" i="3"/>
  <c r="AZ309" i="3"/>
  <c r="AU325" i="3"/>
  <c r="AZ325" i="3"/>
  <c r="AU341" i="3"/>
  <c r="AZ341" i="3"/>
  <c r="AU357" i="3"/>
  <c r="AZ357" i="3"/>
  <c r="AU373" i="3"/>
  <c r="AZ373" i="3"/>
  <c r="AU389" i="3"/>
  <c r="AZ389" i="3"/>
  <c r="AU405" i="3"/>
  <c r="AZ405" i="3"/>
  <c r="AU421" i="3"/>
  <c r="AZ421" i="3"/>
  <c r="AU437" i="3"/>
  <c r="AZ437" i="3"/>
  <c r="AU453" i="3"/>
  <c r="AZ453" i="3"/>
  <c r="AU461" i="3"/>
  <c r="AZ461" i="3"/>
  <c r="AU477" i="3"/>
  <c r="AZ477" i="3"/>
  <c r="AU493" i="3"/>
  <c r="AZ493" i="3"/>
  <c r="AU517" i="3"/>
  <c r="AZ517" i="3"/>
  <c r="AU39" i="3"/>
  <c r="AZ39" i="3"/>
  <c r="AU55" i="3"/>
  <c r="AZ55" i="3"/>
  <c r="AU71" i="3"/>
  <c r="AZ71" i="3"/>
  <c r="AU87" i="3"/>
  <c r="AZ87" i="3"/>
  <c r="AU103" i="3"/>
  <c r="AZ103" i="3"/>
  <c r="AU119" i="3"/>
  <c r="AZ119" i="3"/>
  <c r="AU135" i="3"/>
  <c r="AZ135" i="3"/>
  <c r="AU151" i="3"/>
  <c r="AZ151" i="3"/>
  <c r="AU167" i="3"/>
  <c r="AZ167" i="3"/>
  <c r="AU175" i="3"/>
  <c r="AZ175" i="3"/>
  <c r="AU191" i="3"/>
  <c r="AZ191" i="3"/>
  <c r="AU207" i="3"/>
  <c r="AZ207" i="3"/>
  <c r="AU235" i="3"/>
  <c r="AZ235" i="3"/>
  <c r="AU294" i="3"/>
  <c r="AZ294" i="3"/>
  <c r="AU310" i="3"/>
  <c r="AZ310" i="3"/>
  <c r="AU326" i="3"/>
  <c r="AZ326" i="3"/>
  <c r="AU342" i="3"/>
  <c r="AZ342" i="3"/>
  <c r="AU358" i="3"/>
  <c r="AZ358" i="3"/>
  <c r="AU374" i="3"/>
  <c r="AZ374" i="3"/>
  <c r="AU390" i="3"/>
  <c r="AZ390" i="3"/>
  <c r="AU406" i="3"/>
  <c r="AZ406" i="3"/>
  <c r="AU422" i="3"/>
  <c r="AZ422" i="3"/>
  <c r="AU438" i="3"/>
  <c r="AZ438" i="3"/>
  <c r="AU454" i="3"/>
  <c r="AZ454" i="3"/>
  <c r="AU462" i="3"/>
  <c r="AZ462" i="3"/>
  <c r="AU478" i="3"/>
  <c r="AZ478" i="3"/>
  <c r="AU494" i="3"/>
  <c r="AZ494" i="3"/>
  <c r="AU518" i="3"/>
  <c r="AZ518" i="3"/>
  <c r="AU24" i="3"/>
  <c r="AZ24" i="3"/>
  <c r="AU40" i="3"/>
  <c r="AZ40" i="3"/>
  <c r="AU56" i="3"/>
  <c r="AZ56" i="3"/>
  <c r="AU72" i="3"/>
  <c r="AZ72" i="3"/>
  <c r="AU88" i="3"/>
  <c r="AZ88" i="3"/>
  <c r="AU104" i="3"/>
  <c r="AZ104" i="3"/>
  <c r="AU120" i="3"/>
  <c r="AZ120" i="3"/>
  <c r="AU136" i="3"/>
  <c r="AZ136" i="3"/>
  <c r="AU152" i="3"/>
  <c r="AZ152" i="3"/>
  <c r="AU168" i="3"/>
  <c r="AZ168" i="3"/>
  <c r="AU176" i="3"/>
  <c r="AZ176" i="3"/>
  <c r="AU192" i="3"/>
  <c r="AZ192" i="3"/>
  <c r="AU208" i="3"/>
  <c r="AZ208" i="3"/>
  <c r="AU236" i="3"/>
  <c r="AZ236" i="3"/>
  <c r="AU295" i="3"/>
  <c r="AZ295" i="3"/>
  <c r="AU311" i="3"/>
  <c r="AZ311" i="3"/>
  <c r="AU327" i="3"/>
  <c r="AZ327" i="3"/>
  <c r="AU343" i="3"/>
  <c r="AZ343" i="3"/>
  <c r="AU359" i="3"/>
  <c r="AZ359" i="3"/>
  <c r="AU375" i="3"/>
  <c r="AZ375" i="3"/>
  <c r="AU391" i="3"/>
  <c r="AZ391" i="3"/>
  <c r="AU407" i="3"/>
  <c r="AZ407" i="3"/>
  <c r="AU423" i="3"/>
  <c r="AZ423" i="3"/>
  <c r="AU439" i="3"/>
  <c r="AZ439" i="3"/>
  <c r="AU455" i="3"/>
  <c r="AZ455" i="3"/>
  <c r="AU463" i="3"/>
  <c r="AZ463" i="3"/>
  <c r="AU479" i="3"/>
  <c r="AZ479" i="3"/>
  <c r="AU495" i="3"/>
  <c r="AZ495" i="3"/>
  <c r="AU519" i="3"/>
  <c r="AZ519" i="3"/>
  <c r="AU25" i="3"/>
  <c r="AZ25" i="3"/>
  <c r="AU41" i="3"/>
  <c r="AZ41" i="3"/>
  <c r="AU57" i="3"/>
  <c r="AZ57" i="3"/>
  <c r="AU73" i="3"/>
  <c r="AZ73" i="3"/>
  <c r="AU89" i="3"/>
  <c r="AZ89" i="3"/>
  <c r="AU105" i="3"/>
  <c r="AZ105" i="3"/>
  <c r="AU121" i="3"/>
  <c r="AZ121" i="3"/>
  <c r="AU137" i="3"/>
  <c r="AZ137" i="3"/>
  <c r="AU153" i="3"/>
  <c r="AZ153" i="3"/>
  <c r="AU169" i="3"/>
  <c r="AZ169" i="3"/>
  <c r="AU177" i="3"/>
  <c r="AZ177" i="3"/>
  <c r="AU193" i="3"/>
  <c r="AZ193" i="3"/>
  <c r="AU209" i="3"/>
  <c r="AZ209" i="3"/>
  <c r="AU237" i="3"/>
  <c r="AZ237" i="3"/>
  <c r="AU296" i="3"/>
  <c r="AZ296" i="3"/>
  <c r="AU312" i="3"/>
  <c r="AZ312" i="3"/>
  <c r="AU328" i="3"/>
  <c r="AZ328" i="3"/>
  <c r="AU344" i="3"/>
  <c r="AZ344" i="3"/>
  <c r="AU360" i="3"/>
  <c r="AZ360" i="3"/>
  <c r="AU376" i="3"/>
  <c r="AZ376" i="3"/>
  <c r="AU392" i="3"/>
  <c r="AZ392" i="3"/>
  <c r="AU408" i="3"/>
  <c r="AZ408" i="3"/>
  <c r="AU424" i="3"/>
  <c r="AZ424" i="3"/>
  <c r="AU440" i="3"/>
  <c r="AZ440" i="3"/>
  <c r="AU456" i="3"/>
  <c r="AZ456" i="3"/>
  <c r="AU464" i="3"/>
  <c r="AZ464" i="3"/>
  <c r="AU480" i="3"/>
  <c r="AZ480" i="3"/>
  <c r="AU496" i="3"/>
  <c r="AZ496" i="3"/>
  <c r="AU520" i="3"/>
  <c r="AZ520" i="3"/>
  <c r="AU26" i="3"/>
  <c r="AZ26" i="3"/>
  <c r="AU42" i="3"/>
  <c r="AZ42" i="3"/>
  <c r="AU58" i="3"/>
  <c r="AZ58" i="3"/>
  <c r="AU74" i="3"/>
  <c r="AZ74" i="3"/>
  <c r="AU90" i="3"/>
  <c r="AZ90" i="3"/>
  <c r="AU106" i="3"/>
  <c r="AZ106" i="3"/>
  <c r="AU122" i="3"/>
  <c r="AZ122" i="3"/>
  <c r="AU138" i="3"/>
  <c r="AZ138" i="3"/>
  <c r="AU154" i="3"/>
  <c r="AZ154" i="3"/>
  <c r="AU170" i="3"/>
  <c r="AZ170" i="3"/>
  <c r="AU178" i="3"/>
  <c r="AZ178" i="3"/>
  <c r="AU194" i="3"/>
  <c r="AZ194" i="3"/>
  <c r="AU210" i="3"/>
  <c r="AZ210" i="3"/>
  <c r="AU238" i="3"/>
  <c r="AZ238" i="3"/>
  <c r="AU297" i="3"/>
  <c r="AZ297" i="3"/>
  <c r="AU313" i="3"/>
  <c r="AZ313" i="3"/>
  <c r="AU329" i="3"/>
  <c r="AZ329" i="3"/>
  <c r="AU345" i="3"/>
  <c r="AZ345" i="3"/>
  <c r="AU361" i="3"/>
  <c r="AZ361" i="3"/>
  <c r="AU377" i="3"/>
  <c r="AZ377" i="3"/>
  <c r="AU393" i="3"/>
  <c r="AZ393" i="3"/>
  <c r="AU409" i="3"/>
  <c r="AZ409" i="3"/>
  <c r="AU425" i="3"/>
  <c r="AZ425" i="3"/>
  <c r="AU441" i="3"/>
  <c r="AZ441" i="3"/>
  <c r="AU457" i="3"/>
  <c r="AZ457" i="3"/>
  <c r="AU465" i="3"/>
  <c r="AZ465" i="3"/>
  <c r="AU481" i="3"/>
  <c r="AZ481" i="3"/>
  <c r="AU497" i="3"/>
  <c r="AZ497" i="3"/>
  <c r="AU521" i="3"/>
  <c r="AZ521" i="3"/>
  <c r="AU27" i="3"/>
  <c r="AZ27" i="3"/>
  <c r="AU43" i="3"/>
  <c r="AZ43" i="3"/>
  <c r="AU59" i="3"/>
  <c r="AZ59" i="3"/>
  <c r="AU75" i="3"/>
  <c r="AZ75" i="3"/>
  <c r="AU91" i="3"/>
  <c r="AZ91" i="3"/>
  <c r="AU107" i="3"/>
  <c r="AZ107" i="3"/>
  <c r="AU123" i="3"/>
  <c r="AZ123" i="3"/>
  <c r="AU139" i="3"/>
  <c r="AZ139" i="3"/>
  <c r="AU155" i="3"/>
  <c r="AZ155" i="3"/>
  <c r="AU171" i="3"/>
  <c r="AZ171" i="3"/>
  <c r="AU179" i="3"/>
  <c r="AZ179" i="3"/>
  <c r="AU195" i="3"/>
  <c r="AZ195" i="3"/>
  <c r="AU211" i="3"/>
  <c r="AZ211" i="3"/>
  <c r="AU239" i="3"/>
  <c r="AZ239" i="3"/>
  <c r="AU298" i="3"/>
  <c r="AZ298" i="3"/>
  <c r="AU314" i="3"/>
  <c r="AZ314" i="3"/>
  <c r="AU330" i="3"/>
  <c r="AZ330" i="3"/>
  <c r="AU346" i="3"/>
  <c r="AZ346" i="3"/>
  <c r="AU362" i="3"/>
  <c r="AZ362" i="3"/>
  <c r="AU378" i="3"/>
  <c r="AZ378" i="3"/>
  <c r="AU394" i="3"/>
  <c r="AZ394" i="3"/>
  <c r="AU410" i="3"/>
  <c r="AZ410" i="3"/>
  <c r="AU426" i="3"/>
  <c r="AZ426" i="3"/>
  <c r="AU442" i="3"/>
  <c r="AZ442" i="3"/>
  <c r="AU458" i="3"/>
  <c r="AZ458" i="3"/>
  <c r="AU466" i="3"/>
  <c r="AZ466" i="3"/>
  <c r="AU482" i="3"/>
  <c r="AZ482" i="3"/>
  <c r="AU498" i="3"/>
  <c r="AZ498" i="3"/>
  <c r="AU522" i="3"/>
  <c r="AZ522" i="3"/>
  <c r="AU12" i="3"/>
  <c r="AZ12" i="3"/>
  <c r="AU28" i="3"/>
  <c r="AZ28" i="3"/>
  <c r="AU44" i="3"/>
  <c r="AZ44" i="3"/>
  <c r="AU60" i="3"/>
  <c r="AZ60" i="3"/>
  <c r="AU76" i="3"/>
  <c r="AZ76" i="3"/>
  <c r="AU92" i="3"/>
  <c r="AZ92" i="3"/>
  <c r="AU108" i="3"/>
  <c r="AZ108" i="3"/>
  <c r="AU124" i="3"/>
  <c r="AZ124" i="3"/>
  <c r="AU140" i="3"/>
  <c r="AZ140" i="3"/>
  <c r="AU156" i="3"/>
  <c r="AZ156" i="3"/>
  <c r="AU180" i="3"/>
  <c r="AZ180" i="3"/>
  <c r="AU196" i="3"/>
  <c r="AZ196" i="3"/>
  <c r="AU216" i="3"/>
  <c r="AZ216" i="3"/>
  <c r="AU224" i="3"/>
  <c r="AZ224" i="3"/>
  <c r="AU240" i="3"/>
  <c r="AZ240" i="3"/>
  <c r="AU299" i="3"/>
  <c r="AZ299" i="3"/>
  <c r="AU315" i="3"/>
  <c r="AZ315" i="3"/>
  <c r="AU331" i="3"/>
  <c r="AZ331" i="3"/>
  <c r="AU347" i="3"/>
  <c r="AZ347" i="3"/>
  <c r="AU363" i="3"/>
  <c r="AZ363" i="3"/>
  <c r="AU379" i="3"/>
  <c r="AZ379" i="3"/>
  <c r="AU395" i="3"/>
  <c r="AZ395" i="3"/>
  <c r="AU411" i="3"/>
  <c r="AZ411" i="3"/>
  <c r="AU427" i="3"/>
  <c r="AZ427" i="3"/>
  <c r="AU443" i="3"/>
  <c r="AZ443" i="3"/>
  <c r="AU467" i="3"/>
  <c r="AZ467" i="3"/>
  <c r="AU483" i="3"/>
  <c r="AZ483" i="3"/>
  <c r="AU499" i="3"/>
  <c r="AZ499" i="3"/>
  <c r="AU507" i="3"/>
  <c r="AZ507" i="3"/>
  <c r="AU523" i="3"/>
  <c r="AZ523" i="3"/>
  <c r="AU13" i="3"/>
  <c r="AZ13" i="3"/>
  <c r="AU29" i="3"/>
  <c r="AZ29" i="3"/>
  <c r="AU45" i="3"/>
  <c r="AZ45" i="3"/>
  <c r="AU61" i="3"/>
  <c r="AZ61" i="3"/>
  <c r="AU77" i="3"/>
  <c r="AZ77" i="3"/>
  <c r="AU93" i="3"/>
  <c r="AZ93" i="3"/>
  <c r="AU109" i="3"/>
  <c r="AZ109" i="3"/>
  <c r="AU125" i="3"/>
  <c r="AZ125" i="3"/>
  <c r="AU141" i="3"/>
  <c r="AZ141" i="3"/>
  <c r="AU157" i="3"/>
  <c r="AZ157" i="3"/>
  <c r="AU181" i="3"/>
  <c r="AZ181" i="3"/>
  <c r="AU197" i="3"/>
  <c r="AZ197" i="3"/>
  <c r="AU217" i="3"/>
  <c r="AZ217" i="3"/>
  <c r="AU225" i="3"/>
  <c r="AZ225" i="3"/>
  <c r="AU241" i="3"/>
  <c r="AZ241" i="3"/>
  <c r="AU300" i="3"/>
  <c r="AZ300" i="3"/>
  <c r="AU316" i="3"/>
  <c r="AZ316" i="3"/>
  <c r="AU332" i="3"/>
  <c r="AZ332" i="3"/>
  <c r="AU348" i="3"/>
  <c r="AZ348" i="3"/>
  <c r="AU364" i="3"/>
  <c r="AZ364" i="3"/>
  <c r="AU380" i="3"/>
  <c r="AZ380" i="3"/>
  <c r="AU396" i="3"/>
  <c r="AZ396" i="3"/>
  <c r="AU412" i="3"/>
  <c r="AZ412" i="3"/>
  <c r="AU428" i="3"/>
  <c r="AZ428" i="3"/>
  <c r="AU444" i="3"/>
  <c r="AZ444" i="3"/>
  <c r="AU468" i="3"/>
  <c r="AZ468" i="3"/>
  <c r="AU484" i="3"/>
  <c r="AZ484" i="3"/>
  <c r="AU500" i="3"/>
  <c r="AZ500" i="3"/>
  <c r="AU508" i="3"/>
  <c r="AZ508" i="3"/>
  <c r="AU524" i="3"/>
  <c r="AZ524" i="3"/>
  <c r="AU14" i="3"/>
  <c r="AZ14" i="3"/>
  <c r="AU30" i="3"/>
  <c r="AZ30" i="3"/>
  <c r="AU46" i="3"/>
  <c r="AZ46" i="3"/>
  <c r="AU62" i="3"/>
  <c r="AZ62" i="3"/>
  <c r="AU78" i="3"/>
  <c r="AZ78" i="3"/>
  <c r="AU94" i="3"/>
  <c r="AZ94" i="3"/>
  <c r="AU110" i="3"/>
  <c r="AZ110" i="3"/>
  <c r="AU126" i="3"/>
  <c r="AZ126" i="3"/>
  <c r="AU142" i="3"/>
  <c r="AZ142" i="3"/>
  <c r="AU158" i="3"/>
  <c r="AZ158" i="3"/>
  <c r="AU182" i="3"/>
  <c r="AZ182" i="3"/>
  <c r="AU198" i="3"/>
  <c r="AZ198" i="3"/>
  <c r="AU218" i="3"/>
  <c r="AZ218" i="3"/>
  <c r="AU226" i="3"/>
  <c r="AZ226" i="3"/>
  <c r="AU242" i="3"/>
  <c r="AZ242" i="3"/>
  <c r="AU317" i="3"/>
  <c r="AZ317" i="3"/>
  <c r="AU333" i="3"/>
  <c r="AZ333" i="3"/>
  <c r="AU349" i="3"/>
  <c r="AZ349" i="3"/>
  <c r="AU365" i="3"/>
  <c r="AZ365" i="3"/>
  <c r="AU381" i="3"/>
  <c r="AZ381" i="3"/>
  <c r="AU397" i="3"/>
  <c r="AZ397" i="3"/>
  <c r="AU413" i="3"/>
  <c r="AZ413" i="3"/>
  <c r="AU429" i="3"/>
  <c r="AZ429" i="3"/>
  <c r="AU445" i="3"/>
  <c r="AZ445" i="3"/>
  <c r="AU469" i="3"/>
  <c r="AZ469" i="3"/>
  <c r="AU485" i="3"/>
  <c r="AZ485" i="3"/>
  <c r="AU501" i="3"/>
  <c r="AZ501" i="3"/>
  <c r="AU509" i="3"/>
  <c r="AZ509" i="3"/>
  <c r="AU525" i="3"/>
  <c r="AZ525" i="3"/>
  <c r="AU334" i="3"/>
  <c r="AZ334" i="3"/>
  <c r="AU350" i="3"/>
  <c r="AZ350" i="3"/>
  <c r="AU366" i="3"/>
  <c r="AZ366" i="3"/>
  <c r="AU382" i="3"/>
  <c r="AZ382" i="3"/>
  <c r="AU398" i="3"/>
  <c r="AZ398" i="3"/>
  <c r="AU414" i="3"/>
  <c r="AZ414" i="3"/>
  <c r="AU430" i="3"/>
  <c r="AZ430" i="3"/>
  <c r="AU446" i="3"/>
  <c r="AZ446" i="3"/>
  <c r="AU470" i="3"/>
  <c r="AZ470" i="3"/>
  <c r="AU486" i="3"/>
  <c r="AZ486" i="3"/>
  <c r="AU502" i="3"/>
  <c r="AZ502" i="3"/>
  <c r="AU510" i="3"/>
  <c r="AZ510" i="3"/>
  <c r="AU526" i="3"/>
  <c r="AZ526" i="3"/>
  <c r="AU31" i="3"/>
  <c r="AZ31" i="3"/>
  <c r="AU63" i="3"/>
  <c r="AZ63" i="3"/>
  <c r="AU79" i="3"/>
  <c r="AZ79" i="3"/>
  <c r="AU111" i="3"/>
  <c r="AZ111" i="3"/>
  <c r="AU143" i="3"/>
  <c r="AZ143" i="3"/>
  <c r="AU183" i="3"/>
  <c r="AZ183" i="3"/>
  <c r="AU219" i="3"/>
  <c r="AZ219" i="3"/>
  <c r="AU243" i="3"/>
  <c r="AZ243" i="3"/>
  <c r="AU318" i="3"/>
  <c r="AZ318" i="3"/>
  <c r="AU16" i="3"/>
  <c r="AZ16" i="3"/>
  <c r="AU32" i="3"/>
  <c r="AZ32" i="3"/>
  <c r="AU48" i="3"/>
  <c r="AZ48" i="3"/>
  <c r="AU64" i="3"/>
  <c r="AZ64" i="3"/>
  <c r="AU80" i="3"/>
  <c r="AZ80" i="3"/>
  <c r="AU96" i="3"/>
  <c r="AZ96" i="3"/>
  <c r="AU112" i="3"/>
  <c r="AZ112" i="3"/>
  <c r="AU128" i="3"/>
  <c r="AZ128" i="3"/>
  <c r="AU144" i="3"/>
  <c r="AZ144" i="3"/>
  <c r="AU160" i="3"/>
  <c r="AZ160" i="3"/>
  <c r="AU184" i="3"/>
  <c r="AZ184" i="3"/>
  <c r="AU200" i="3"/>
  <c r="AZ200" i="3"/>
  <c r="AU220" i="3"/>
  <c r="AZ220" i="3"/>
  <c r="AU228" i="3"/>
  <c r="AZ228" i="3"/>
  <c r="AU244" i="3"/>
  <c r="AZ244" i="3"/>
  <c r="AU303" i="3"/>
  <c r="AZ303" i="3"/>
  <c r="AU319" i="3"/>
  <c r="AZ319" i="3"/>
  <c r="AU335" i="3"/>
  <c r="AZ335" i="3"/>
  <c r="AU351" i="3"/>
  <c r="AZ351" i="3"/>
  <c r="AU367" i="3"/>
  <c r="AZ367" i="3"/>
  <c r="AU383" i="3"/>
  <c r="AZ383" i="3"/>
  <c r="AU399" i="3"/>
  <c r="AZ399" i="3"/>
  <c r="AU415" i="3"/>
  <c r="AZ415" i="3"/>
  <c r="AU431" i="3"/>
  <c r="AZ431" i="3"/>
  <c r="AU447" i="3"/>
  <c r="AZ447" i="3"/>
  <c r="AU471" i="3"/>
  <c r="AZ471" i="3"/>
  <c r="AU487" i="3"/>
  <c r="AZ487" i="3"/>
  <c r="AU503" i="3"/>
  <c r="AZ503" i="3"/>
  <c r="AU511" i="3"/>
  <c r="AZ511" i="3"/>
  <c r="AU527" i="3"/>
  <c r="AZ527" i="3"/>
  <c r="AU15" i="3"/>
  <c r="AZ15" i="3"/>
  <c r="AU47" i="3"/>
  <c r="AZ47" i="3"/>
  <c r="AU95" i="3"/>
  <c r="AZ95" i="3"/>
  <c r="AU127" i="3"/>
  <c r="AZ127" i="3"/>
  <c r="AU159" i="3"/>
  <c r="AZ159" i="3"/>
  <c r="AU227" i="3"/>
  <c r="AZ227" i="3"/>
  <c r="AU17" i="3"/>
  <c r="AZ17" i="3"/>
  <c r="AU33" i="3"/>
  <c r="AZ33" i="3"/>
  <c r="AU49" i="3"/>
  <c r="AZ49" i="3"/>
  <c r="AU65" i="3"/>
  <c r="AZ65" i="3"/>
  <c r="AU81" i="3"/>
  <c r="AZ81" i="3"/>
  <c r="AU97" i="3"/>
  <c r="AZ97" i="3"/>
  <c r="AU113" i="3"/>
  <c r="AZ113" i="3"/>
  <c r="AU129" i="3"/>
  <c r="AZ129" i="3"/>
  <c r="AU145" i="3"/>
  <c r="AZ145" i="3"/>
  <c r="AU161" i="3"/>
  <c r="AZ161" i="3"/>
  <c r="AU185" i="3"/>
  <c r="AZ185" i="3"/>
  <c r="AU201" i="3"/>
  <c r="AZ201" i="3"/>
  <c r="AU221" i="3"/>
  <c r="AZ221" i="3"/>
  <c r="AU229" i="3"/>
  <c r="AZ229" i="3"/>
  <c r="AU245" i="3"/>
  <c r="AZ245" i="3"/>
  <c r="AU304" i="3"/>
  <c r="AZ304" i="3"/>
  <c r="AU320" i="3"/>
  <c r="AZ320" i="3"/>
  <c r="AU336" i="3"/>
  <c r="AZ336" i="3"/>
  <c r="AU352" i="3"/>
  <c r="AZ352" i="3"/>
  <c r="AU368" i="3"/>
  <c r="AZ368" i="3"/>
  <c r="AU384" i="3"/>
  <c r="AZ384" i="3"/>
  <c r="AU400" i="3"/>
  <c r="AZ400" i="3"/>
  <c r="AU416" i="3"/>
  <c r="AZ416" i="3"/>
  <c r="AU432" i="3"/>
  <c r="AZ432" i="3"/>
  <c r="AU448" i="3"/>
  <c r="AZ448" i="3"/>
  <c r="AU472" i="3"/>
  <c r="AZ472" i="3"/>
  <c r="AU488" i="3"/>
  <c r="AZ488" i="3"/>
  <c r="AU504" i="3"/>
  <c r="AZ504" i="3"/>
  <c r="AU512" i="3"/>
  <c r="AZ512" i="3"/>
  <c r="AU528" i="3"/>
  <c r="AZ528" i="3"/>
</calcChain>
</file>

<file path=xl/sharedStrings.xml><?xml version="1.0" encoding="utf-8"?>
<sst xmlns="http://schemas.openxmlformats.org/spreadsheetml/2006/main" count="7213" uniqueCount="1665">
  <si>
    <t>Revision</t>
  </si>
  <si>
    <t>Description / Remarks</t>
  </si>
  <si>
    <t>Devices</t>
  </si>
  <si>
    <t>Cabinet</t>
  </si>
  <si>
    <t>Systems</t>
  </si>
  <si>
    <t>Locations</t>
  </si>
  <si>
    <t>PHW1</t>
  </si>
  <si>
    <t>70.51 Alarm Cabinet WH</t>
  </si>
  <si>
    <t>AMCS</t>
  </si>
  <si>
    <t>BRG</t>
  </si>
  <si>
    <t>PHW2</t>
  </si>
  <si>
    <t>70.52 Alarm Cabinet TS</t>
  </si>
  <si>
    <t>EMS</t>
  </si>
  <si>
    <t>ER</t>
  </si>
  <si>
    <t>PHW3</t>
  </si>
  <si>
    <t>70.53 Alarm Cabinet ER</t>
  </si>
  <si>
    <t>BMS</t>
  </si>
  <si>
    <t>TS</t>
  </si>
  <si>
    <t>PHU1</t>
  </si>
  <si>
    <t>PCS</t>
  </si>
  <si>
    <t>PHU2</t>
  </si>
  <si>
    <t>HEALTH</t>
  </si>
  <si>
    <t>KEB1</t>
  </si>
  <si>
    <t>PAT</t>
  </si>
  <si>
    <t>KEB2</t>
  </si>
  <si>
    <t>TMS</t>
  </si>
  <si>
    <t>KEB3</t>
  </si>
  <si>
    <t>Modbus</t>
  </si>
  <si>
    <t>KEB4</t>
  </si>
  <si>
    <t>VPS</t>
  </si>
  <si>
    <t>KEB5</t>
  </si>
  <si>
    <t>KEF1</t>
  </si>
  <si>
    <t>KEF2</t>
  </si>
  <si>
    <t>Health</t>
  </si>
  <si>
    <t>UAP</t>
  </si>
  <si>
    <t>VIRT-KFE1</t>
  </si>
  <si>
    <t>VIRT-KFE2</t>
  </si>
  <si>
    <t>VIRT-PHW</t>
  </si>
  <si>
    <t>SoftPLC</t>
  </si>
  <si>
    <t>NAVLIGHTS</t>
  </si>
  <si>
    <t>Alarming</t>
  </si>
  <si>
    <t>PHU3</t>
  </si>
  <si>
    <t>SystemHealthMonitor</t>
  </si>
  <si>
    <t>WagoPlcAdapter</t>
  </si>
  <si>
    <t>UapServer</t>
  </si>
  <si>
    <t>MdbsSrvTst</t>
  </si>
  <si>
    <t>MdbsClntTst</t>
  </si>
  <si>
    <t>Rev.</t>
  </si>
  <si>
    <t>Deleted</t>
  </si>
  <si>
    <t>Target Type</t>
  </si>
  <si>
    <t>Device</t>
  </si>
  <si>
    <t>Module</t>
  </si>
  <si>
    <t>Module Type</t>
  </si>
  <si>
    <t>Terminal</t>
  </si>
  <si>
    <t>Is Subscribe</t>
  </si>
  <si>
    <t>Prefix Device</t>
  </si>
  <si>
    <t>Tag</t>
  </si>
  <si>
    <t>System</t>
  </si>
  <si>
    <t>Yard Tag</t>
  </si>
  <si>
    <t>Description</t>
  </si>
  <si>
    <t>Parent</t>
  </si>
  <si>
    <t>Redundant tag</t>
  </si>
  <si>
    <t>P&amp;ID</t>
  </si>
  <si>
    <t>Cable</t>
  </si>
  <si>
    <t>OPC UA</t>
  </si>
  <si>
    <t>Range</t>
  </si>
  <si>
    <t>Unit</t>
  </si>
  <si>
    <t>Precision</t>
  </si>
  <si>
    <t>Alert Code</t>
  </si>
  <si>
    <t>Alert</t>
  </si>
  <si>
    <t>Delay On</t>
  </si>
  <si>
    <t>Acknowledge Location</t>
  </si>
  <si>
    <t>Sounding Locations</t>
  </si>
  <si>
    <t>Alert priority</t>
  </si>
  <si>
    <t>Intended Operator Response</t>
  </si>
  <si>
    <t>Category A</t>
  </si>
  <si>
    <t>Group Alarm</t>
  </si>
  <si>
    <t xml:space="preserve">Call GEA on Alert </t>
  </si>
  <si>
    <t>Disallow Inhibit</t>
  </si>
  <si>
    <t>Vdr ID</t>
  </si>
  <si>
    <t>General Lock</t>
  </si>
  <si>
    <t>HH Lock</t>
  </si>
  <si>
    <t>H Lock</t>
  </si>
  <si>
    <t>L Lock</t>
  </si>
  <si>
    <t>LL Lock</t>
  </si>
  <si>
    <t>Do Not Log</t>
  </si>
  <si>
    <t>Log To Daily Report</t>
  </si>
  <si>
    <t>Log to CDP</t>
  </si>
  <si>
    <t>Workstation</t>
  </si>
  <si>
    <t>Timestamp</t>
  </si>
  <si>
    <t>ID</t>
  </si>
  <si>
    <t>Type</t>
  </si>
  <si>
    <t>Core No.</t>
  </si>
  <si>
    <t>Node ID</t>
  </si>
  <si>
    <t>Publish Interval</t>
  </si>
  <si>
    <t>Slave Address</t>
  </si>
  <si>
    <t>Data Type</t>
  </si>
  <si>
    <t>Address</t>
  </si>
  <si>
    <t>Source Type</t>
  </si>
  <si>
    <t>Byte Size</t>
  </si>
  <si>
    <t>Swap Words</t>
  </si>
  <si>
    <t>Lower</t>
  </si>
  <si>
    <t>Upper</t>
  </si>
  <si>
    <t>HH</t>
  </si>
  <si>
    <t>H</t>
  </si>
  <si>
    <t>L</t>
  </si>
  <si>
    <t>LL</t>
  </si>
  <si>
    <t>F</t>
  </si>
  <si>
    <t>Operator</t>
  </si>
  <si>
    <t>Level</t>
  </si>
  <si>
    <t>True</t>
  </si>
  <si>
    <t>Bool</t>
  </si>
  <si>
    <t>Alarm</t>
  </si>
  <si>
    <t>=</t>
  </si>
  <si>
    <t>Int16</t>
  </si>
  <si>
    <t>False</t>
  </si>
  <si>
    <t>Warning</t>
  </si>
  <si>
    <t>Int32</t>
  </si>
  <si>
    <t>Float</t>
  </si>
  <si>
    <t>AsciiString</t>
  </si>
  <si>
    <t>DateTime</t>
  </si>
  <si>
    <t>Double</t>
  </si>
  <si>
    <t>Int64</t>
  </si>
  <si>
    <t>TimeSpan</t>
  </si>
  <si>
    <t>UInt16</t>
  </si>
  <si>
    <t>UInt32</t>
  </si>
  <si>
    <t>UInt64</t>
  </si>
  <si>
    <t>UnixDateTime</t>
  </si>
  <si>
    <t>String</t>
  </si>
  <si>
    <t>F1</t>
  </si>
  <si>
    <t>750-610</t>
  </si>
  <si>
    <t>DI00</t>
  </si>
  <si>
    <t>750-1415</t>
  </si>
  <si>
    <t>AmcsPowerSupplyFailure</t>
  </si>
  <si>
    <t>Check Primary (G2) supply, Secundary (G3) supply and redundancy module (G1)</t>
  </si>
  <si>
    <t>Check for earth fault</t>
  </si>
  <si>
    <t>UmsEntranceUnitMannedSwitch</t>
  </si>
  <si>
    <t>UMS Entrance Unit Manned Switch</t>
  </si>
  <si>
    <t>UmsEntranceUnitUnmannedSwitch</t>
  </si>
  <si>
    <t>UMS Entrance Unit Unmanned Switch</t>
  </si>
  <si>
    <t>UmsEntranceUnitOneManSwitch</t>
  </si>
  <si>
    <t>UMS Entrance Unit One Man Switch</t>
  </si>
  <si>
    <t>UmsEntranceUnitMoreMenSwitch</t>
  </si>
  <si>
    <t>UMS Entrance Unit More Men Switch</t>
  </si>
  <si>
    <t>UmsOneManTimerResetButton</t>
  </si>
  <si>
    <t>UMS One Man Timer Reset Button</t>
  </si>
  <si>
    <t>Spare</t>
  </si>
  <si>
    <t>DI01</t>
  </si>
  <si>
    <t>AlarmPanelSilenceButton</t>
  </si>
  <si>
    <t>Alarm Panel Silence Button</t>
  </si>
  <si>
    <t>Bridge Alarm Panel Silence Button</t>
  </si>
  <si>
    <t>AlarmPanelGeaCallRevokeButton</t>
  </si>
  <si>
    <t>AlarmPanelAcknowledgeButton</t>
  </si>
  <si>
    <t>Alarm Panel Acknowledge Button</t>
  </si>
  <si>
    <t>Bridge Buzzers Power Supply Failure</t>
  </si>
  <si>
    <t>DO00</t>
  </si>
  <si>
    <t>750-1515</t>
  </si>
  <si>
    <t>UmsMannedLight</t>
  </si>
  <si>
    <t>UMS Manned Light</t>
  </si>
  <si>
    <t>UmsTimingOnLight</t>
  </si>
  <si>
    <t>UMS Timing On Light</t>
  </si>
  <si>
    <t>UmsOneManTimerResetLight</t>
  </si>
  <si>
    <t>UMS One Man Timer Reset Light</t>
  </si>
  <si>
    <t>AlarmPanelSilenceLight</t>
  </si>
  <si>
    <t>Alarm Panel Silence Light</t>
  </si>
  <si>
    <t>AlarmPanelGeaCallRevokeLight</t>
  </si>
  <si>
    <t>Bridge Alarm Panel Silence Light</t>
  </si>
  <si>
    <t>AlarmPanelAcknowledgeLight</t>
  </si>
  <si>
    <t>Alarm Panel Acknowledge Light</t>
  </si>
  <si>
    <t>DO01</t>
  </si>
  <si>
    <t>AI20</t>
  </si>
  <si>
    <t>750-455</t>
  </si>
  <si>
    <t>bar</t>
  </si>
  <si>
    <t>Emergency</t>
  </si>
  <si>
    <t>AI21</t>
  </si>
  <si>
    <t>750-555</t>
  </si>
  <si>
    <t>AI22</t>
  </si>
  <si>
    <t>750-461</t>
  </si>
  <si>
    <t>DI20</t>
  </si>
  <si>
    <t>750-1400</t>
  </si>
  <si>
    <t>Caution</t>
  </si>
  <si>
    <t>WriteFieldbus</t>
  </si>
  <si>
    <t>ReadWriteFieldbus</t>
  </si>
  <si>
    <t>750-430</t>
  </si>
  <si>
    <t>RetainPersistent</t>
  </si>
  <si>
    <t>ReadFieldbus</t>
  </si>
  <si>
    <t>BridgeAlarmPanelSilenceButton</t>
  </si>
  <si>
    <t>BridgeBuzzersPowerSupplyFailure</t>
  </si>
  <si>
    <t>750-530</t>
  </si>
  <si>
    <t>BridgeAlarmPanelSilenceLight</t>
  </si>
  <si>
    <t>BridgeAlarmPanelBuzzer</t>
  </si>
  <si>
    <t>750-554</t>
  </si>
  <si>
    <t>750-517</t>
  </si>
  <si>
    <t>750-1500</t>
  </si>
  <si>
    <t>Coil</t>
  </si>
  <si>
    <t>HoldingRegister</t>
  </si>
  <si>
    <t>InputRegister</t>
  </si>
  <si>
    <t>Input</t>
  </si>
  <si>
    <t>IO list format</t>
  </si>
  <si>
    <t>The Chameleon automation system can automatically read an I/O list, but it requires a fixed format. If the customer insists on different column names, we can use alias names which have to be defined custom in the software. The default format of the list:</t>
  </si>
  <si>
    <t>Mandatory [1]</t>
  </si>
  <si>
    <t>Name (key)</t>
  </si>
  <si>
    <t>Omschrijving</t>
  </si>
  <si>
    <t>Yes</t>
  </si>
  <si>
    <t>Acknowledge location</t>
  </si>
  <si>
    <t>Location where alarm can be acknowledged. This can only be one single location, the location name can be chosen as you wish, but keep in mind to use abbreviations and use it consistently in the IO list. This will be solved by using a pull down list to choose from.</t>
  </si>
  <si>
    <t>Locatie waar het alarm geaccepteerd kan worden. Dit mag slechts 1 enkele locatie zijn, de naam van de locatie is vrij te kiezen, meestal gebruiken we afkortingen. Let er wel op dat de locatie consequent juist in de lijst wordt ingevuld. Dit zal worden afgedwongen met een pull down lijst.</t>
  </si>
  <si>
    <t>For example:</t>
  </si>
  <si>
    <t>Enkele voorbeelden;</t>
  </si>
  <si>
    <t>- Wheelhouse: “WH”</t>
  </si>
  <si>
    <t>- Engine control room: “ECR”</t>
  </si>
  <si>
    <t>- Engine room PS: “ERPS”</t>
  </si>
  <si>
    <t>- Tech space below WH: “TSBWH”</t>
  </si>
  <si>
    <t>Alarm level</t>
  </si>
  <si>
    <t>High-high condition setpoint (value in units of signal). Only for analog alarms, just provide a value within the range of column [range lower] and [range upper], e.g. “1100”. Alarm becomes active if signal  &gt; 1100</t>
  </si>
  <si>
    <t>Hoog conditie setpoint (signaal waarde). Alleen voor analoge alarmen, vul hier een waarde in binnen de range gedefinieerd binnen de waarden in de kolommen [Range lower] en [Range upper], b.v. 1100. Alarm (HH) wordt dan actief bij waarde &gt; 1100</t>
  </si>
  <si>
    <t>High condition setpoint (value in units of signal). Only for analog alarms, just provide a value within the range of column [range lower] and [range upper], e.g. “1000”. Alarm becomes active if signal  &gt; 1000</t>
  </si>
  <si>
    <t>Hoog-hoog conditie setpoint (signaal waarde). Alleen voor analoge alarmen, vul hier een waarde in binnen de range gedefinieerd binnen de waarden in de kolommen [Range lower] en [Range upper], b.v. 1000. Alarm (H) wordt dan actief bij waarde &gt; 1000</t>
  </si>
  <si>
    <t>Low condition setpoint (value in units of signal). Only for analog alarms, just provide a value within the range of column [range lower] and [range upper], e.g. “600”. Alarm becomes active if signal  &lt; 600</t>
  </si>
  <si>
    <t>Hoog-hoog conditie setpoint (signaal waarde). Alleen voor analoge alarmen, vul hier een waarde in binnen de range gedefinieerd binnen de waarden in de kolommen [Range lower] en [Range upper], b.v. 600. Alarm (H) wordt dan actief bij waarde &lt; 600</t>
  </si>
  <si>
    <t>Low-low condition setpoint (value in units of signal Only for analog alarms, just provide a value within the range of column [range lower] and [range upper], e.g. “500”. Alarm becomes active if signal  &lt; 500</t>
  </si>
  <si>
    <t>Hoog-hoog conditie setpoint (signaal waarde). Alleen voor analoge alarmen, vul hier een waarde in binnen de range gedefinieerd binnen de waarden in de kolommen [Range lower] en [Range upper], b.v. 500. Alarm (H) wordt dan actief bij waarde &lt; 500</t>
  </si>
  <si>
    <t>Setpoint for fault condition of binary I/O: “True” (for active) or “False” (for inactive). Therefore whetthe setpoint is "False" and the actual signal becomes inactive, the alarm will become active after the on delay time [Delay on]</t>
  </si>
  <si>
    <t>Setpoint voor fout conditie van binaire I/O: "True" (voor actief) en "False" (voor inactief). Dus als setpoint is "False" en het signaal wordt inactief (NC), dan gaat wordt het alarm actief na het verstrijken van de off delay [Delay on]</t>
  </si>
  <si>
    <t>Unique alert code, not as key for this list, but mandatory for a alarm definition</t>
  </si>
  <si>
    <t>Deze unieke alert code is ontstaan om ondubbelzinnig over een alarm te kunnen communiceren en is alleen verplicht voor alarmen.</t>
  </si>
  <si>
    <t>No</t>
  </si>
  <si>
    <t>Cabinet number or name for selection filtering, not mandatory, therefore the syntax will not be checked. (This text will also be displayed in I/O list on screen)</t>
  </si>
  <si>
    <t>Cabinet naam of nummer is hier in te vullen, deze gegevens kunnen voor selectiefilters worden gebruikt en wordt vermeld in het I/O lijst, maar er is geen invulverplichting.</t>
  </si>
  <si>
    <t>Cable Core No</t>
  </si>
  <si>
    <t>Core number isn’t mandatory and only for convenience, therefore the syntax will not be checked.</t>
  </si>
  <si>
    <t>Core No. (ader nummer) is niet verplicht om in te vullen, wordt wel weergegeven in I/O lijst</t>
  </si>
  <si>
    <t>Cable ID</t>
  </si>
  <si>
    <t>Cable id isn’t mandatory and only for convenience,  therefore the syntax will not be checked.</t>
  </si>
  <si>
    <t>Cable ID is niet verplicht om in te vullen, wordt wel weergegeven in I/O lijst</t>
  </si>
  <si>
    <t>Cable Type</t>
  </si>
  <si>
    <t>Cable type isn’t mandatory and only for convenience, therefore the syntax will not be checked.</t>
  </si>
  <si>
    <t>Cable Type is niet verplicht om in te vullen, wordt wel weergegeven in I/O lijst</t>
  </si>
  <si>
    <t>Call GEA on Alert</t>
  </si>
  <si>
    <t>Automatically trigger a GEA when this alert becomes active</t>
  </si>
  <si>
    <t>Veroorzaak een GEA als dit alarm actief wordt</t>
  </si>
  <si>
    <t xml:space="preserve">Type of data, Valid data types are: </t>
  </si>
  <si>
    <t>Date type, valide types zijn:</t>
  </si>
  <si>
    <t>- Boolean: “Bool”</t>
  </si>
  <si>
    <t>- Booleon: "Bool"</t>
  </si>
  <si>
    <t>- 16 bits word: “Word16”</t>
  </si>
  <si>
    <t>- Signed 16 bits integer:  “Int16”</t>
  </si>
  <si>
    <t>- Unsigned 16 bits integer:  “UInt16”</t>
  </si>
  <si>
    <t>- Signed 32 bits integer:  “Int32”</t>
  </si>
  <si>
    <t>- Unsigned 32 bits integer: “UInt32”</t>
  </si>
  <si>
    <t>- Signed 64 bits integer:  “Int64”</t>
  </si>
  <si>
    <t>- Floating point number:  “Float”</t>
  </si>
  <si>
    <t>- Date and time:  “DateTime”</t>
  </si>
  <si>
    <t>- String of ASCII chars: “AsciiString(N)” (where N is the number of characters in the string.)</t>
  </si>
  <si>
    <t>- String van ASCII chars: “AsciiString(N)” (N is het aantal karakters in de string.)</t>
  </si>
  <si>
    <t>DateTime should be a 32-bit word that counts the number of seconds since 1970-01-01T00:00:00Z.</t>
  </si>
  <si>
    <t>DateTime moet een 32--bit word zijn de het aantal seconden telt vanaf 1970-01-01T00:00:00Z</t>
  </si>
  <si>
    <t>Hardwired DI and DO type signals are Bool; AI and AO are UInt16</t>
  </si>
  <si>
    <t>Bekabelde DI en DO signalen zijn van het type Boolean, AI en AO zijn Uint16</t>
  </si>
  <si>
    <t>Delay time for activating the alert, e.g. for 4 seconds delay: “4”</t>
  </si>
  <si>
    <t>Inschakel vertraging voor het alarm in seconden, b.v. 4 sec vertraging: "4"</t>
  </si>
  <si>
    <t>Row has been deleted and should be ignored (mark with revision letter when row was deleted).</t>
  </si>
  <si>
    <t>Deze rij is verwijderd en wordt genegeerd, maar blijft staan vanwege revisiebeheer of het is van tijdelijke aard.</t>
  </si>
  <si>
    <t>Description of signal, this tekst is also used as an alarm description, e.g. "Common alarm valve system"</t>
  </si>
  <si>
    <t>Beschrijving van het signaal, deze tekst wordt ook gebruikt als alarmtext, e.g. "Algemeen alarm kleppen besturing"</t>
  </si>
  <si>
    <t>Unique identifier for device providing the IO. For example;</t>
  </si>
  <si>
    <t>De unieke devicenaam waar het item bij  hoort, bijvoorbeeld;</t>
  </si>
  <si>
    <t>- Hardwired:: PLC OID -&gt; "70UP100"</t>
  </si>
  <si>
    <t>- Bedraad: PLC OID -&gt; "70UP100"</t>
  </si>
  <si>
    <t>- Serial with gateway (MB/RTU -&gt; MB/TCP): Gateway OID -&gt; "GW1"</t>
  </si>
  <si>
    <t>- Serieel middels een gateway (MB/RTU -&gt; MB/TCP): Gateway OID -&gt; "GW1"</t>
  </si>
  <si>
    <t>- Serial directly to PLC comm. Kaart: PLC OID -&gt; "70UP100"</t>
  </si>
  <si>
    <t>- Serieel middels een PLC comm. Kaart: PLC OID -&gt; "70UP100"</t>
  </si>
  <si>
    <t>- Modbus TCP/IP: MB-device OID -&gt; "MainEngine"</t>
  </si>
  <si>
    <t>Do not allow alert to be inhibited, when marked with an “X”</t>
  </si>
  <si>
    <t>Sta niet toe dat dit item ge-inhibit kan worden. Gebruik bij voorkeur een "X" om aan te geven dat deze optie actief is.</t>
  </si>
  <si>
    <t>Do Not Export</t>
  </si>
  <si>
    <t>When not empty, item will not be exported into Codesys export files for wago</t>
  </si>
  <si>
    <t>Als dit veld niet leeg is, zal dit item niet worden meegenomen in de export files voor codesys, dit veld is voorlopig specifiek voor wago plc's</t>
  </si>
  <si>
    <t>When not empty, item will not be logged when using datalogging</t>
  </si>
  <si>
    <t xml:space="preserve">Als dit veld niet leeg is, zal dit item niet worden meegenomen in de datalogging, </t>
  </si>
  <si>
    <t>Log to Daily Report</t>
  </si>
  <si>
    <t>Include this I/O in the engine room report</t>
  </si>
  <si>
    <t>Gebruik dit I/O in het engine room report.</t>
  </si>
  <si>
    <t>General Lock[3] Tag</t>
  </si>
  <si>
    <t>Syntax [Device].[Tag] of I/O signal that locks the alarm as lock as the lock conditions are met</t>
  </si>
  <si>
    <t>Syntax [Device].[Tag] van I/O die het lock signaal is voor dit alarm. Locken van een alarm is onderdrukken van het alarm zolang aan de lock voorwaarde voldaan wordt.</t>
  </si>
  <si>
    <t>How to compare the lock signal to the lock level setpoint, for instance;</t>
  </si>
  <si>
    <t>Welke vergelijking op de waarde van het signaal is nodig om het alarm te locken, bijvoorbeeld;</t>
  </si>
  <si>
    <t>- analog signaal &gt; &lt;waarde&gt; (greater dan) -&gt; operator "&gt;"</t>
  </si>
  <si>
    <t>- analoog signaal &gt; &lt;waarde&gt; (groter dan) -&gt; operator "&gt;"</t>
  </si>
  <si>
    <t>- analog signal &lt; &lt;waarde&gt; (less than) -&gt; operator "&lt;"</t>
  </si>
  <si>
    <t>- analoog signaal &lt; &lt;waarde&gt; (kleiner dan) -&gt; operator "&lt;"</t>
  </si>
  <si>
    <t>- digital signal equal to actief (= 1) -&gt; operator "="</t>
  </si>
  <si>
    <t>- digitaal signaal gelijk aan actief (= 1) -&gt; operator "="</t>
  </si>
  <si>
    <t xml:space="preserve">Valid operators are, digital signal: "=" (equal), analog signal "&lt;" (less than) or "&gt;" (greater than) </t>
  </si>
  <si>
    <t>Valide operators zijn digitaal signaal : "=" (gelijk aan), analoog signaal : "&lt;" (kleiner dan) of "&gt;" (groter dan)</t>
  </si>
  <si>
    <t xml:space="preserve">Level setpoint to compare to lock signal. </t>
  </si>
  <si>
    <t>Niveau voor de vergelijking met de huidige waarde.</t>
  </si>
  <si>
    <t>For digital signals: “0” or “1”</t>
  </si>
  <si>
    <t>-Digitaal signaal: "0" (voor inactief) of "1" (voor actief)</t>
  </si>
  <si>
    <t>For analog values: anything within the already defined range in columns Range upper and lower</t>
  </si>
  <si>
    <t>-analoog signaal: Elke waarde binnen de range in kolommen [Range upper] en [Range lower]</t>
  </si>
  <si>
    <t>Resound alert if input is toggled, despite being silenced. If the alarm signal is meant as a common or groupalarm, this alert can be setup to resound the it alarm horn then alarmlevel is toggled.</t>
  </si>
  <si>
    <t>Opnieuw de alarm hoorn activeren als de alarm ingang opnieuw geactiveerd wordt, ondankt dat de hoorn voor dit alarm is afgezet. Als het item bedoeld is als een groepsalarm, dan kan dit alart worden ingesteld als groupsalarm, waardoor de hoorn opnieuw kan afgaan bij verandering van de ingang.</t>
  </si>
  <si>
    <t>I/O type</t>
  </si>
  <si>
    <t xml:space="preserve">Type of I/O: </t>
  </si>
  <si>
    <t>I/O type:</t>
  </si>
  <si>
    <t>- Digital input: “DI”</t>
  </si>
  <si>
    <t>- Digitale input: "DI"</t>
  </si>
  <si>
    <t>- Digital output:  “DO”</t>
  </si>
  <si>
    <t>- Digitale output: "DI"</t>
  </si>
  <si>
    <t>- Analog input (also PT100): “AI”</t>
  </si>
  <si>
    <t>- Analoge input: "AI"</t>
  </si>
  <si>
    <t>- Analog output: “AO”</t>
  </si>
  <si>
    <t>- Analoge output: "AO"</t>
  </si>
  <si>
    <t>- Serial io:  “SE”</t>
  </si>
  <si>
    <t>- Seriële I/O: "SE"</t>
  </si>
  <si>
    <t>Field to provide extra information and to provide some pointers about the cause and probable solutions to fix the cause of this alert. This is a new mandatory column expected by class. For now class expects as a minimal effort to direct the operator to the operator manual.</t>
  </si>
  <si>
    <t>Dit veld is bedoeld om extra informate en tips te geven omtrend dit alarm (b.v. een samenvatting uit de handleiding zijn) om de alarm situatie adequaat op te kunnen lossen. Dit is een relatief nieuwe kolom waarbij klasse in eerste in stantie minimaal een verwijzing naar het handboek verwacht.</t>
  </si>
  <si>
    <t>Modbus address</t>
  </si>
  <si>
    <t>Modbus address for the I/O (format &lt;word address&gt;.&lt;bit nr&gt; or &lt;bit address&gt; in decimals)</t>
  </si>
  <si>
    <t>Modbus address voor de I/O in het volgende formaat &lt;word address&gt;.&lt;bit nr&gt; or &lt;bitaddress&gt; allen in decimalen</t>
  </si>
  <si>
    <t>Modbus function codes</t>
  </si>
  <si>
    <t>Allowed Modbus functions at this Modbus address. Separate by comma when multiple codes are allowed. (Modbus protocol only) for modbus codes.</t>
  </si>
  <si>
    <t>Modbus function code voor dit address, Als er meerdere functiecodes zijn toegestaan dan kun je die hier gescheiden door komma's invullen</t>
  </si>
  <si>
    <t>Modbus slave address</t>
  </si>
  <si>
    <t>Modbus slave address for external device. Mandatory for modbus signals</t>
  </si>
  <si>
    <t>Modbus slave adres voor devices die via modbus communiceren, in dat geval it het een verplicht veld</t>
  </si>
  <si>
    <t xml:space="preserve">Device module where the IO is connected (not used for serial interface that are not connected to a [Device]) [2]. </t>
  </si>
  <si>
    <t xml:space="preserve">Device module waarop het item is aangesloten. In het geval van een PLC bedoelen we de I/O kaart OID -&gt; "DI1", deze kolom wordt niet gebruikt bij seriële signalen. </t>
  </si>
  <si>
    <t xml:space="preserve">For example: </t>
  </si>
  <si>
    <t>Bijvoorbeeld:</t>
  </si>
  <si>
    <t>- The first Digital input card: “DI1”</t>
  </si>
  <si>
    <t>- De eerst digitale ingangskaart: "DI1"</t>
  </si>
  <si>
    <t>- The second analog output card: “AO2”</t>
  </si>
  <si>
    <t>- De tweede analoge outgangskaart: "AO2"</t>
  </si>
  <si>
    <t>- Can also be used to indicate switch OID for TCP/IP signals, e.g. "7U2"</t>
  </si>
  <si>
    <t>- Kan bij TCP-IP verbindingen worden gebruikt om het switch OID aan te geven, b.v. "7U2"</t>
  </si>
  <si>
    <t>The unique identifier for a node in an OPC server’s address space</t>
  </si>
  <si>
    <t>Het unique id voor de node dat bij dit signaal hoort in een OPC server zijn address space</t>
  </si>
  <si>
    <t>The publishi interval (in ms) is the cycle time at which a subscription executes</t>
  </si>
  <si>
    <t>De publish interval is de tijd wanneer een subscription wordt uitgevoerd</t>
  </si>
  <si>
    <t>P &amp; ID names for cross-references isn’t mandatory and only for convenience,  therefore the syntax will not be checked.</t>
  </si>
  <si>
    <t>P &amp; ID names voor referenties op tekeningen staan voor weergave in de lijst, invullen is dus niet verplicht</t>
  </si>
  <si>
    <t>Priority</t>
  </si>
  <si>
    <t>Alarm priority type: “alarm”,  “emergency”, “warning”,  “caution” or empty (if unsure, use “alarm”), mandatory if item is an alarm.</t>
  </si>
  <si>
    <t>Alarm prioriteit, we onderscheiden de volgende types:  “alarm”,  “emergency”, “warning”,  “caution” of leeg laten bij geen alarm (als je het niet zeker weet, neem dan standaard “alarm”. Deze kolom is verplicht voor alarmen.</t>
  </si>
  <si>
    <t xml:space="preserve">Range </t>
  </si>
  <si>
    <t>Lower value of range. (Mandatory for analog signals)</t>
  </si>
  <si>
    <t>Laagste waarde van de school (verplicht voor analoge signalen)</t>
  </si>
  <si>
    <t>Upper value of range. (Mandatory for analog signals)</t>
  </si>
  <si>
    <t>Hoogste waarde van de school (verplicht voor analoge signalen)</t>
  </si>
  <si>
    <t>Rev</t>
  </si>
  <si>
    <t>Last revision when the row has changed.</t>
  </si>
  <si>
    <t>Revisie van de laatste wijziging</t>
  </si>
  <si>
    <t>Additional locations where alarm buzzer should be activated, using the same location names as the acknowledge location, e.g. “WH,ECR,ERPS”. This option doen's affect the way alarms are displayed, all alarms are displayed on every workstation, bus by using samrt sorting techniques, sorting is based upon location, alert priority and timestamp. Alarms from other locations can be found further down the active alarm list or on top if there are no alarms for this location.</t>
  </si>
  <si>
    <t>Additionele locaties waar de alarm hoorn ook af moet gaan als het alarm actief word, hierbij worden dezelfde locatie namen gebruikt als bij de kolom [Acknowledge location], locaties worden dan door komma's geschieden, b.v.; "WH,ECR,ERPS". Deze optie heeft niets te maken met het tonen van alarmen. Alle alarmen worden op alle workstations getoond, maar door slimme sorteermethodes worden de alarmen gesorteerd wordt op locatie, alert prioriteit en tijdsstempel.</t>
  </si>
  <si>
    <t>Used for sorting by system, when using this column, system grouping can be used, for instance in the I/O maintenance screen. Intended to be a short description e.g. "ME PS" or "FAS" or "TMS". Max 16 characters.</t>
  </si>
  <si>
    <t>Wordt gebruikt voor het sorteren van de items, bijvoorbeeld in het I/O lijst scherm onder maintenance.  Bedoeld als korte omschrijving, bijv. "ME PS" of "FAS" of "TMS". Max 16 karacters.</t>
  </si>
  <si>
    <t>Unique IO identifier (Composed of an SFI code and an abbreviation for the function)</t>
  </si>
  <si>
    <t>Uniek id voor dit signaal, dit mag een SFI codering zijn of in de meeste gevallen iets beschrijvends, zoals "CommonAlarm"</t>
  </si>
  <si>
    <t>Define if the line is a subscribe to another Tag in the I/O List.</t>
  </si>
  <si>
    <t>Specificeert of the lijn “subscribed” op een andere lijn in de I/O lijst</t>
  </si>
  <si>
    <t>The tag will be published in our system with the device as a prefix</t>
  </si>
  <si>
    <t>De tag wordt gepubliseerd met de devicenaam als voorvoegsel in ons systeem</t>
  </si>
  <si>
    <t>To further specify the signals connected to the [Module], use the input number of the i/o module mentioned in column [Module], e.g. third input on DI: “3”</t>
  </si>
  <si>
    <t>Deze kolom is bedoeld ter aanvulling van de kolom [Module], hier geef je aan op welke in- of uitgang van de [Module] het signaal is aangesloten, b.v. derde input op DI2: "3"</t>
  </si>
  <si>
    <t>For serial interfaces:</t>
  </si>
  <si>
    <t>Voor seriële interfaces:</t>
  </si>
  <si>
    <t>- With gateway: Port number on gateway e.g. "2"</t>
  </si>
  <si>
    <t>- Bij gebruik van een Gateway: Poortnummer op gateway, b.v. "2"</t>
  </si>
  <si>
    <t>- Directly to PLC: not used</t>
  </si>
  <si>
    <t>- Direct op een [Device] zonder module, b.v. "X2"</t>
  </si>
  <si>
    <t>- Modbus TCP/IP: Port number on switch, e.g. "3"</t>
  </si>
  <si>
    <t>- Kan bij TCP/IP verbindingen worden gebruikt voor poortnummer op switch, b.v. "1"</t>
  </si>
  <si>
    <t>Workstation of last change in io item</t>
  </si>
  <si>
    <t>Geeft aan op welk werkstation de laatste wijziging is gedaan</t>
  </si>
  <si>
    <t>Unit of the measured value. For example; Bar, mA</t>
  </si>
  <si>
    <t>Eenheid van het te meten signaal. Bijvoorbeeld Bar, mA, wordt o.a. gebruikt voor trending</t>
  </si>
  <si>
    <t>VDR ID</t>
  </si>
  <si>
    <t>Send all changes to voyage data recorder. Mark with unique ID number, which will also be send to the VDR system. Leaving the column empty means, VDR notification is not applicable</t>
  </si>
  <si>
    <t>Middels deze kolom is aan te geven of het alarm doorgezet moet worden naar het VDR systeem, waar van toepassing. Als deze kolom niet leeg is, is het doorsturen van toepassing. Gebruik bij voorkeur een unit id nummer welke meegezonden wordt naar de VDR.</t>
  </si>
  <si>
    <t>Do not used, colums is used by system to indicate workstation of last change in io item</t>
  </si>
  <si>
    <t>Niet gebruiken, deze kolom wordt door het systeem gebruikt om aan te geven op welk werkstation de laatste wijziging is gedaan</t>
  </si>
  <si>
    <t>Informative item for separated Yard id numbering or e.g. for SFI coding</t>
  </si>
  <si>
    <t>Informatief veld voor b.v. aparte werfcondering of SFI codering.</t>
  </si>
  <si>
    <t>Additional columns are allowed, if the column is not defined in the list above, it will be ignored. Examples are;
- Green line (level for green line on gauge to indicate nominal value)
- Red line (for max level)
- Specific ID's 
- Extended cabinet name / location
- Eplan coding
- Prefix
- etc.</t>
  </si>
  <si>
    <t>Meer kolommen toevoegen voor meer detailering / extra informatie of kruisverwijzingen is geen probleem, onbekende kolommen worden genegeerd. Bijvoorbeeld;
- Green line (nominale niveau die met een groene lijn op een meter wordt aangegeven)
- Red line (max niveau die je aan aangeven met een rode lijn)
- Kruisverwijzingen / ID's
- Uitgebreidere omschrijvingen van panelen en locaties
- Prefix
- etc.</t>
  </si>
  <si>
    <t>[1] Mandatory columns can be empty, but they have to be defined in the I/O list</t>
  </si>
  <si>
    <t>Direction</t>
  </si>
  <si>
    <t>Alert Priority</t>
  </si>
  <si>
    <t>Lock Operator</t>
  </si>
  <si>
    <t>True False</t>
  </si>
  <si>
    <t>Modbus Data Type</t>
  </si>
  <si>
    <t>In</t>
  </si>
  <si>
    <t>&lt;</t>
  </si>
  <si>
    <t>InOut</t>
  </si>
  <si>
    <t>&gt;</t>
  </si>
  <si>
    <t>Out</t>
  </si>
  <si>
    <t>Event</t>
  </si>
  <si>
    <t>Other</t>
  </si>
  <si>
    <t>750-403</t>
  </si>
  <si>
    <t>750-454</t>
  </si>
  <si>
    <t>750-461/000-003</t>
  </si>
  <si>
    <t>750-464#02-RTD-PT</t>
  </si>
  <si>
    <t>750-485</t>
  </si>
  <si>
    <t>750-511/000-001</t>
  </si>
  <si>
    <t>IpAddress</t>
  </si>
  <si>
    <t>750-511/000-002</t>
  </si>
  <si>
    <t>Blob</t>
  </si>
  <si>
    <t>750-1425</t>
  </si>
  <si>
    <t>R0.0</t>
  </si>
  <si>
    <t>R1.0</t>
  </si>
  <si>
    <t>R1.3</t>
  </si>
  <si>
    <t>R1.1</t>
  </si>
  <si>
    <t>R1.7</t>
  </si>
  <si>
    <t xml:space="preserve">R0.1 </t>
  </si>
  <si>
    <t>R1.5</t>
  </si>
  <si>
    <t>R0.2</t>
  </si>
  <si>
    <t>R0.4</t>
  </si>
  <si>
    <t>R1.4</t>
  </si>
  <si>
    <t>R1.6</t>
  </si>
  <si>
    <t>R1.2</t>
  </si>
  <si>
    <t>DI21</t>
  </si>
  <si>
    <t>DI22</t>
  </si>
  <si>
    <t>DI23</t>
  </si>
  <si>
    <t>DI24</t>
  </si>
  <si>
    <t>DI25</t>
  </si>
  <si>
    <t>DI26</t>
  </si>
  <si>
    <t>DI27</t>
  </si>
  <si>
    <t>DI28</t>
  </si>
  <si>
    <t>DI29</t>
  </si>
  <si>
    <t>DI30</t>
  </si>
  <si>
    <t>DI31</t>
  </si>
  <si>
    <t>DI32</t>
  </si>
  <si>
    <t>DI33</t>
  </si>
  <si>
    <t>DI34</t>
  </si>
  <si>
    <t>DI35</t>
  </si>
  <si>
    <t>DI36</t>
  </si>
  <si>
    <t>AI23</t>
  </si>
  <si>
    <t>AI24</t>
  </si>
  <si>
    <t>AI25</t>
  </si>
  <si>
    <t>AI26</t>
  </si>
  <si>
    <t>AI27</t>
  </si>
  <si>
    <t>AI28</t>
  </si>
  <si>
    <t>AI29</t>
  </si>
  <si>
    <t>AI30</t>
  </si>
  <si>
    <t>AI31</t>
  </si>
  <si>
    <t>AI32</t>
  </si>
  <si>
    <t>F2</t>
  </si>
  <si>
    <t>AO60</t>
  </si>
  <si>
    <t>DO60</t>
  </si>
  <si>
    <t>MachinerySpaceBuzzerHorn</t>
  </si>
  <si>
    <t>AmcsPlcPowerModule1InternalFuseBlown</t>
  </si>
  <si>
    <t>AmcsPlcPowerModule1PowerFailure</t>
  </si>
  <si>
    <t>BILGE_LEVEL_SUB_PUMP1_ALARM</t>
  </si>
  <si>
    <t>BILGE_LEVEL_SUB_PUMP2_ALARM</t>
  </si>
  <si>
    <t>BILGE_LEVEL_SUB_PUMP3_ALARM</t>
  </si>
  <si>
    <t>GEN_SERV_PUMP1_REM_AVAIL</t>
  </si>
  <si>
    <t>GEN_SERV_PUMP2_REM_AVAIL</t>
  </si>
  <si>
    <t>GEN_SERV_PUMP2_FIELD_START</t>
  </si>
  <si>
    <t>GEN_SERV_PUMP2_FIELD_STOP</t>
  </si>
  <si>
    <t>STRIP_PUMP_REM_AVAIL</t>
  </si>
  <si>
    <t>STRIP_PUMP_RUNNING</t>
  </si>
  <si>
    <t>CHAIN_LOCK_PUMP_REM_AVAIL</t>
  </si>
  <si>
    <t>CHAIN_LOCK_PUMP_RUNNING</t>
  </si>
  <si>
    <t>SUBMERS_PUMP1_REM_AVAIL</t>
  </si>
  <si>
    <t>SUBMERS_PUMP1_RUNNING</t>
  </si>
  <si>
    <t>SUBMERS_PUMP2_REM_AVAIL</t>
  </si>
  <si>
    <t>SUBMERS_PUMP2_RUNNING</t>
  </si>
  <si>
    <t>SUBMERS_PUMP3_REM_AVAIL</t>
  </si>
  <si>
    <t>SUBMERS_PUMP3_RUNNING</t>
  </si>
  <si>
    <t>FRESH_WATER_MAK1_ALARM</t>
  </si>
  <si>
    <t>FRESH_WATER_MAK2_ALARM</t>
  </si>
  <si>
    <t>TRANS_PUMP_BLCK_WAT_REM_AVAIL</t>
  </si>
  <si>
    <t>TRANS_PUMP_BLCK_WAT_RUNNING</t>
  </si>
  <si>
    <t>TRANS_PUMP_GREY_WAT_REM_AVAIL</t>
  </si>
  <si>
    <t>TRANS_PUMP_GREY_WAT_RUNNING</t>
  </si>
  <si>
    <t>PUMP_FWD_GREY_WAT_REM_AVAIL</t>
  </si>
  <si>
    <t>PUMP_FWD_GREY_WAT_RUNNING</t>
  </si>
  <si>
    <t>SEW_TREAT_RUNNING</t>
  </si>
  <si>
    <t>SEW_TREAT_RELEASE</t>
  </si>
  <si>
    <t>SEW_TREAT_GEN_ALARM</t>
  </si>
  <si>
    <t>SEW_TREAT_DRY_RUNN_PROT</t>
  </si>
  <si>
    <t>PASS_HATCH_CL_LOCK</t>
  </si>
  <si>
    <t>SBL_SPARE_INPUT</t>
  </si>
  <si>
    <t>TECH_CORRIDOR_ESC_HATCH_SB</t>
  </si>
  <si>
    <t>TECH_ROOM_ESC_HATCH_PS</t>
  </si>
  <si>
    <t>MAIN_DECKH_VENT_HATCH_SB</t>
  </si>
  <si>
    <t>MAIN_DECKH_VENT_HATCH_PS</t>
  </si>
  <si>
    <t>MAIN_DECKH_ACCESS_DOOR</t>
  </si>
  <si>
    <t>AFT_DECKH_ACCESS_DOOR</t>
  </si>
  <si>
    <t>LAZA_ACCESS_HATCH_SB_FWD</t>
  </si>
  <si>
    <t>LAZA_ACCESS_HATCH_PS_FWD</t>
  </si>
  <si>
    <t>LAZA_ACCESS_HATCH_SB_MID</t>
  </si>
  <si>
    <t>LAZA_ACCESS_HATCH_PS_MID</t>
  </si>
  <si>
    <t>LAZA_ACCESS_HATCH_SB_AFT</t>
  </si>
  <si>
    <t>LAZA_ACCESS_HATCH_PS_AFT</t>
  </si>
  <si>
    <t>AFT_DECKH_VENT_HATCH</t>
  </si>
  <si>
    <t>FLOW_LOWER_SALOON_COLD_WATER</t>
  </si>
  <si>
    <t>FLOW_DAYHEAD_COLD_WATER</t>
  </si>
  <si>
    <t>FLOW_GUEST_CABIN_SB_HOT_WATER</t>
  </si>
  <si>
    <t>FLOW_GUEST_CABIN_SB_COLD_WATER</t>
  </si>
  <si>
    <t>FLOW_GUEST_CABIN_PS_FWD_HOT_WATER</t>
  </si>
  <si>
    <t>FLOW_GUEST_CABIN_PS_FWD_COLD_WATER</t>
  </si>
  <si>
    <t>FLOW_GUEST_CABIN_PS_AFT_HOT_WATER</t>
  </si>
  <si>
    <t>FLOW_GUEST_CABIN_PS_AFT_COLD_WATER</t>
  </si>
  <si>
    <t>FLOW_MASTER_CABIN_SB_HOT_WATER</t>
  </si>
  <si>
    <t>FLOW_MASTER_CABIN_SB_COLD_WATER</t>
  </si>
  <si>
    <t>FLOW_MASTER_CABIN_PS_HOT_WATER</t>
  </si>
  <si>
    <t>FLOW_MASTER_CABIN_PS_COLD_WATER</t>
  </si>
  <si>
    <t>FLOW_LAZARET_HOT_WATER</t>
  </si>
  <si>
    <t>FLOW_LAZARET_COLD_WATER</t>
  </si>
  <si>
    <t>FLOW_WATER_SOFTNER_COLD_WATER</t>
  </si>
  <si>
    <t>FLOW_MAIN_TECH_SPACE_HOT_WATER</t>
  </si>
  <si>
    <t>FLOW_MAIN_TECH_SPACE_COLD_WATER</t>
  </si>
  <si>
    <t>FLOW_MAIN_TECH_SPACE_FR45_COLD_WATER</t>
  </si>
  <si>
    <t>LEVEL_FRESH_WATER_TANK_1_FR_45_PS</t>
  </si>
  <si>
    <t>LEVEL_FRESH_WATER_TANK_2_FR_45_SB</t>
  </si>
  <si>
    <t>TEMP1_FOR_ENERGY_REC_SYSTEM</t>
  </si>
  <si>
    <t>TEMP2_FOR_ENERGY_REC_SYSTEM</t>
  </si>
  <si>
    <t>ACC_SENSOR_2_OUTPX</t>
  </si>
  <si>
    <t>ACC_SENSOR_2_OUTPY</t>
  </si>
  <si>
    <t>ACC_SENSOR_2_OUTPZ</t>
  </si>
  <si>
    <t>PNEUMATIC_PRESSURE</t>
  </si>
  <si>
    <t>LEVEL_GREY_WATER_TANK_AFT_SB</t>
  </si>
  <si>
    <t>LEVEL_SLUDGE_TANK</t>
  </si>
  <si>
    <t>STERN_THRUST_BEARING_TEMP_DE</t>
  </si>
  <si>
    <t>STERN_THRUST_BEARING_TEMP_NDE</t>
  </si>
  <si>
    <t>AmcsPlcPowerModule2FuseBlown</t>
  </si>
  <si>
    <t>AmcsPlcPowerModule2PowerFailure</t>
  </si>
  <si>
    <t>GEN_SERV_PUMP2_FIELD_RUNN_FDBCK</t>
  </si>
  <si>
    <t>STRIP_PUMP_START</t>
  </si>
  <si>
    <t>STRIP_PUMP_STOP</t>
  </si>
  <si>
    <t>CHAIN_LOCK_PUMP_START</t>
  </si>
  <si>
    <t>CHAIN_LOCK_PUMP_STOP</t>
  </si>
  <si>
    <t>SUBMERS_PUMP1_LEVEL_HIGH</t>
  </si>
  <si>
    <t>SUBMERS_PUMP2_LEVEL_HIGH</t>
  </si>
  <si>
    <t>SUBMERS_PUMP3_LEVEL_HIGH</t>
  </si>
  <si>
    <t>SEPARATOR_START</t>
  </si>
  <si>
    <t>GEN_SERV_PUMP2_FIELD_AVAIL_FDBCK</t>
  </si>
  <si>
    <t>GEN_SERV_PUMP2_FIELD_FAULT_FDBCK</t>
  </si>
  <si>
    <t>ACTIVATE_HULL_TEMP_MEASUREMENT</t>
  </si>
  <si>
    <t>TRANS_PUMP_BLCK_WAT_START_STOP</t>
  </si>
  <si>
    <t>TRANS_PUMP_GREY_WAT_START_STOP</t>
  </si>
  <si>
    <t>OperatorBuzzersPowerSupplyFailure</t>
  </si>
  <si>
    <t>OperatorAlarmPanelSilenceButton</t>
  </si>
  <si>
    <t>UmsCabin1Silence</t>
  </si>
  <si>
    <t>UmsCabin2Silence</t>
  </si>
  <si>
    <t>UmsCabin3Silence</t>
  </si>
  <si>
    <t>UmsCabin1Buzzer</t>
  </si>
  <si>
    <t>UmsCabin2Buzzer</t>
  </si>
  <si>
    <t>UmsCabin3Buzzer</t>
  </si>
  <si>
    <t>OperatorAlarmPanelSilenceLight</t>
  </si>
  <si>
    <t>OperatorAlarmPanelBuzzer</t>
  </si>
  <si>
    <t>UMSCabin1Duty</t>
  </si>
  <si>
    <t>UMSCabin1AlarmLed</t>
  </si>
  <si>
    <t>UMSCabin2Duty</t>
  </si>
  <si>
    <t>UMSCabin2AlarmLed</t>
  </si>
  <si>
    <t>UMSCabin3Duty</t>
  </si>
  <si>
    <t>UMSCabin3AlarmLed</t>
  </si>
  <si>
    <t>BILGE_FRAME68_ALARM</t>
  </si>
  <si>
    <t>BILGE_FRAME53_ALARM</t>
  </si>
  <si>
    <t>BILGE_FRAME48_ALARM</t>
  </si>
  <si>
    <t>BILGE_FRAME46_ALARM</t>
  </si>
  <si>
    <t>BILGE_FRAME38_ALARM</t>
  </si>
  <si>
    <t>BILGE_FRAME30_ALARM</t>
  </si>
  <si>
    <t>BILGE_FRAME15_ALARM</t>
  </si>
  <si>
    <t>BILGE_FRAME13_ALARM</t>
  </si>
  <si>
    <t>BILGE_FRAME47SB_ALARM</t>
  </si>
  <si>
    <t>BILGE_FRAME54PS_ALARM</t>
  </si>
  <si>
    <t>BILGE_FRAME54SB_ALARM</t>
  </si>
  <si>
    <t>BILGE_FRAME38PS_ALARM</t>
  </si>
  <si>
    <t>BILGE_FRAME38SB_ALARM</t>
  </si>
  <si>
    <t>BCKUP_GEN_SERV_PUMP_REM_AVAIL</t>
  </si>
  <si>
    <t>BCKUP_GEN_SERV_PUMP_FIELD_START</t>
  </si>
  <si>
    <t>BCKUP_GEN_SERV_PUMP_FIELD_STOP</t>
  </si>
  <si>
    <t>DECK_CRANE_GEN_ALARM</t>
  </si>
  <si>
    <t>MOB_TENDER_HATCH_CL_LOCK</t>
  </si>
  <si>
    <t>GUEST_TENDER_HATCH_CL_LOCK</t>
  </si>
  <si>
    <t>SAIL_STOR_HATCH</t>
  </si>
  <si>
    <t>FOREPEAK_ACC_HATCH</t>
  </si>
  <si>
    <t>DINGHY_STOR_ACC_FWD</t>
  </si>
  <si>
    <t>CRANE__HATCH_AFT</t>
  </si>
  <si>
    <t>FORESHIP_STOR_AREA_ACC_HATCH</t>
  </si>
  <si>
    <t>CREW_ESCAPE_HATCH</t>
  </si>
  <si>
    <t>CREW_AREA_ACC_DOOR</t>
  </si>
  <si>
    <t>CHAIN_LOCK_PRESS_SENSOR</t>
  </si>
  <si>
    <t>BILGE_TANK_PRESS_SENSOR</t>
  </si>
  <si>
    <t>FLOW_CREW_MESS_HOT_WATER</t>
  </si>
  <si>
    <t>FLOW_CREW_MESS_COLD_WATER</t>
  </si>
  <si>
    <t>FLOW_GALLEY_1_HOT_WATER</t>
  </si>
  <si>
    <t>FLOW_GALLEY_1_COLD_WATER</t>
  </si>
  <si>
    <t>FLOW_GALLEY_2_HOT_WATER</t>
  </si>
  <si>
    <t>FLOW_GALLEY_2_COLD_WATER</t>
  </si>
  <si>
    <t>FLOW_OVERFL_CABIN_BATHR_COLD_WATER</t>
  </si>
  <si>
    <t>FLOW_GUEST_BATHR_PS_FWD_HOT_WATER</t>
  </si>
  <si>
    <t>FLOW_GUEST_BATHR_PS_FWD_COLD_WATER</t>
  </si>
  <si>
    <t>FLOW_LAUNDRY_PS_1_HOT_WATER</t>
  </si>
  <si>
    <t>FLOW_LAUNDRY_PS_COLD_WATER</t>
  </si>
  <si>
    <t>FLOW_LAUNDRY_PS_2_HOT_WATER</t>
  </si>
  <si>
    <t>FLOW_CAPTAINS_CABIN_HOT_WATER</t>
  </si>
  <si>
    <t>FLOW_CAPTAINS_CABIN_COLD_WATER</t>
  </si>
  <si>
    <t>FLOW_CREW_CABIN_SB_AFT_HOT_WATER</t>
  </si>
  <si>
    <t>FLOW_CREW_CABIN_SB_AFT_COLD_WATER</t>
  </si>
  <si>
    <t>FLOW_CREW_CABIN_SB_MID_HOT_WATER</t>
  </si>
  <si>
    <t>FLOW_CREW_CABIN_SB_MID_COLD_WATER</t>
  </si>
  <si>
    <t>FLOW_CREW_CABIN_PS_MID_HOT_WATER</t>
  </si>
  <si>
    <t>FLOW_CREW_CABIN_PS_MID_COLD_WATER</t>
  </si>
  <si>
    <t>FLOW_CREW_CABIN_SB_FWD_HOT_WATER</t>
  </si>
  <si>
    <t>FLOW_CREW_CABIN_SB_FWD_COLD_WATER</t>
  </si>
  <si>
    <t>FLOW_CREW_CABIN_PS_FWD_HOT_WATER</t>
  </si>
  <si>
    <t>FLOW_CREW_CABIN_PS_FWD_COLD_WATER</t>
  </si>
  <si>
    <t>FLOW_DECKHOUSE_HOT_WATER</t>
  </si>
  <si>
    <t>FLOW_DECKHOUSE_COLD_WATER</t>
  </si>
  <si>
    <t>FLOW_DECK_FR48_SB_TECH_COR_HOT_WATER</t>
  </si>
  <si>
    <t>FLOW_DECK_FR48_SB_TECH_COR_COLD_WATER</t>
  </si>
  <si>
    <t>PRESS_FR_46_SYSTEM_BEH_PRES_PUMPS</t>
  </si>
  <si>
    <t>ACC_SENSOR_1_OUTPX</t>
  </si>
  <si>
    <t>ACC_SENSOR_1_OUTPY</t>
  </si>
  <si>
    <t>ACC_SENSOR_1_OUTPZ</t>
  </si>
  <si>
    <t>LEVEL_GREY_WATER_TANK_FWD_SB</t>
  </si>
  <si>
    <t>BOW_THRUST_BEARING_TEMP_DE</t>
  </si>
  <si>
    <t>BOW_THRUST_BEARING_TEMP_NDE</t>
  </si>
  <si>
    <t>BCKUP_GEN_SERV_PUMP_FIELD_RUNN_FDBCK</t>
  </si>
  <si>
    <t>DSK_SWR</t>
  </si>
  <si>
    <t>+CB.1</t>
  </si>
  <si>
    <t>+CB.2</t>
  </si>
  <si>
    <t>4500 AMCS</t>
  </si>
  <si>
    <t>2100 BILGE FIFI</t>
  </si>
  <si>
    <t>2101 BILGE FIFI</t>
  </si>
  <si>
    <t>2102 BILGE FIFI</t>
  </si>
  <si>
    <t>2100 GENERAL SERVICE</t>
  </si>
  <si>
    <t>SPARE</t>
  </si>
  <si>
    <t>2500 FRESH WATER</t>
  </si>
  <si>
    <t>3400 SEWAGE</t>
  </si>
  <si>
    <t>7500 PASSERELLE</t>
  </si>
  <si>
    <t>7500 BOARDING LADDER</t>
  </si>
  <si>
    <t>0900 DOORS HATCHES</t>
  </si>
  <si>
    <t xml:space="preserve">2900 PNEUMATIC </t>
  </si>
  <si>
    <t>1500 PROPULSION</t>
  </si>
  <si>
    <t>AMCS - CTRL</t>
  </si>
  <si>
    <t>7500 DECK CRANE</t>
  </si>
  <si>
    <t>21001048_1</t>
  </si>
  <si>
    <t>21001048_2</t>
  </si>
  <si>
    <t>21001048_3</t>
  </si>
  <si>
    <t>21001006-1</t>
  </si>
  <si>
    <t>21001006-2</t>
  </si>
  <si>
    <t>25001001_1</t>
  </si>
  <si>
    <t>25001001_2</t>
  </si>
  <si>
    <t>25001037_30</t>
  </si>
  <si>
    <t>25001037_31</t>
  </si>
  <si>
    <t>25001037_33</t>
  </si>
  <si>
    <t>25001037_32</t>
  </si>
  <si>
    <t>25001037_36</t>
  </si>
  <si>
    <t>25001037_34</t>
  </si>
  <si>
    <t>25001037_38</t>
  </si>
  <si>
    <t>25001037_35</t>
  </si>
  <si>
    <t>25001037_40</t>
  </si>
  <si>
    <t>25001037_37</t>
  </si>
  <si>
    <t>25001037_42</t>
  </si>
  <si>
    <t>25001037_39</t>
  </si>
  <si>
    <t>25001037_43</t>
  </si>
  <si>
    <t>25001037_41</t>
  </si>
  <si>
    <t>25001123_1</t>
  </si>
  <si>
    <t>25001037_1</t>
  </si>
  <si>
    <t>25001123_2</t>
  </si>
  <si>
    <t>25001019_1</t>
  </si>
  <si>
    <t>25001019_2</t>
  </si>
  <si>
    <t>25001038_1</t>
  </si>
  <si>
    <t>25001038_2</t>
  </si>
  <si>
    <t>45019001_2</t>
  </si>
  <si>
    <t>34001025_1</t>
  </si>
  <si>
    <t>34001025_2</t>
  </si>
  <si>
    <t>34001025_3</t>
  </si>
  <si>
    <t>22AJB7/10.0</t>
  </si>
  <si>
    <t>22AJB7/10.1</t>
  </si>
  <si>
    <t>22AJB7/10.2</t>
  </si>
  <si>
    <t>25001037_18</t>
  </si>
  <si>
    <t>25001037_17</t>
  </si>
  <si>
    <t>25001037_20</t>
  </si>
  <si>
    <t>25001037_19</t>
  </si>
  <si>
    <t>25001037_22</t>
  </si>
  <si>
    <t>25001037_21</t>
  </si>
  <si>
    <t>25001037_23</t>
  </si>
  <si>
    <t>25001037_25</t>
  </si>
  <si>
    <t>25001037_24</t>
  </si>
  <si>
    <t>25001037_15</t>
  </si>
  <si>
    <t>25001037_14</t>
  </si>
  <si>
    <t>25001037_16</t>
  </si>
  <si>
    <t>25001037_13</t>
  </si>
  <si>
    <t>25001037_12</t>
  </si>
  <si>
    <t>25001037_10</t>
  </si>
  <si>
    <t>25001037_11</t>
  </si>
  <si>
    <t>25001037_9</t>
  </si>
  <si>
    <t>25001037_8</t>
  </si>
  <si>
    <t>25001037_7</t>
  </si>
  <si>
    <t>25001037_6</t>
  </si>
  <si>
    <t>25001037_5</t>
  </si>
  <si>
    <t>25001037_4</t>
  </si>
  <si>
    <t>25001037_3</t>
  </si>
  <si>
    <t>25001037_2</t>
  </si>
  <si>
    <t>25001037_28</t>
  </si>
  <si>
    <t>25001037_26</t>
  </si>
  <si>
    <t>25001037_29</t>
  </si>
  <si>
    <t>25001037_27</t>
  </si>
  <si>
    <t>45019001_1</t>
  </si>
  <si>
    <t>34001025_4</t>
  </si>
  <si>
    <t>ALARM CABINET - AMCS Main technical Space +CB.1</t>
  </si>
  <si>
    <t>Alarm Panel GEA CallRevoke Button</t>
  </si>
  <si>
    <t>Alarm Panel GEA CallRevoke Light</t>
  </si>
  <si>
    <t>Machinery Space Buzzer  Horn</t>
  </si>
  <si>
    <t>AMCS PLC KEB1 Power Module 1 Internal Fuse Blown</t>
  </si>
  <si>
    <t>AMCS PLC KEB1 Power Module 1 Power Failure</t>
  </si>
  <si>
    <t>Water Sensor for Submersible Pump 1 Alarm</t>
  </si>
  <si>
    <t>Water Sensor for Submersible Pump 2 Alarm</t>
  </si>
  <si>
    <t>Water Sensor for Submersible Pump 3 Alarm</t>
  </si>
  <si>
    <t>General Service Pump 1 Remote Available</t>
  </si>
  <si>
    <t>General Service Pump 2 Remote Available</t>
  </si>
  <si>
    <t>General Service Pump 2 Field Start</t>
  </si>
  <si>
    <t>General Service Pump 2 Field Stop</t>
  </si>
  <si>
    <t>Stripping Pump Remote Available</t>
  </si>
  <si>
    <t xml:space="preserve">Stripping Pump Running </t>
  </si>
  <si>
    <t>Chain Locker Pump Remote Available</t>
  </si>
  <si>
    <t xml:space="preserve">Chain Locker Pump Running </t>
  </si>
  <si>
    <t>Submersible Pump 1 Remote Available</t>
  </si>
  <si>
    <t xml:space="preserve">Submersible Pump 1 Running </t>
  </si>
  <si>
    <t>Submersible Pump 2 Remote Available</t>
  </si>
  <si>
    <t xml:space="preserve">Submersible Pump 2 Running </t>
  </si>
  <si>
    <t>Submersible Pump 3 Remote Available</t>
  </si>
  <si>
    <t xml:space="preserve">Submersible Pump 3 Running </t>
  </si>
  <si>
    <t>Fresh Water Maker 1 Common Alarm</t>
  </si>
  <si>
    <t>Fresh Water Maker 2 Common Alarm</t>
  </si>
  <si>
    <t>Chlorine Dosing Unit Common Alarm</t>
  </si>
  <si>
    <t>Sewage Treatment Plant Running</t>
  </si>
  <si>
    <t>Sewage Treatment Plant Release</t>
  </si>
  <si>
    <t>Sewage Treatment Plant General Alarm</t>
  </si>
  <si>
    <t>Sewage Treatment Plant Dry Running Protection &amp; Cleaning Pum[</t>
  </si>
  <si>
    <t xml:space="preserve">Passerelle Hatch Closed &amp; Locked </t>
  </si>
  <si>
    <t>Side Boarding Ladder Spare</t>
  </si>
  <si>
    <t>Technical Corridor Escape Hatch SB Nr.27</t>
  </si>
  <si>
    <t>Technical Room Escape Hatch PS Nr.31</t>
  </si>
  <si>
    <t>Main Deckhouse Ventilation Hatch SB Nr.33</t>
  </si>
  <si>
    <t>Main Deckhouse Ventilation Hatch PS Nr.34</t>
  </si>
  <si>
    <t>Main Deckhouse Access Door Nr.35</t>
  </si>
  <si>
    <t>Aft Deckhouse Access Door Nr.36</t>
  </si>
  <si>
    <t>Lazarette Access Hatch SB Fwd Nr.37</t>
  </si>
  <si>
    <t>Lazarette Access Hatch PS Fwd Nr.38</t>
  </si>
  <si>
    <t>Lazarette Access Hatch SB Mid Nr.39</t>
  </si>
  <si>
    <t>Lazarette Access Hatch PS Mid Nr.40</t>
  </si>
  <si>
    <t>Lazarette Access Hatch SB Aft Nr.41</t>
  </si>
  <si>
    <t>Lazarette Access Hatch PS Aft Nr.42</t>
  </si>
  <si>
    <t>Aft Deckhouse Ventilation Hatch Nr.44</t>
  </si>
  <si>
    <t>Flow Sensor Lower Saloon Cold Water</t>
  </si>
  <si>
    <t>Flow Sensor Dayhead Cold Water</t>
  </si>
  <si>
    <t>Flow Sensor Guest Cabin SB Hot Water</t>
  </si>
  <si>
    <t>Flow Sensor Guest Cabin SB Cold Water</t>
  </si>
  <si>
    <t>Flow Sensor Guest Cabin PS Fwd Hot Water</t>
  </si>
  <si>
    <t>Flow Sensor Guest Cabin PS Fwd Cold Water</t>
  </si>
  <si>
    <t>Flow Sensor Guest Cabin PS Aft Hot Water</t>
  </si>
  <si>
    <t>Flow Sensor Guest Cabin PS Aft Cold Water</t>
  </si>
  <si>
    <t>Flow Sensor Master Cabin SB Hot Water</t>
  </si>
  <si>
    <t>Flow Sensor Master Cabin SB Cold Water</t>
  </si>
  <si>
    <t>Flow Sensor Master Cabin PS Hot Water</t>
  </si>
  <si>
    <t>Flow Sensor Master Cabin PS Cold Water</t>
  </si>
  <si>
    <t>Flow Sensor Lazaret Hot Water</t>
  </si>
  <si>
    <t>Flow Sensor Lazaret Cold Water</t>
  </si>
  <si>
    <t>Flow Sensor Water Softner Cold Water</t>
  </si>
  <si>
    <t>Flow Sensor Main Technical Space Hot Water</t>
  </si>
  <si>
    <t>Flow Sensor Main Technical Space Cold Water</t>
  </si>
  <si>
    <t>Flow Sensor Main Technical Space FR45 Bilge Area Cold Water</t>
  </si>
  <si>
    <t>Level Sensor Fresh Water Tank 1 FR 45 PS</t>
  </si>
  <si>
    <t>Level Sensor Fresh Water Tank 2 FR 45 SB</t>
  </si>
  <si>
    <t>Temperature Sensor 1 For Energy Recovery System</t>
  </si>
  <si>
    <t>Temperature Sensor 2 For Energy Recovery System</t>
  </si>
  <si>
    <t>Acceleration Sensor 2 Output X</t>
  </si>
  <si>
    <t>Acceleration Sensor 2 Output Y</t>
  </si>
  <si>
    <t>Acceleration Sensor 2 Output Z</t>
  </si>
  <si>
    <t xml:space="preserve">Pressure </t>
  </si>
  <si>
    <t>Level Sensor Sludge Tank FR 50</t>
  </si>
  <si>
    <t>Stern Thrust Motor Bearing Temperature DE</t>
  </si>
  <si>
    <t>Stern Thrust Motor Bearing Temperature NDE</t>
  </si>
  <si>
    <t>AMCS PLC KEB1 Power Module 2 Fuse Blown</t>
  </si>
  <si>
    <t>AMCS PLC KEB1 Power Module 2 Power Failure</t>
  </si>
  <si>
    <t>General Service Pump 2 Field Running Feedback</t>
  </si>
  <si>
    <t>Stripping Pump Start Command</t>
  </si>
  <si>
    <t xml:space="preserve">Stripping Pump Stop Command </t>
  </si>
  <si>
    <t>Chain Locker Pump Start Command</t>
  </si>
  <si>
    <t>Chain Locker Pump Stop Command</t>
  </si>
  <si>
    <t>Submersible Pump 1 Level High (Start)</t>
  </si>
  <si>
    <t>Submersible Pump 2 Level High (Start)</t>
  </si>
  <si>
    <t>Submersible Pump 3 Level High (Start)</t>
  </si>
  <si>
    <t>Bilge Separator Start</t>
  </si>
  <si>
    <t>General Service Pump 2 Field Available Feedback</t>
  </si>
  <si>
    <t>General Service Pump 2 Field Fault Feedback</t>
  </si>
  <si>
    <t xml:space="preserve">Activate Hull Temperature measurement </t>
  </si>
  <si>
    <t>Serial Interface - KEC1 Port1</t>
  </si>
  <si>
    <t>Serial Interface - KEC1 Port2</t>
  </si>
  <si>
    <t>Serial Interface - KEC1 Port3</t>
  </si>
  <si>
    <t>Serial Interface - KEC1 Port4</t>
  </si>
  <si>
    <t>ALARM CABINET - AMCS Crew Mess +CB.2</t>
  </si>
  <si>
    <t>Operator Buzzers Power Supply Failure</t>
  </si>
  <si>
    <t>Operator Alarm Panel Silence Button</t>
  </si>
  <si>
    <t>UMS Cabin 1 Silence</t>
  </si>
  <si>
    <t>UMS Cabin 2 Silence</t>
  </si>
  <si>
    <t>UMS Cabin 3 Silence</t>
  </si>
  <si>
    <t>UMS Cabin 1 Buzzer</t>
  </si>
  <si>
    <t>UMS Cabin 2 Buzzer</t>
  </si>
  <si>
    <t>UMS Cabin 3 Buzzer</t>
  </si>
  <si>
    <t>Operator Alarm Panel Silence Light</t>
  </si>
  <si>
    <t>Bridge Alarm Panel Buzzer</t>
  </si>
  <si>
    <t>Operator Alarm Panel Buzzer</t>
  </si>
  <si>
    <t>UMS Cabin 1 Duty</t>
  </si>
  <si>
    <t>UMS Cabin 1 Alarm Led</t>
  </si>
  <si>
    <t>UMS Cabin 2 Duty</t>
  </si>
  <si>
    <t>UMS Cabin 2 Alarm Led</t>
  </si>
  <si>
    <t>UMS Cabin 3 Duty</t>
  </si>
  <si>
    <t>UMS Cabin 3 Alarm Led</t>
  </si>
  <si>
    <t>AMCS PLC KEB2 Power Module 2 Power Failure</t>
  </si>
  <si>
    <t>Water Sensor in Hull Fr.68 Alarm</t>
  </si>
  <si>
    <t>Water Sensor in Hull Fr.53 Alarm</t>
  </si>
  <si>
    <t>Water Sensor in Hull Fr.48 Alarm</t>
  </si>
  <si>
    <t>Water Sensor in Hull Fr.46 Alarm</t>
  </si>
  <si>
    <t>Water Sensor in Hull Fr.38 Alarm</t>
  </si>
  <si>
    <t>Water Sensor in Hull Fr.30 Alarm</t>
  </si>
  <si>
    <t>Water Sensor in Hull Fr.15 Alarm</t>
  </si>
  <si>
    <t>Water Sensor in Hull Fr.13 Alarm</t>
  </si>
  <si>
    <t>Water Sensor in Hull Fr.47 SB Alarm</t>
  </si>
  <si>
    <t>Water Sensor in Hull Fr.54 PS Alarm</t>
  </si>
  <si>
    <t>Water Sensor in Hull Fr.54 SB Alarm</t>
  </si>
  <si>
    <t>Water Sensor in Hull Fr.38 PS Alarm</t>
  </si>
  <si>
    <t>Water Sensor in Hull Fr.38 SB Alarm</t>
  </si>
  <si>
    <t>Backup General Service Pump Remote Available</t>
  </si>
  <si>
    <t>Backup General Service Pump Field Start</t>
  </si>
  <si>
    <t>Backup General Service Pump Field Stop</t>
  </si>
  <si>
    <t>General Alarm</t>
  </si>
  <si>
    <t>MOB Tender Hatch Closed &amp; Locked</t>
  </si>
  <si>
    <t>Guest Tender Hatch Closed &amp; Locked</t>
  </si>
  <si>
    <t>Sail Storage Hatch Nr.2</t>
  </si>
  <si>
    <t>Forepeak Access Hatch Nr.3</t>
  </si>
  <si>
    <t>Dinghy Storage Access Fwd Nr.7A</t>
  </si>
  <si>
    <t>Crane  Hatch Aft Nr.7D</t>
  </si>
  <si>
    <t>Foreship Storage Area Access Hatch Nr.9</t>
  </si>
  <si>
    <t>Crew Escape Hatch Nr.15</t>
  </si>
  <si>
    <t>Crew Area Access Door Nr.19</t>
  </si>
  <si>
    <t xml:space="preserve">Chain Locker Bilge Level </t>
  </si>
  <si>
    <t>Bilge Tank Level</t>
  </si>
  <si>
    <t>Flow Sensor Crew Mess Hot Water</t>
  </si>
  <si>
    <t>Flow Sensor Crew Mess Cold Water</t>
  </si>
  <si>
    <t>Flow Sensor Galley 1 Hot Water</t>
  </si>
  <si>
    <t>Flow Sensor Galley 1 Cold Water</t>
  </si>
  <si>
    <t>Flow Sensor Galley 2 Hot Water</t>
  </si>
  <si>
    <t>Flow Sensor Galley 2 Cold Water</t>
  </si>
  <si>
    <t>Flow Sensor Overflow Cabin Bathroom Cold Water</t>
  </si>
  <si>
    <t>Flow Sensor Guest Cabin Bathroom PS Fwd Hot Water</t>
  </si>
  <si>
    <t>Flow Sensor Guest Cabin Bathroom PS Fwd Cold Water</t>
  </si>
  <si>
    <t>Flow Sensor Laundry PS 1 Hot Water</t>
  </si>
  <si>
    <t>Flow Sensor Laundry PS Cold Water</t>
  </si>
  <si>
    <t>Flow Sensor Laundry PS 2 Hot Water</t>
  </si>
  <si>
    <t>Flow Sensor Captains Cabin Hot Water</t>
  </si>
  <si>
    <t>Flow Sensor Captains Cabin Cold Water</t>
  </si>
  <si>
    <t>Flow Sensor Crew Cabin SB Aft Hot Water</t>
  </si>
  <si>
    <t>Flow Sensor Crew Cabin SB Aft Cold Water</t>
  </si>
  <si>
    <t>Flow Sensor Crew Cabin SB Mid Hot Water</t>
  </si>
  <si>
    <t>Flow Sensor Crew Cabin SB Mid Cold Water</t>
  </si>
  <si>
    <t>Flow Sensor Crew Cabin PS Mid Hot Water</t>
  </si>
  <si>
    <t>Flow Sensor Crew Cabin PS Mid Cold Water</t>
  </si>
  <si>
    <t>Flow Sensor Crew Cabin SB Fwd Hot Water</t>
  </si>
  <si>
    <t>Flow Sensor Crew Cabin SB Fwd Cold Water</t>
  </si>
  <si>
    <t>Flow Sensor Crew Cabin PS Fwd Hot Water</t>
  </si>
  <si>
    <t>Flow Sensor Crew Cabin PS Fwd Cold Water</t>
  </si>
  <si>
    <t>Flow Sensor Deckhouse Hot Water</t>
  </si>
  <si>
    <t>Flow Sensor Deckhouse Cold Water</t>
  </si>
  <si>
    <t>Flow Sensor Deck Douche FR48 SB Technical Corridor Hot Water</t>
  </si>
  <si>
    <t>Flow Sensor Deck Douche FR48 SB Technical Corridor Cold Water</t>
  </si>
  <si>
    <t>Pressure Sensor FR 46 System Pressure Behind Pressure Pumps</t>
  </si>
  <si>
    <t>Acceleration Sensor 1 Output X</t>
  </si>
  <si>
    <t>Acceleration Sensor 1 Output Y</t>
  </si>
  <si>
    <t>Acceleration Sensor 1 Output Z</t>
  </si>
  <si>
    <t>Level Sensor Grey Water Tank Fwd FR 33 SB</t>
  </si>
  <si>
    <t>AMCS PLC KEB2 Power Module 2 Fuse Blown</t>
  </si>
  <si>
    <t>Backup General Service Pump Field Running Feedback</t>
  </si>
  <si>
    <t>Serial Interface - KEC2 Port1</t>
  </si>
  <si>
    <t>Serial Interface - KEC2 Port2</t>
  </si>
  <si>
    <t>Serial Interface - KEC2 Port3</t>
  </si>
  <si>
    <t>Serial Interface - KEC2 Port4</t>
  </si>
  <si>
    <t>Serial Interface - KEC3 Port1</t>
  </si>
  <si>
    <t>Serial Interface - KEC3 Port2</t>
  </si>
  <si>
    <t>Serial Interface - KEC3 Port3</t>
  </si>
  <si>
    <t>Serial Interface - KEC3 Port4</t>
  </si>
  <si>
    <t>EOF</t>
  </si>
  <si>
    <t>381W0039</t>
  </si>
  <si>
    <t>381W0040</t>
  </si>
  <si>
    <t>381W0041</t>
  </si>
  <si>
    <t>381W0005</t>
  </si>
  <si>
    <t>381W0004</t>
  </si>
  <si>
    <t>381W0003</t>
  </si>
  <si>
    <t>381W0010</t>
  </si>
  <si>
    <t>381W0009</t>
  </si>
  <si>
    <t>381W0085</t>
  </si>
  <si>
    <t>421.1W0003</t>
  </si>
  <si>
    <t>421.1W0006</t>
  </si>
  <si>
    <t>421.1W0010</t>
  </si>
  <si>
    <t>537W0002</t>
  </si>
  <si>
    <t>543W0002</t>
  </si>
  <si>
    <t>535W0016</t>
  </si>
  <si>
    <t>535W0018</t>
  </si>
  <si>
    <t>535W0020</t>
  </si>
  <si>
    <t>535W0022</t>
  </si>
  <si>
    <t>535W0024</t>
  </si>
  <si>
    <t>535W0026</t>
  </si>
  <si>
    <t>535W0028</t>
  </si>
  <si>
    <t>535W0030</t>
  </si>
  <si>
    <t>535W0032</t>
  </si>
  <si>
    <t>535W0034</t>
  </si>
  <si>
    <t>535W0036</t>
  </si>
  <si>
    <t>535W0040</t>
  </si>
  <si>
    <t>535W0042</t>
  </si>
  <si>
    <t>421.1W0146</t>
  </si>
  <si>
    <t>421.1W0147</t>
  </si>
  <si>
    <t>421.1W0148</t>
  </si>
  <si>
    <t>421.1W0149</t>
  </si>
  <si>
    <t>421.1W0150</t>
  </si>
  <si>
    <t>421.1W0151</t>
  </si>
  <si>
    <t>421.1W0074</t>
  </si>
  <si>
    <t>421.1W0075</t>
  </si>
  <si>
    <t>421.1W0080</t>
  </si>
  <si>
    <t>421.1W0159</t>
  </si>
  <si>
    <t>421.1W0160</t>
  </si>
  <si>
    <t>421.1W0162</t>
  </si>
  <si>
    <t>421.1W0088</t>
  </si>
  <si>
    <t>421.1W0089</t>
  </si>
  <si>
    <t>421.1W0090</t>
  </si>
  <si>
    <t>615.2W0004</t>
  </si>
  <si>
    <t>425W0003</t>
  </si>
  <si>
    <t>447W0019</t>
  </si>
  <si>
    <t>447W0020</t>
  </si>
  <si>
    <t>447W0021</t>
  </si>
  <si>
    <t>381W0024</t>
  </si>
  <si>
    <t>381W0025</t>
  </si>
  <si>
    <t>381W0026</t>
  </si>
  <si>
    <t>381W0027</t>
  </si>
  <si>
    <t>381W0037</t>
  </si>
  <si>
    <t>381W0038</t>
  </si>
  <si>
    <t>381W0029</t>
  </si>
  <si>
    <t>381W0036</t>
  </si>
  <si>
    <t>381W0028</t>
  </si>
  <si>
    <t>381W0050</t>
  </si>
  <si>
    <t>381W0051</t>
  </si>
  <si>
    <t>381W0057</t>
  </si>
  <si>
    <t>381W0058</t>
  </si>
  <si>
    <t>381W0008</t>
  </si>
  <si>
    <t>58A-C37</t>
  </si>
  <si>
    <t>58A-C72</t>
  </si>
  <si>
    <t>58A-C49</t>
  </si>
  <si>
    <t>58A-C26</t>
  </si>
  <si>
    <t>58A-C60</t>
  </si>
  <si>
    <t>511W0002</t>
  </si>
  <si>
    <t>535W0006</t>
  </si>
  <si>
    <t>535W0007</t>
  </si>
  <si>
    <t>535W0008</t>
  </si>
  <si>
    <t>535W0009</t>
  </si>
  <si>
    <t>535W0010</t>
  </si>
  <si>
    <t>535W0012</t>
  </si>
  <si>
    <t>535W0014</t>
  </si>
  <si>
    <t>381W0048</t>
  </si>
  <si>
    <t>381W0049</t>
  </si>
  <si>
    <t>421.1W0106</t>
  </si>
  <si>
    <t>421.1W0107</t>
  </si>
  <si>
    <t>421.1W0108</t>
  </si>
  <si>
    <t>421.1W0109</t>
  </si>
  <si>
    <t>421.1W0110</t>
  </si>
  <si>
    <t>421.1W0111</t>
  </si>
  <si>
    <t>421.1W0112</t>
  </si>
  <si>
    <t>421.1W0113</t>
  </si>
  <si>
    <t>421.1W0126</t>
  </si>
  <si>
    <t>421.1W0127</t>
  </si>
  <si>
    <t>421.1W0128</t>
  </si>
  <si>
    <t>421.1W0129</t>
  </si>
  <si>
    <t>421.1W0130</t>
  </si>
  <si>
    <t>421.1W0131</t>
  </si>
  <si>
    <t>421.1W0144</t>
  </si>
  <si>
    <t>421.1W0145</t>
  </si>
  <si>
    <t>421.1W0091</t>
  </si>
  <si>
    <t>615.2W0003</t>
  </si>
  <si>
    <t>447W0022</t>
  </si>
  <si>
    <t>CAT7</t>
  </si>
  <si>
    <t>Bar</t>
  </si>
  <si>
    <t>4-20mA</t>
  </si>
  <si>
    <t>R1.8</t>
  </si>
  <si>
    <t>Initial release from template for Project Zero</t>
  </si>
  <si>
    <t>IO-list according single line version R1.5 - dd 2023-11-14</t>
  </si>
  <si>
    <t>Re-arranged columns acc. standard. - dd. 2023-11-22
Essential IO (Internal) transferred to PMS Io-list (UMS entrance, acc. Alarm panels) dd. 2023-11-24
Update acc. comments yard - dd. 2023-11-21</t>
  </si>
  <si>
    <t>R0.3</t>
  </si>
  <si>
    <t>Adjusted to latest System Overview R1.6. (ASI interface moved from AMCS KEB3 to PMS IO list KEB4) - dd 2023-12-01</t>
  </si>
  <si>
    <t>Adjusted to the latest System Overview R1.7. Deleted KEB 3 in the main saloon. - dd. 2024-02-07
Also moved internal IO from KEB3 to KEB2 for "Bridge" silence and buzzer connection</t>
  </si>
  <si>
    <t>Added Alewijnse AC board IO (Pump control) dd. 5-03-2023</t>
  </si>
  <si>
    <t>Name of the list adjusted to the detailed engineering project number - dd 04-04-2024
Adjusted the IO-locations of the water sensors to CB.02 - dd 04-04-2024
Changed system numbers BUMO to the yard system numbers 05-04-2024
Added fresh water system  05-04-2024</t>
  </si>
  <si>
    <t>Added Tijssen Monitor Switching per location. 16-04-2024</t>
  </si>
  <si>
    <t>Final Bilge &amp; Fifi info based on Multinlines Alewijnse 2-05-2024
Added DE and Nde Pt100 readouts of propulsion motors (16-05-2024)</t>
  </si>
  <si>
    <t xml:space="preserve">Added internal IO </t>
  </si>
  <si>
    <t>Added Accelleration sensors 1x MTS &amp; 1x Crew. (3-06-2024)
Hull temperature Activation output added in CB.01 (04-06-2024)
Added pneumatic prseeure sensor (11-06-2024)</t>
  </si>
  <si>
    <t>IO card rename</t>
  </si>
  <si>
    <t>Added Grey &amp; Black Water System (04-07-2024)
Changed the 750-461 pt100 cards to 750-450#2 cards in consultancy with Wouter.
Added Deck Equipment Deck Crane inputs (04-07-2024)</t>
  </si>
  <si>
    <t>Updated project to latest release, updated IO list to work with latest release and minimize validation failures in software</t>
  </si>
  <si>
    <t>750-450</t>
  </si>
  <si>
    <t>R1.9</t>
  </si>
  <si>
    <t xml:space="preserve">R1.9 </t>
  </si>
  <si>
    <t>Wago 750-450 card update</t>
  </si>
  <si>
    <t>R1.10</t>
  </si>
  <si>
    <t>PS Sideboarding Platform Crew Closed &amp; Locked</t>
  </si>
  <si>
    <t>SB Side Boarding Ladder Closed &amp; Locked</t>
  </si>
  <si>
    <t>SBL_SB_CLOSED_LOCKED</t>
  </si>
  <si>
    <t>SBP_PS_CLOSED_LOCKED</t>
  </si>
  <si>
    <t>NavLights</t>
  </si>
  <si>
    <t>Hoistable_Anchor_FwdStatus</t>
  </si>
  <si>
    <t>Navigation Lights</t>
  </si>
  <si>
    <t>Hoistable Anchor FWD Status</t>
  </si>
  <si>
    <t>Starboard_BowStatus</t>
  </si>
  <si>
    <t>Starboard BOW Status</t>
  </si>
  <si>
    <t>Portside_BowStatus</t>
  </si>
  <si>
    <t>Portside BOW Status</t>
  </si>
  <si>
    <t>SB_Nav_Spr_MAINStatus</t>
  </si>
  <si>
    <t>SB_Nav_Spr_BACKUPStatus</t>
  </si>
  <si>
    <t>PS_Nav_Spr_MAINStatus</t>
  </si>
  <si>
    <t>PS_Nav_Spr_BACKUPStatus</t>
  </si>
  <si>
    <t>Anchor_Aft_MAINStatus</t>
  </si>
  <si>
    <t>Anchor AFT (MAIN) Status</t>
  </si>
  <si>
    <t>Anchor_Aft_BACKUPStatus</t>
  </si>
  <si>
    <t>Anchor AFT (BACKUP) Status</t>
  </si>
  <si>
    <t>Steam_Main_MAINStatus</t>
  </si>
  <si>
    <t>Steam. Main (MAIN) Status</t>
  </si>
  <si>
    <t>Steam_Main_BACKUPStatus</t>
  </si>
  <si>
    <t>Steam. Main (BACKUP) Status</t>
  </si>
  <si>
    <t>Steam_Mizz_MAINStatus</t>
  </si>
  <si>
    <t>Steam. Mizz. (MAIN) Status</t>
  </si>
  <si>
    <t>Steam_Mizz_BACKUPStatus</t>
  </si>
  <si>
    <t>Steam. Mizz. (BACKUP) Status</t>
  </si>
  <si>
    <t>NUC_SB180_MAINStatus</t>
  </si>
  <si>
    <t>NUC_SB180_BACKUPStatus</t>
  </si>
  <si>
    <t>NUC_PS180_MAINStatus</t>
  </si>
  <si>
    <t>NUC_PS180_BACKUPStatus</t>
  </si>
  <si>
    <t>Sailing_SB180_MAINStatus</t>
  </si>
  <si>
    <t>Sailing_SB180_BACKUPStatus</t>
  </si>
  <si>
    <t>NUC_and_Sailing_MAINStatus</t>
  </si>
  <si>
    <t>NUC &amp; Sailing (MAIN) Status</t>
  </si>
  <si>
    <t>NUC_and_Sailing_BACKUPStatus</t>
  </si>
  <si>
    <t>NUC &amp; Sailing (BACKUP) Status</t>
  </si>
  <si>
    <t>Stern_MAINStatus</t>
  </si>
  <si>
    <t>Stern (MAIN) Status</t>
  </si>
  <si>
    <t>Stern_BACKUPStatus</t>
  </si>
  <si>
    <t>Stern (BACKUP) Status</t>
  </si>
  <si>
    <t>Hoistable_Anchor_FwdCtrl</t>
  </si>
  <si>
    <t>Hoistable Anchor FWD Control</t>
  </si>
  <si>
    <t>Starboard_BowCtrl</t>
  </si>
  <si>
    <t>Starboard BOW Control</t>
  </si>
  <si>
    <t>Portside_BowCtrl</t>
  </si>
  <si>
    <t>Portside BOW Control</t>
  </si>
  <si>
    <t>SB_Nav_Spr_MAINCtrl</t>
  </si>
  <si>
    <t>SB_Nav_Spr_BACKUPCtrl</t>
  </si>
  <si>
    <t>PS_Nav_Spr_MAINCtrl</t>
  </si>
  <si>
    <t>PS_Nav_Spr_BACKUPCtrl</t>
  </si>
  <si>
    <t>Anchor_Aft_MAINCtrl</t>
  </si>
  <si>
    <t>Anchor AFT (MAIN) Control</t>
  </si>
  <si>
    <t>Anchor_Aft_BACKUPCtrl</t>
  </si>
  <si>
    <t>Anchor AFT (BACKUP) Control</t>
  </si>
  <si>
    <t>Steam_Main_MAINCtrl</t>
  </si>
  <si>
    <t>Steam. Main (MAIN) Control</t>
  </si>
  <si>
    <t>Steam_Main_BACKUPCtrl</t>
  </si>
  <si>
    <t>Steam. Main (BACKUP) Control</t>
  </si>
  <si>
    <t>Steam_Mizz_MAINCtrl</t>
  </si>
  <si>
    <t>Steam. Mizz. (MAIN) Control</t>
  </si>
  <si>
    <t>Steam_Mizz_BACKUPCtrl</t>
  </si>
  <si>
    <t>Steam. Mizz. (BACKUP) Control</t>
  </si>
  <si>
    <t>NUC_SB180_MAINCtrl</t>
  </si>
  <si>
    <t>NUC_SB180_BACKUPCtrl</t>
  </si>
  <si>
    <t>NUC_PS180_MAINCtrl</t>
  </si>
  <si>
    <t>NUC_PS180_BACKUPCtrl</t>
  </si>
  <si>
    <t>Sailing_SB180_MAINCtrl</t>
  </si>
  <si>
    <t>Sailing_SB180_BACKUPCtrl</t>
  </si>
  <si>
    <t>NUC_and_Sailing_MAINCtrl</t>
  </si>
  <si>
    <t>NUC &amp; Sailing (MAIN) Control</t>
  </si>
  <si>
    <t>NUC_and_Sailing_BACKUPCtrl</t>
  </si>
  <si>
    <t>NUC &amp; Sailing (BACKUP) Control</t>
  </si>
  <si>
    <t>Stern_MAINCtrl</t>
  </si>
  <si>
    <t>Stern (MAIN) Control</t>
  </si>
  <si>
    <t>Stern_BACKUPCtrl</t>
  </si>
  <si>
    <t>Stern (BACKUP) Control</t>
  </si>
  <si>
    <t>PowerMainOn</t>
  </si>
  <si>
    <t>PowerEmergencyOn</t>
  </si>
  <si>
    <t>PowerLampsOn</t>
  </si>
  <si>
    <t>ManualOperationActive</t>
  </si>
  <si>
    <t>CommunicationError</t>
  </si>
  <si>
    <t>Uint32</t>
  </si>
  <si>
    <t>Hoistable_Anchor_FwdOpTime</t>
  </si>
  <si>
    <t>Hoistable Anchor FWD Operating Time</t>
  </si>
  <si>
    <t>Minutes</t>
  </si>
  <si>
    <t>Starboard_BowOpTime</t>
  </si>
  <si>
    <t>Starboard BOW Operating Time</t>
  </si>
  <si>
    <t>Portside_BowOpTime</t>
  </si>
  <si>
    <t>Portside BOW Operating Time</t>
  </si>
  <si>
    <t>SB_Nav_Spr_MAINOpTime</t>
  </si>
  <si>
    <t>SB_Nav_Spr_BACKUPOpTime</t>
  </si>
  <si>
    <t>PS_Nav_Spr_MAINOpTime</t>
  </si>
  <si>
    <t>PS_Nav_Spr_BACKUPOpTime</t>
  </si>
  <si>
    <t>Anchor_Aft_MAINOpTime</t>
  </si>
  <si>
    <t>Anchor AFT (MAIN) Operating Time</t>
  </si>
  <si>
    <t>Anchor_Aft_BACKUPOpTime</t>
  </si>
  <si>
    <t>Anchor AFT (BACKUP) Operating Time</t>
  </si>
  <si>
    <t>Steam_Main_MAINOpTime</t>
  </si>
  <si>
    <t>Steam. Main (MAIN) Operating Time</t>
  </si>
  <si>
    <t>Steam_Main_BACKUPOpTime</t>
  </si>
  <si>
    <t>Steam. Main (BACKUP) Operating Time</t>
  </si>
  <si>
    <t>Steam_Mizz_MAINOpTime</t>
  </si>
  <si>
    <t>Steam. Mizz. (MAIN) Operating Time</t>
  </si>
  <si>
    <t>Steam_Mizz_BACKUPOpTime</t>
  </si>
  <si>
    <t>Steam. Mizz. (BACKUP) Operating Time</t>
  </si>
  <si>
    <t>NUC_SB180_MAINOpTime</t>
  </si>
  <si>
    <t>NUC Stb180° (MAIN) Operating Time</t>
  </si>
  <si>
    <t>NUC_SB180_BACKUPOpTime</t>
  </si>
  <si>
    <t>NUC Stb180° (BACKUP) Operating Time</t>
  </si>
  <si>
    <t>NUC_PS180_MAINOpTime</t>
  </si>
  <si>
    <t>NUC_PS180_BACKUPOpTime</t>
  </si>
  <si>
    <t>Sailing_SB180_MAINOpTime</t>
  </si>
  <si>
    <t>Sailing_SB180_BACKUPOpTime</t>
  </si>
  <si>
    <t>NUC_and_Sailing_MAINOpTime</t>
  </si>
  <si>
    <t>NUC &amp; Sailing (MAIN) Operating Time</t>
  </si>
  <si>
    <t>NUC_and_Sailing_BACKUPOpTime</t>
  </si>
  <si>
    <t>NUC &amp; Sailing (BACKUP) Operating Time</t>
  </si>
  <si>
    <t>Stern_MAINOpTime</t>
  </si>
  <si>
    <t>Stern (MAIN) Operating Time</t>
  </si>
  <si>
    <t>Stern_BACKUPOpTime</t>
  </si>
  <si>
    <t>Stern (BACKUP) Operating Time</t>
  </si>
  <si>
    <t>4500 FIREDETECTION</t>
  </si>
  <si>
    <t>System Fault</t>
  </si>
  <si>
    <t>FIRE_DETECT_FAULT</t>
  </si>
  <si>
    <t>201W0502</t>
  </si>
  <si>
    <t>4x2x0.75</t>
  </si>
  <si>
    <t>447W0007</t>
  </si>
  <si>
    <t>GEN_SERV_PUMP1_REM_START</t>
  </si>
  <si>
    <t>General Service Pump 1 Remote Start / Running</t>
  </si>
  <si>
    <t xml:space="preserve">Backup General Service Pump Start / Running </t>
  </si>
  <si>
    <t>BCKUP_GEN_SERV_PUMP_START_RUN</t>
  </si>
  <si>
    <t>Ventilation Supply Technical Space Start/Stop</t>
  </si>
  <si>
    <t>xxxx VENTILATION</t>
  </si>
  <si>
    <t>VENT_SUPP_TECH_SPACE_START_STOP</t>
  </si>
  <si>
    <t>Ventilation Supply Technical Space Remote Available</t>
  </si>
  <si>
    <t>Ventilation Supply Technical Space Running</t>
  </si>
  <si>
    <t>VENT_SUPP_TECH_SPACE_REM_AVAIL</t>
  </si>
  <si>
    <t>VENT_SUPP_TECH_SPACE_RUNNING</t>
  </si>
  <si>
    <t>447W0003</t>
  </si>
  <si>
    <t>447W0004</t>
  </si>
  <si>
    <t>Pump 3 Fwd Grey Water Remote Available</t>
  </si>
  <si>
    <t xml:space="preserve">Pump 3 Fwd Grey Water Running </t>
  </si>
  <si>
    <t>GEN_SERV_PUMP2_REM_START</t>
  </si>
  <si>
    <t>General Service Pump 2 Remote Start / Running</t>
  </si>
  <si>
    <t>381W0087</t>
  </si>
  <si>
    <t>Ventilation Extractor Technical Space Remote Available</t>
  </si>
  <si>
    <t>Ventilation Extractor Technical Space Running</t>
  </si>
  <si>
    <t>VENT_EXTR_TECH_SPACE_REM_AVAIL</t>
  </si>
  <si>
    <t>VENT_EXTR_TECH_SPACE_RUNNING</t>
  </si>
  <si>
    <t>DO61</t>
  </si>
  <si>
    <t>VENT_EXTR_TECH_SPACE_START_STOP</t>
  </si>
  <si>
    <t>Ventilation Extractor Technical Space Start/Stop</t>
  </si>
  <si>
    <t>R1,10</t>
  </si>
  <si>
    <t xml:space="preserve">Battery Ventilation AFT PS On / Run </t>
  </si>
  <si>
    <t>Battery Ventilation AFT PS Fault</t>
  </si>
  <si>
    <t>Battery Ventilation AFT PS Ready</t>
  </si>
  <si>
    <t>BATT_VENT_AFT_PS_ON_RUN</t>
  </si>
  <si>
    <t>BATT_VENT_AFT_PS_ON_FAULT</t>
  </si>
  <si>
    <t>BATT_VENT_AFT_PS_ON_READY</t>
  </si>
  <si>
    <t>BATT_VENT_AFT_PS_SPEED</t>
  </si>
  <si>
    <t>Battery Ventilation AFT PS Speed</t>
  </si>
  <si>
    <t>BATT_VENT_AFT_SB_SPEED</t>
  </si>
  <si>
    <t>Battery Ventilation AFT SB Speed</t>
  </si>
  <si>
    <t>BATT_VENT_AFT_SB_ON_RUN</t>
  </si>
  <si>
    <t>BATT_VENT_AFT_SB_ON_FAULT</t>
  </si>
  <si>
    <t>BATT_VENT_AFT_SB_ON_READY</t>
  </si>
  <si>
    <t xml:space="preserve">Battery Ventilation AFT SB On / Run </t>
  </si>
  <si>
    <t>Battery Ventilation AFT SB Fault</t>
  </si>
  <si>
    <t>Battery Ventilation AFT SB Ready</t>
  </si>
  <si>
    <t>BATT_VENT_FWD_PS_ON_RUN</t>
  </si>
  <si>
    <t>BATT_VENT_FWD_PS_ON_FAULT</t>
  </si>
  <si>
    <t>BATT_VENT_FWD_PS_ON_READY</t>
  </si>
  <si>
    <t xml:space="preserve">Battery Ventilation FWD PS On / Run </t>
  </si>
  <si>
    <t>Battery Ventilation FWD PS Fault</t>
  </si>
  <si>
    <t>Battery Ventilation FWD PS Ready</t>
  </si>
  <si>
    <t>BATT_VENT_FWD_SB_ON_RUN</t>
  </si>
  <si>
    <t>BATT_VENT_FWD_SB_ON_FAULT</t>
  </si>
  <si>
    <t>BATT_VENT_FWD_SB_ON_READY</t>
  </si>
  <si>
    <t xml:space="preserve">Battery Ventilation FWD SB On / Run </t>
  </si>
  <si>
    <t>Battery Ventilation FWD SB Fault</t>
  </si>
  <si>
    <t>Battery Ventilation FWD SB Ready</t>
  </si>
  <si>
    <t>BATT_VENT_FWD_SB_SPEED</t>
  </si>
  <si>
    <t>Battery Ventilation FWD PS Speed</t>
  </si>
  <si>
    <t>Battery Ventilation FWD SB Speed</t>
  </si>
  <si>
    <t>%</t>
  </si>
  <si>
    <t>412.3W0010</t>
  </si>
  <si>
    <t>412.3W0011</t>
  </si>
  <si>
    <t>531.1W0004</t>
  </si>
  <si>
    <t>2x2x0.75</t>
  </si>
  <si>
    <t>531.1W0005</t>
  </si>
  <si>
    <t>531.1W0006</t>
  </si>
  <si>
    <t xml:space="preserve">WTSD Close Door </t>
  </si>
  <si>
    <t>WTID Technical Room Access Door</t>
  </si>
  <si>
    <t>WTID Fwd End Corridor Door</t>
  </si>
  <si>
    <t>WTID Aft End corridor Door</t>
  </si>
  <si>
    <t>WTID_TECH_ROOM_ACCESS_DOOR</t>
  </si>
  <si>
    <t>WTID_FWD_CORRIDOR_DOOR</t>
  </si>
  <si>
    <t>WTID_AFT_CORRIDOR_DOOR</t>
  </si>
  <si>
    <t xml:space="preserve">WTSD Door Closed </t>
  </si>
  <si>
    <t>WTSD Door Opened</t>
  </si>
  <si>
    <t>WTSD Low Air Pressure</t>
  </si>
  <si>
    <t>WTSD_CLOSE_DOOR</t>
  </si>
  <si>
    <t>WTSD_DOOR_OPENED</t>
  </si>
  <si>
    <t>WTSD_DOOR_CLOSED</t>
  </si>
  <si>
    <t>WTSD_LOW_AIR_PRESS</t>
  </si>
  <si>
    <t>WTSD Man/Backup Power Failure</t>
  </si>
  <si>
    <t>WTSD_MAIN_BACKUP_PWR_FAIL</t>
  </si>
  <si>
    <t>Oil Level Too Low</t>
  </si>
  <si>
    <t>Oil Filter Clogged</t>
  </si>
  <si>
    <t>24 Voltage Monitoring</t>
  </si>
  <si>
    <t>Frequency Drive Power Failure</t>
  </si>
  <si>
    <t>xxxx STEERING STYSTEM</t>
  </si>
  <si>
    <t>STEER_OIL_LEVEL_TOO_LOW</t>
  </si>
  <si>
    <t>STEER_OIL_FILTER_CLOGGED</t>
  </si>
  <si>
    <t>STEER_24V_MONITORING</t>
  </si>
  <si>
    <t>STEER_FREQ_DR_POWER_FAIL</t>
  </si>
  <si>
    <t>Aft Deckhouse Ventilation Hatch Nr.44 Percentage Open</t>
  </si>
  <si>
    <t>Main Deckhouse Ventilation Hatch SB Nr.33 Percentage Open</t>
  </si>
  <si>
    <t>Main Deckhouse Ventilation Hatch PS Nr.34 Percentage Open</t>
  </si>
  <si>
    <t>MAIN_DECKH_VENT_HATCH_SB_PERC</t>
  </si>
  <si>
    <t>MAIN_DECKH_VENT_HATCH_PS_PERC</t>
  </si>
  <si>
    <t>AFT_DECKH_VENT_HATCH_PERC</t>
  </si>
  <si>
    <t>DO62</t>
  </si>
  <si>
    <t>3500 VENTILATION</t>
  </si>
  <si>
    <t>Ventilation Lazarette FR73 SB On/Off</t>
  </si>
  <si>
    <t>Ventilation Lazarette FR73 SB Speed Low/High</t>
  </si>
  <si>
    <t>Ventilation Lazarette FR73 PS Speed Low/High</t>
  </si>
  <si>
    <t>Ventilation Lazarette FR73 PS On/Off</t>
  </si>
  <si>
    <t>Ventilation Forepeak FR10 PS On/Off</t>
  </si>
  <si>
    <t>Ventilation Forepeak FR10 PS Speed Low/High</t>
  </si>
  <si>
    <t>Ventilation Locker FR19 PS On/Off</t>
  </si>
  <si>
    <t>Ventilation Locker FR19 PS Speed Low/High</t>
  </si>
  <si>
    <t>Ventilation Locker FR27 PS On/Off</t>
  </si>
  <si>
    <t>Ventilation Locker FR27 PS Speed Low/High</t>
  </si>
  <si>
    <t>Ventilation Locker FR27 SB On/Off</t>
  </si>
  <si>
    <t>Ventilation Locker FR27 SB Speed Low/High</t>
  </si>
  <si>
    <t>Ventilation Locker FR40 PS On/Off</t>
  </si>
  <si>
    <t>Ventilation Locker FR40 PS Speed Low/High</t>
  </si>
  <si>
    <t>Ventilation Locker FR40 SB On/Off</t>
  </si>
  <si>
    <t>Ventilation Locker FR40 SB Speed Low/High</t>
  </si>
  <si>
    <t>Ventilation Locker FR48 PS On/Off</t>
  </si>
  <si>
    <t>VENT_FP_FR10_PS_ON_OFF</t>
  </si>
  <si>
    <t>VENT_FP_FR10_PS_SPEED_LOW_HIGH</t>
  </si>
  <si>
    <t>VENT_LOCK_FR19_PS_ON_OFF</t>
  </si>
  <si>
    <t>VENT_LOCK_FR19_PS_SPEED_LOW_HIGH</t>
  </si>
  <si>
    <t>VENT_LOCK_FR27_PS_ON_OFF</t>
  </si>
  <si>
    <t>VENT_LOCK_FR27_PS_SPEED_LOW_HIGH</t>
  </si>
  <si>
    <t>VENT_LOCK_FR27_SB_ON_OFF</t>
  </si>
  <si>
    <t>VENT_LOCK_FR27_SB_SPEED_LOW_HIGH</t>
  </si>
  <si>
    <t>VENT_LOCK_FR40_PS_ON_OFF</t>
  </si>
  <si>
    <t>VENT_LOCK_FR40_PS_SPEED_LOW_HIGH</t>
  </si>
  <si>
    <t>VENT_LOCK_FR40_SB_ON_OFF</t>
  </si>
  <si>
    <t>VENT_LOCK_FR40_SB_SPEED_LOW_HIGH</t>
  </si>
  <si>
    <t>VENT_LOCK_FR48_PS_ON_OFF</t>
  </si>
  <si>
    <t>VENT_LAZ_FR73_PS_ON_OFF</t>
  </si>
  <si>
    <t>VENT_LAZ_FR73_PS_SPEED_LOW_HIGH</t>
  </si>
  <si>
    <t>VENT_LAZ_FR73_SB_ON_OFF</t>
  </si>
  <si>
    <t>VENT_LAZ_FR73_SB_SPEED_LOW_HIGH</t>
  </si>
  <si>
    <t>2500 TECHWATER</t>
  </si>
  <si>
    <t>Drain water Valve Y01 Position to Puro</t>
  </si>
  <si>
    <t>Drain water Valve Y02 Position to Puro</t>
  </si>
  <si>
    <t>DRAIN_VLV_Y01_POS_TO_PURO</t>
  </si>
  <si>
    <t>DRAIN_VLV_Y02_POS_TO_PURO</t>
  </si>
  <si>
    <t>DRAIN_VLV_Y02_POS_OVERBOARD</t>
  </si>
  <si>
    <t>DRAIN_VLV_Y01_POS_OVERBOARD</t>
  </si>
  <si>
    <t>Drain water Valve Y01 Position Overboard</t>
  </si>
  <si>
    <t>Drain water Valve Y02 Position Overboard</t>
  </si>
  <si>
    <t>25004014_1</t>
  </si>
  <si>
    <t>25004014_2</t>
  </si>
  <si>
    <t>7x2x0,75</t>
  </si>
  <si>
    <t>2x2x0,75</t>
  </si>
  <si>
    <t>Salinity Sensor</t>
  </si>
  <si>
    <t>TECH_WAT_SALINITY</t>
  </si>
  <si>
    <t>FRESH_WATER_CHLORINE_UNIT_ALARM</t>
  </si>
  <si>
    <t>TECH_WATER_CHLORINE_UNIT_ALARM</t>
  </si>
  <si>
    <t>421.2W0020</t>
  </si>
  <si>
    <t>421.2W0009</t>
  </si>
  <si>
    <t>412.3W0024</t>
  </si>
  <si>
    <t>412.3W0023</t>
  </si>
  <si>
    <t>Valve For Cold Air Cooling Water FR68 Y03</t>
  </si>
  <si>
    <t>25004020_1</t>
  </si>
  <si>
    <t>Valve For Cold Air Cooling Water FR32 Y04</t>
  </si>
  <si>
    <t>Valve For Cold Air Cooling Water FR32 Y05</t>
  </si>
  <si>
    <t>25004020_2</t>
  </si>
  <si>
    <t>25004020_3</t>
  </si>
  <si>
    <t>TECH_WAT_VALVE_COLD_AIR_FR68_Y03_OPEN_CLOSE</t>
  </si>
  <si>
    <t>TECH_WAT_VALVE_COLD_AIR_FR32_Y04_OPEN_CLOSE</t>
  </si>
  <si>
    <t>TECH_WAT_VALVE_COLD_AIR_FR32_Y05_OPEN_CLOSE</t>
  </si>
  <si>
    <t>Level Sensor Technical Water Tank1 FR tbd SB</t>
  </si>
  <si>
    <t>25004025_1</t>
  </si>
  <si>
    <t>25001025_2</t>
  </si>
  <si>
    <t>Level Sensor Technical Water Tank2 FR45 SB</t>
  </si>
  <si>
    <t>421.2W0030</t>
  </si>
  <si>
    <t>421.2W0031</t>
  </si>
  <si>
    <t>TECH_WAT_TANK1_LEVEL</t>
  </si>
  <si>
    <t>TECH_WAT_TANK2_LEVEL</t>
  </si>
  <si>
    <t>Flow Sensor Charcoal Filter B01</t>
  </si>
  <si>
    <t>25004037_4</t>
  </si>
  <si>
    <t>Flow Sensor Reel For Deckwash B04</t>
  </si>
  <si>
    <t>25004037_3</t>
  </si>
  <si>
    <t>421.2W0032</t>
  </si>
  <si>
    <t>421.2W0033</t>
  </si>
  <si>
    <t>25004037_2</t>
  </si>
  <si>
    <t>421.2W0034</t>
  </si>
  <si>
    <t>TECH_WAT_FLOW_REEL_FOR_DECKWASH_B05</t>
  </si>
  <si>
    <t>TECH_WAT_FLOW_REEL_FOR_DECKWASH_B04</t>
  </si>
  <si>
    <t>Flow Sensor Reel For Deckwash B05</t>
  </si>
  <si>
    <t>TECH_WAT_FLOW_REEL_FOR_DECKWASH_B06</t>
  </si>
  <si>
    <t>Flow Sensor Reel For Deckwash B06</t>
  </si>
  <si>
    <t>421.2W0035</t>
  </si>
  <si>
    <t>412.3W0003</t>
  </si>
  <si>
    <t>412.3W0006</t>
  </si>
  <si>
    <t>421.2W0049</t>
  </si>
  <si>
    <t>311W0011</t>
  </si>
  <si>
    <t>Added "Sideboarding platform crew (PS) Closed &amp; Locked" for Doors &amp; hatches system - dd 08-10-2024
Added fire detection fault input dd 11-10-2024
Added KEB1 DO61 output card dd 15-10-2024
Battery Ventilation IO added dd 15-10-2024
Watertight hinged doors IO added dd 17-10-2024
Added KEB1 DO62 output card for Locker, FP &amp; Laz Ventilation dd 28-10-2024
Added KEB1 DI30 4-20mA input card dd 29-10-2024</t>
  </si>
  <si>
    <t>TECH_WAT_FLOW_CHARCOAL_FILTER_B01</t>
  </si>
  <si>
    <t>TECH_WAT_FLOW_CHARCOAL_FILTER_B02</t>
  </si>
  <si>
    <t>Flow Sensor Charcoal Filter B02</t>
  </si>
  <si>
    <t>421.2W0041</t>
  </si>
  <si>
    <t>Flow Sensor Adiabatic Cooling Line B03</t>
  </si>
  <si>
    <t>TECH_WAT_FLOW_ADIABATIC_COOL_B03</t>
  </si>
  <si>
    <t>25004034_1</t>
  </si>
  <si>
    <t>421.2W0042</t>
  </si>
  <si>
    <t>Flow Sensor Adiabatic Cooling Line B07</t>
  </si>
  <si>
    <t>TECH_WAT_FLOW_ADIABATIC_COOL_B07</t>
  </si>
  <si>
    <t>25004034_2</t>
  </si>
  <si>
    <t>421.2W0043</t>
  </si>
  <si>
    <t>TECH_WAT_FLOW_ADIABATIC_COOL_B08</t>
  </si>
  <si>
    <t>Flow Sensor Adiabatic Cooling Line B08</t>
  </si>
  <si>
    <t>25004034_3</t>
  </si>
  <si>
    <t>Flow Sensor Adiabatic Cooling Line B09</t>
  </si>
  <si>
    <t>25004034_4</t>
  </si>
  <si>
    <t>TECH_WAT_FLOW_ADIABATIC_COOL_B09</t>
  </si>
  <si>
    <t>421.2W0044</t>
  </si>
  <si>
    <t>421.2W0045</t>
  </si>
  <si>
    <t>2200 NOVEC</t>
  </si>
  <si>
    <t>Novec Released</t>
  </si>
  <si>
    <t>NOVEC_RELEASED_ALARM</t>
  </si>
  <si>
    <t>401.2W0004</t>
  </si>
  <si>
    <t>Sailing_PS180_MAINStatus</t>
  </si>
  <si>
    <t>Sailing_PS180_BACKUPStatus</t>
  </si>
  <si>
    <t>Sailing_PS180_MAINCtrl</t>
  </si>
  <si>
    <t>Sailing_PS180_BACKUPCtrl</t>
  </si>
  <si>
    <t>Sailing_PS180_MAINOpTime</t>
  </si>
  <si>
    <t>Sailing_PS180_BACKUPOpTime</t>
  </si>
  <si>
    <t>R1.11</t>
  </si>
  <si>
    <t xml:space="preserve">R1.11 </t>
  </si>
  <si>
    <t>MTS_INLET_FIRE_FLAP_RELEASED</t>
  </si>
  <si>
    <t>MTS_EXHAUST_FIRE_FLAP_RELEASED</t>
  </si>
  <si>
    <t>Main Technical Space Inlet Fire Flap Released</t>
  </si>
  <si>
    <t>Main Technical Space Exhaust Fire Flap Released</t>
  </si>
  <si>
    <t>35005031_1</t>
  </si>
  <si>
    <t>35005031_2</t>
  </si>
  <si>
    <t>MTS_INLET_FIRE_FLAP_FULLY_RESET</t>
  </si>
  <si>
    <t>MTS_EXHAUST_FIRE_FLAP_FULLY_RESET</t>
  </si>
  <si>
    <t>Main Technical Space Inlet Fire Flap Fully Reset</t>
  </si>
  <si>
    <t xml:space="preserve">Main Technical Space Exhaust Fire Flap Fully Reset </t>
  </si>
  <si>
    <t>412.5W0003</t>
  </si>
  <si>
    <t>10x2x0.75</t>
  </si>
  <si>
    <t>Close All Hull Valves From SOS Locker</t>
  </si>
  <si>
    <t>CLOSE_ALL_HULL_VALVES</t>
  </si>
  <si>
    <t xml:space="preserve">All Hull Valves Closed (Green Pilot Light) </t>
  </si>
  <si>
    <t>Not All Hull Valves Closed (Red Pilot Light)</t>
  </si>
  <si>
    <t>LEVEL_GREY_WATER_TANK_AFT_PS</t>
  </si>
  <si>
    <t>Added IO for Fire Dampers MTS Ventilation dd.4-11-2024
Added SOS locker in and outputs for bilge &amp; Fifi system dd. 12-11-2024
Updeted Tags formulas for validation 14-11-2024
Added Input in Prefix Device kolom for valication. 14-11-2024</t>
  </si>
  <si>
    <t>HULL_VALVES_ALL_CLOSED_GREEN</t>
  </si>
  <si>
    <t>Cabinet Internal Temperature Measurement</t>
  </si>
  <si>
    <t>CABINET_INTERNAL_TEMP</t>
  </si>
  <si>
    <t>R1.12</t>
  </si>
  <si>
    <t>CABINET_INTERNAL_FAN_CONTROL</t>
  </si>
  <si>
    <t>Cabinet Internal Fan Control</t>
  </si>
  <si>
    <t>Novec Inputs added according latest info. Dd 2024-11-29</t>
  </si>
  <si>
    <t>Novec Breaker Tripped</t>
  </si>
  <si>
    <t>NOVEC_BREAKER_TRIPPED_ALARM</t>
  </si>
  <si>
    <t>Emergency Stop MTS Ventilation Active</t>
  </si>
  <si>
    <t>EMERG_STOP_MTS_VENT_ACTIVE</t>
  </si>
  <si>
    <t>SOS Locker Supply 14E1 1 Fail</t>
  </si>
  <si>
    <t>SOS Locker Supply 14E1 2 Fail</t>
  </si>
  <si>
    <t>SOS Locker Supply 14E1 3 Fail</t>
  </si>
  <si>
    <t>SOS_LOCK_SUPPLY_14E1_1_Fail</t>
  </si>
  <si>
    <t>SOS_LOCK_SUPPLY_14E1_2_Fail</t>
  </si>
  <si>
    <t>SOS_LOCK_SUPPLY_14E1_3_Fail</t>
  </si>
  <si>
    <t>Emergency Stop Accommodation Ventilation Active</t>
  </si>
  <si>
    <t>EMERG_STOP_ACC_VENT_ACTIVE</t>
  </si>
  <si>
    <t>Emergency Stop Galley Ventilation Active</t>
  </si>
  <si>
    <t>EMERG_STOP_GAL_VENT_ACTIVE</t>
  </si>
  <si>
    <t>HULL_VALVES_OPEN_RED</t>
  </si>
  <si>
    <t>R1.13</t>
  </si>
  <si>
    <t>Monitoren IO update according latest POD layout and KVM updates dd 9-12-2024.</t>
  </si>
  <si>
    <t xml:space="preserve">Helmstation PS Out Display On/Off </t>
  </si>
  <si>
    <t>Helmstation PS Out Display Toggle</t>
  </si>
  <si>
    <t xml:space="preserve">Helmstation PS In Display On/Off </t>
  </si>
  <si>
    <t>Helmstation PS In Display Toggle</t>
  </si>
  <si>
    <t>Helmstation PS In Display AMCS Direct</t>
  </si>
  <si>
    <t>HELM_PS_OUT_DISP_ON_OFF</t>
  </si>
  <si>
    <t>HELM_PS_OUT_DISP_TOGG</t>
  </si>
  <si>
    <t>HELM_PS_IN_DISP_ON_OFF</t>
  </si>
  <si>
    <t>HELM_PS_IN_DISP_TOGG</t>
  </si>
  <si>
    <t>HELM_PS_IN_DISP_AMCS</t>
  </si>
  <si>
    <t>HELM_SB_OUT_DISP_ON_OFF</t>
  </si>
  <si>
    <t>HELM_SB_OUT_DISP_TOGG</t>
  </si>
  <si>
    <t>HELM_SB_IN_DISP_ON_OFF</t>
  </si>
  <si>
    <t>HELM_SB_IN_DISP_TOGG</t>
  </si>
  <si>
    <t>HELM_SB_IN_DISP_AMCS</t>
  </si>
  <si>
    <t xml:space="preserve">Helmstation SB Out Display On/Off </t>
  </si>
  <si>
    <t>Helmstation SB Out Display Toggle</t>
  </si>
  <si>
    <t xml:space="preserve">Helmstation SB In Display On/Off </t>
  </si>
  <si>
    <t>Helmstation SB In Display Toggle</t>
  </si>
  <si>
    <t>Helmstation SB In Display AMCS Direct</t>
  </si>
  <si>
    <t>Helmstation PS Mute AMCS</t>
  </si>
  <si>
    <t>HELM_PS_MUTE_AMCS</t>
  </si>
  <si>
    <t>HELM_PS_BACKLIGHT_UP_DOWN</t>
  </si>
  <si>
    <t>Helmstation PS Backlight Up/Down</t>
  </si>
  <si>
    <t>Helmstation SB Backlight Up/Down</t>
  </si>
  <si>
    <t>HELM_SB_MUTE_AMCS</t>
  </si>
  <si>
    <t>HELM_SB_BACKLIGHT_UP_DOWN</t>
  </si>
  <si>
    <t>Helmstation SB Mute AMCS</t>
  </si>
  <si>
    <t>HELM_PS_IN_MOUSE_TOGG</t>
  </si>
  <si>
    <t>HELM_SB_IN_MOUSE_TOGG</t>
  </si>
  <si>
    <t>Helmstation PS In Mouse Toggle</t>
  </si>
  <si>
    <t>Helmstation SB In Mouse Toggle</t>
  </si>
  <si>
    <t>HELM_PS_CREW_CALL</t>
  </si>
  <si>
    <t xml:space="preserve">Helmstation PS Crew Call </t>
  </si>
  <si>
    <t>HELM_SB_CREW_CALL</t>
  </si>
  <si>
    <t xml:space="preserve">Helmstation SB Crew Call </t>
  </si>
  <si>
    <t>HELM_PS_AMCS_MUTE_FB</t>
  </si>
  <si>
    <t>Helmstation PS AMCS Mute Feedback</t>
  </si>
  <si>
    <t>HELM_SB_AMCS_MUTE_FB</t>
  </si>
  <si>
    <t>Helmstation SB AMCS Mute Feedback</t>
  </si>
  <si>
    <t>Emergency Stop Accommodation Ventilation Activated</t>
  </si>
  <si>
    <t>EMERG_STOP_ACC_VENT_ACTIVATED</t>
  </si>
  <si>
    <t>Emergency Stop Galley Ventilation Activated</t>
  </si>
  <si>
    <t>EMERG_STOP_GAL_VENT_ACTIVATED</t>
  </si>
  <si>
    <t>FWD Space Oxycell Fire Flap Released</t>
  </si>
  <si>
    <t xml:space="preserve">FWD Space Oxycell Fire  Fire Flap Fully Reset </t>
  </si>
  <si>
    <t>FWD_OXICELL_FIRE_FLAP_RELEASED</t>
  </si>
  <si>
    <t>FWD_OXYCELL_FIRE_FLAP_FULLY_RESET</t>
  </si>
  <si>
    <t>Ventilation Locker FR48 PS Speed Low/High</t>
  </si>
  <si>
    <t>VENT_LOCK_FR48_PS_SPEED_LOW_HIGH</t>
  </si>
  <si>
    <t>Transfer Pump 1 Greywater Remote Available</t>
  </si>
  <si>
    <t xml:space="preserve">Transfer Pump 1 Greywater Running </t>
  </si>
  <si>
    <t>Transfer Pump 2 Blackwater Remote Available</t>
  </si>
  <si>
    <t xml:space="preserve">Transfer Pump 2 Blackwater Running </t>
  </si>
  <si>
    <t>PUMP_FWD_GREY_WAT_START_STOP</t>
  </si>
  <si>
    <t>Pump 3 Fwd Greywater Start/Stop</t>
  </si>
  <si>
    <t>Transfer Pump 1 Greywater Start/Stop</t>
  </si>
  <si>
    <t>Transfer Pump 2 Blackwater Start/Stop</t>
  </si>
  <si>
    <t xml:space="preserve">Level Sensor Black &amp; Greywater Tank FR 48 PS </t>
  </si>
  <si>
    <t>Level Sensor Greywater Tank Aft FR 53 SB</t>
  </si>
  <si>
    <t>SB Nav. Spr. (MAIN) Status</t>
  </si>
  <si>
    <t>SB Nav. Spr. (BACKUP) Status</t>
  </si>
  <si>
    <t>PS Nav. Spr. (MAIN) Status</t>
  </si>
  <si>
    <t>PS Nav. Spr. (BACKUP) Status</t>
  </si>
  <si>
    <t>NUC SB 180° (MAIN) Status</t>
  </si>
  <si>
    <t>NUC SB 180° (BACKUP) Status</t>
  </si>
  <si>
    <t>NUC PS 180° (MAIN) Status</t>
  </si>
  <si>
    <t>NUC PS180° (BACKUP) Status</t>
  </si>
  <si>
    <t>Sailing SB 180° (MAIN) Status</t>
  </si>
  <si>
    <t>Sailing SB 180° (BACKUP) Status</t>
  </si>
  <si>
    <t>Sailing PS 180° (MAIN) Status</t>
  </si>
  <si>
    <t>Sailing PS 180° (BACKUP) Status</t>
  </si>
  <si>
    <t>SB Nav. Spr. (MAIN) Control</t>
  </si>
  <si>
    <t>SB Nav. Spr. (BACKUP) Control</t>
  </si>
  <si>
    <t>PS Nav. Spr. (MAIN) Control</t>
  </si>
  <si>
    <t>PS Nav. Spr. (BACKUP) Control</t>
  </si>
  <si>
    <t>NUC SB 180° (MAIN) Control</t>
  </si>
  <si>
    <t>NUC SB 180° (BACKUP) Control</t>
  </si>
  <si>
    <t>NUC PS 180° (MAIN) Control</t>
  </si>
  <si>
    <t>NUC PS 180° (BACKUP) Control</t>
  </si>
  <si>
    <t>Sailing SB 180° (MAIN) Control</t>
  </si>
  <si>
    <t>Sailing SB 180° (BACKUP) Control</t>
  </si>
  <si>
    <t>Sailing PS 180° (MAIN) Control</t>
  </si>
  <si>
    <t>Sailing PS 180° (BACKUP) Control</t>
  </si>
  <si>
    <t>SB Nav. Spr. (MAIN) Operating Time</t>
  </si>
  <si>
    <t>SB Nav. Spr. (BACKUP) Operating Time</t>
  </si>
  <si>
    <t>Sailing SB 180° (MAIN) Operating Time</t>
  </si>
  <si>
    <t>Sailing SB 180° (BACKUP) Operating Time</t>
  </si>
  <si>
    <t>Sailing PS 180° (MAIN) Operating Time</t>
  </si>
  <si>
    <t>Sailing PS 180° (BACKUP) Operating Time</t>
  </si>
  <si>
    <t>PS Nav. Spr. (MAIN) Operating Time</t>
  </si>
  <si>
    <t>PS Nav. Spr. (BACKUP) Operating Time</t>
  </si>
  <si>
    <t>NUC PS 180° (MAIN) Operating Time</t>
  </si>
  <si>
    <t>NUC PS 180° (BACKUP) Operating Time</t>
  </si>
  <si>
    <t>21001006_1</t>
  </si>
  <si>
    <t>35002266_1</t>
  </si>
  <si>
    <t>21001031_1</t>
  </si>
  <si>
    <t>21001031_10</t>
  </si>
  <si>
    <t>21001031_11</t>
  </si>
  <si>
    <t>21001031_12</t>
  </si>
  <si>
    <t>21001031_13</t>
  </si>
  <si>
    <t>21001049_1</t>
  </si>
  <si>
    <t>21001006_2</t>
  </si>
  <si>
    <t>35002266_2</t>
  </si>
  <si>
    <t>21001031_2</t>
  </si>
  <si>
    <t>21001006_3</t>
  </si>
  <si>
    <t>35002266_3</t>
  </si>
  <si>
    <t>21001031_3</t>
  </si>
  <si>
    <t>35002266_4</t>
  </si>
  <si>
    <t>21001031_4</t>
  </si>
  <si>
    <t>35002266_5</t>
  </si>
  <si>
    <t>21001031_5</t>
  </si>
  <si>
    <t>35002266_6</t>
  </si>
  <si>
    <t>21001031_6</t>
  </si>
  <si>
    <t>35002266_7</t>
  </si>
  <si>
    <t>21001031_7</t>
  </si>
  <si>
    <t>35002266_8</t>
  </si>
  <si>
    <t>21001031_8</t>
  </si>
  <si>
    <t>35002266_9</t>
  </si>
  <si>
    <t>21001031_9</t>
  </si>
  <si>
    <t>R1.13_FAT</t>
  </si>
  <si>
    <t>IO-list confirm the production drawings R2.0 to perform the FAT (Changes in Blue). - dd 14-01-2024</t>
  </si>
  <si>
    <t>R1.14_FAT</t>
  </si>
  <si>
    <t>R1</t>
  </si>
  <si>
    <t>750-626/020-002</t>
  </si>
  <si>
    <t>GFDEnabled</t>
  </si>
  <si>
    <t>FieldVoltageAvailable</t>
  </si>
  <si>
    <t>PA24V</t>
  </si>
  <si>
    <t>MA24V</t>
  </si>
  <si>
    <t>PA0V</t>
  </si>
  <si>
    <t>MA0V</t>
  </si>
  <si>
    <t>AMCS PLC KEB2 Power Module 1 Internal Fuse Blown</t>
  </si>
  <si>
    <t>AMCS PLC KEB2 Power Module 1 Power Failure</t>
  </si>
  <si>
    <t>°C</t>
  </si>
  <si>
    <t>Fwd Thrust Motor Bearing Temperature DE</t>
  </si>
  <si>
    <t>Fwd Thrust Motor Bearing Temperature NDE</t>
  </si>
  <si>
    <t>KEB1 AI34 and KEB1 DO62 removed for FAT, added module 750-626/020-002 (earth fauld detection)
Removed Alarm on KEB1 DI00.2 &amp; KEB1 DI00.2, these are spares now.
KEB1 AI30 -&gt; needs to be changed from 750-450 to 750-455.
Alarm settings Bilge Alarms changed. -&gt; Changed to Emergency and souning on BRG location
Also all alarm inputs set to alarming and Fail inputs too.</t>
  </si>
  <si>
    <t>*** Conversion version ***
KEB1 AI30 -&gt; 750-455 Kaart moet besteld worden en in Eplan van Type wijzigen.
KEB1 AI33 &amp; AI34 delete from de PLC Train
KEB1 SE1_DMX -&gt; Deleted
KEB1 DO62 750-1500 toevoegen in Eplan en bestellen
KEC1_P1 Verwijderd
KEC1_P2 Verwijderd
KEC1_P3 Verwijderd
KEC1_P4 Verwijderd
KEB2 AI32 &amp; AI33 delete from de PLC Train
KEC2_P1 Verwijderd
KEC2_P2 Verwijderd
KEC2_P3 Verwijderd
KEC2_P4 Verwijderd
KEC3_P1 Verwijderd
KEC3_P2 Verwijderd
KEC3_P3 Verwijderd
KEC3_P4 Verwijderd
KEB1 DI37, DI38 &amp; DI39 verwijderd.
KEB2 DI37, DI38 &amp; DI39 verwijderd.</t>
  </si>
  <si>
    <t>R2.0</t>
  </si>
  <si>
    <t>R2.1</t>
  </si>
  <si>
    <t>25A-C136</t>
  </si>
  <si>
    <t>2x2x0.5</t>
  </si>
  <si>
    <t>KVM SWITCHING</t>
  </si>
  <si>
    <t>58A-C101</t>
  </si>
  <si>
    <t>CAPT_CAB_DISP_TOGG</t>
  </si>
  <si>
    <t>Captains Cabin Display Toggle</t>
  </si>
  <si>
    <t>58A-C154</t>
  </si>
  <si>
    <t>MISSION_RM_DISP_TOGG</t>
  </si>
  <si>
    <t>Mission Room Display Toggle</t>
  </si>
  <si>
    <t>CREW_MESS_DISP_TOGG</t>
  </si>
  <si>
    <t>Crew Mess Display Toggle</t>
  </si>
  <si>
    <t>58A-C160</t>
  </si>
  <si>
    <t>SHIPS_OFF_DISP_TOGG</t>
  </si>
  <si>
    <t>Ships Office Display Toggle</t>
  </si>
  <si>
    <t>58A-C131</t>
  </si>
  <si>
    <t>58A-C130</t>
  </si>
  <si>
    <t>58A-C103</t>
  </si>
  <si>
    <t>1500 LUBE OIL</t>
  </si>
  <si>
    <t>1700 STEERING GEAR</t>
  </si>
  <si>
    <t>2200 UNDERWATER LIGHTS</t>
  </si>
  <si>
    <t>2500 GREY WATER</t>
  </si>
  <si>
    <t>2700 DOMESTIC EQUIPM</t>
  </si>
  <si>
    <t xml:space="preserve">2800 HYDRAULIC </t>
  </si>
  <si>
    <t>3000 DIRTY OIL</t>
  </si>
  <si>
    <t>3500 FIREDAMPER</t>
  </si>
  <si>
    <t xml:space="preserve">3800 SEAWATER </t>
  </si>
  <si>
    <t>4100 COOLING WATER</t>
  </si>
  <si>
    <t>4500 CCTV</t>
  </si>
  <si>
    <t>4500 DYNAMIC CONV</t>
  </si>
  <si>
    <t xml:space="preserve">4500 UGRID </t>
  </si>
  <si>
    <t>7500 WINCHES</t>
  </si>
  <si>
    <t>4500 24VDC SYSTEM</t>
  </si>
  <si>
    <t>24 Vdc DB General Service 14E1 01V01 Failure</t>
  </si>
  <si>
    <t>24 Vdc DB General Service 14E1 01V02 Failure</t>
  </si>
  <si>
    <t>126W0003</t>
  </si>
  <si>
    <t>7x2x0.75</t>
  </si>
  <si>
    <t>24 Vdc DB General Service 14E1 02V01 Failure</t>
  </si>
  <si>
    <t>24 Vdc DB General Service 14E1 02V02 Failure</t>
  </si>
  <si>
    <t>415W0007</t>
  </si>
  <si>
    <t>415W0008</t>
  </si>
  <si>
    <t>415W0010</t>
  </si>
  <si>
    <t>415W0014</t>
  </si>
  <si>
    <t>GALLEY_HOOD1_FIRE_FLAP_RELEASED</t>
  </si>
  <si>
    <t>GALLEY_HOOD2_FIRE_FLAP_FULLY_RESET</t>
  </si>
  <si>
    <t>Galley Hood 1 Fire Flap Released</t>
  </si>
  <si>
    <t xml:space="preserve">Galley Hood 1 Fire  Fire Flap Fully Reset </t>
  </si>
  <si>
    <t>35012001_1</t>
  </si>
  <si>
    <t>35005031_3</t>
  </si>
  <si>
    <t>GALLEY_HOOD1_FIRE_FLAP_FULLY_RESET</t>
  </si>
  <si>
    <t>GALLEY_HOOD2_FIRE_FLAP_RELEASED</t>
  </si>
  <si>
    <t>Galley Hood 2 Fire Flap Released</t>
  </si>
  <si>
    <t xml:space="preserve">Galley Hood 2 Fire  Fire Flap Fully Reset </t>
  </si>
  <si>
    <t>PCS +CB.10 24Vdc Service Failure</t>
  </si>
  <si>
    <t xml:space="preserve">PCS +CB.10 24Vdc Emergency Failure </t>
  </si>
  <si>
    <t xml:space="preserve">PCS +CB.10 Power Distribution Insulation </t>
  </si>
  <si>
    <t>PCS +CB.10 Hydraulic Pressure Alarm</t>
  </si>
  <si>
    <t>PCS +CB.10 Oil level Alarm Shaft Seal Tank</t>
  </si>
  <si>
    <t>PCS +CB.10 Thruster Gear Oil Level Alarm</t>
  </si>
  <si>
    <t>PCS +CB.10 Thruster Gear Oil Temperature Alarm</t>
  </si>
  <si>
    <t>PCS +CB.10 Thruster Overspeed Alarm</t>
  </si>
  <si>
    <t>PCS +CB.10 Thruster Overload Alarm</t>
  </si>
  <si>
    <t>PCS +CB.10 Thruster Azimuth Follow Up Failure/Alarm</t>
  </si>
  <si>
    <t>PCS +CB.10 Thruster Pitch Follow Up Failure/Alarm</t>
  </si>
  <si>
    <t>PCS_CB.10_COM_ALARM</t>
  </si>
  <si>
    <t>PCS_CB.10_24VDC_SERV_FAIL</t>
  </si>
  <si>
    <t>PCS_CB.10_24VDC_EMERG_FAIL</t>
  </si>
  <si>
    <t>PCS_CB.10_POWER_DISTR_INS</t>
  </si>
  <si>
    <t>PCS_CB.10_HYDR_PRESS_ALARM</t>
  </si>
  <si>
    <t>PCS_CB.10_OIL_LEV_ALARM_SEAL_TANK</t>
  </si>
  <si>
    <t>PCS_CB.10_GEAR_OIL_LEV_ALARM</t>
  </si>
  <si>
    <t>PCS_CB.10_GEAR_OIL_TEMP_ALARM</t>
  </si>
  <si>
    <t>PCS_CB.10_OVERSP_ALARM</t>
  </si>
  <si>
    <t>PCS_CB.10_OVERL_ALARM</t>
  </si>
  <si>
    <t>PCS_CB.10_AZI_FOLL_UP_FAIL_ALARM</t>
  </si>
  <si>
    <t>PCS_CB.10_PITCH_FOLL_UP_FAIL_ALARM</t>
  </si>
  <si>
    <t>PCS +CB.10 Common Alarm</t>
  </si>
  <si>
    <t>PCS_CB.11_COM_ALARM</t>
  </si>
  <si>
    <t>PCS_CB.11_24VDC_SERV_FAIL</t>
  </si>
  <si>
    <t>PCS_CB.11_24VDC_EMERG_FAIL</t>
  </si>
  <si>
    <t>PCS_CB.11_POWER_DISTR_INS</t>
  </si>
  <si>
    <t>PCS_CB.11_HYDR_PRESS_ALARM</t>
  </si>
  <si>
    <t>PCS_CB.11_OIL_LEV_ALARM_SEAL_TANK</t>
  </si>
  <si>
    <t>PCS_CB.11_GEAR_OIL_LEV_ALARM</t>
  </si>
  <si>
    <t>PCS_CB.11_GEAR_OIL_TEMP_ALARM</t>
  </si>
  <si>
    <t>PCS_CB.11_OVERSP_ALARM</t>
  </si>
  <si>
    <t>PCS_CB.11_OVERL_ALARM</t>
  </si>
  <si>
    <t>PCS_CB.11_AZI_FOLL_UP_FAIL_ALARM</t>
  </si>
  <si>
    <t>PCS_CB.11_PITCH_FOLL_UP_FAIL_ALARM</t>
  </si>
  <si>
    <t>PCS +CB.11 Common Alarm</t>
  </si>
  <si>
    <t>PCS +CB.11 24Vdc Service Failure</t>
  </si>
  <si>
    <t xml:space="preserve">PCS +CB.11 24Vdc Emergency Failure </t>
  </si>
  <si>
    <t xml:space="preserve">PCS +CB.11 Power Distribution Insulation </t>
  </si>
  <si>
    <t>PCS +CB.11 Hydraulic Pressure Alarm</t>
  </si>
  <si>
    <t>PCS +CB.11 Oil level Alarm Shaft Seal Tank</t>
  </si>
  <si>
    <t>PCS +CB.11 Thruster Gear Oil Level Alarm</t>
  </si>
  <si>
    <t>PCS +CB.11 Thruster Gear Oil Temperature Alarm</t>
  </si>
  <si>
    <t>PCS +CB.11 Thruster Overspeed Alarm</t>
  </si>
  <si>
    <t>PCS +CB.11 Thruster Overload Alarm</t>
  </si>
  <si>
    <t>PCS +CB.11 Thruster Azimuth Follow Up Failure/Alarm</t>
  </si>
  <si>
    <t>PCS +CB.11 Thruster Pitch Follow Up Failure/Alarm</t>
  </si>
  <si>
    <t>DB_GEN_SERVICE_14E1_01V01_FAULT</t>
  </si>
  <si>
    <t>DB_GEN_SERVICE_14E1_01V02_FAULT</t>
  </si>
  <si>
    <t>DB_GEN_SERVICE_14E1_02V01_FAULT</t>
  </si>
  <si>
    <t>DB_GEN_SERVICE_14E1_02V02_FAULT</t>
  </si>
  <si>
    <t>CREW MESS AMCS KEB2 Ground Fault Diagnostics Enabled</t>
  </si>
  <si>
    <t>CREW MESS AMCS KEB2 Voltage Available</t>
  </si>
  <si>
    <t>CREW MESS AMCS KEB2 Power Distribution Insulation Pre-Alarm 24V</t>
  </si>
  <si>
    <t>CREW MESS AMCS KEB2 Power Distribution Insulation Main-Alarm 24V</t>
  </si>
  <si>
    <t>CREW MESS AMCS KEB2 Power Distribution Insulation Pre-Alarm 0V</t>
  </si>
  <si>
    <t>CREW MESS AMCS KEB2 Power Distribution Insulation Main-Alarm 0V</t>
  </si>
  <si>
    <t>MTS AMCS KEB1 Ground Fault Diagnostics Enabled</t>
  </si>
  <si>
    <t>MTS AMCS KEB1 Voltage Available</t>
  </si>
  <si>
    <t>MTS AMCS KEB1 Power Distribution Insulation Pre-Alarm 24V</t>
  </si>
  <si>
    <t>MTS AMCS KEB1 Power Distribution Insulation Main-Alarm 24V</t>
  </si>
  <si>
    <t>MTS AMCS KEB1 Power Distribution Insulation Pre-Alarm 0V</t>
  </si>
  <si>
    <t>MTS AMCS KEB1 Power Distribution Insulation Main-Alarm 0V</t>
  </si>
  <si>
    <t>MTS AMCS KEB1 Power Supply Failure</t>
  </si>
  <si>
    <t>CREW MESS AMCS KEB2 Power Supply Failure</t>
  </si>
  <si>
    <t>na</t>
  </si>
  <si>
    <t>Mqtt</t>
  </si>
  <si>
    <t>Topic</t>
  </si>
  <si>
    <t>Json Path</t>
  </si>
  <si>
    <t>Added Monitor Source Toggle inputs for Mission Room, Ships Office, Crew mess &amp; Captains screens.
Moved PS mouse toggle from CB2 to CB1.
Moved Mouse &amp; PS Helm Monitor controls from CB2 to CB1.
Added 24Vdc alarms 14E01 from Alewijnse mutilines.
Added fire flap Hood 2
Added PCS Alarms in KEB1 &amp; KEB2
MQTT kolommen added &amp; OPC_UA kolommen deleted.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</si>
</sst>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 #,##0.00_ ;_ * \-#,##0.00_ ;_ * \-??_ ;_ @_ "/>
    <numFmt numFmtId="165" formatCode="0000"/>
    <numFmt numFmtId="166" formatCode="[$-1080409]&quot;BOOL&quot;yy&quot;AN&quot;"/>
  </numFmts>
  <fonts count="20" x14ac:knownFonts="1">
    <font>
      <sz val="11"/>
      <color rgb="FF333333"/>
      <name val="Calibri"/>
      <family val="2"/>
      <charset val="1"/>
    </font>
    <font>
      <b/>
      <sz val="18"/>
      <color rgb="FF000000"/>
      <name val="Arial"/>
      <family val="2"/>
      <charset val="1"/>
    </font>
    <font>
      <sz val="10"/>
      <name val="Arial"/>
      <family val="2"/>
      <charset val="1"/>
    </font>
    <font>
      <sz val="11"/>
      <color rgb="FF000000"/>
      <name val="Calibri"/>
      <family val="2"/>
      <charset val="1"/>
    </font>
    <font>
      <sz val="11"/>
      <color rgb="FF333333"/>
      <name val="Arial"/>
      <family val="2"/>
      <charset val="1"/>
    </font>
    <font>
      <b/>
      <sz val="11"/>
      <color rgb="FF000000"/>
      <name val="Calibri"/>
      <family val="2"/>
      <charset val="1"/>
    </font>
    <font>
      <b/>
      <sz val="11"/>
      <name val="Calibri"/>
      <family val="2"/>
      <charset val="1"/>
    </font>
    <font>
      <b/>
      <sz val="11"/>
      <color rgb="FF333333"/>
      <name val="Calibri"/>
      <family val="2"/>
      <charset val="1"/>
    </font>
    <font>
      <sz val="10"/>
      <color rgb="FF000000"/>
      <name val="Calibri"/>
      <family val="2"/>
      <charset val="1"/>
    </font>
    <font>
      <b/>
      <sz val="10"/>
      <color rgb="FF000000"/>
      <name val="Calibri"/>
      <family val="2"/>
      <charset val="1"/>
    </font>
    <font>
      <b/>
      <sz val="10"/>
      <color rgb="FFFFFFFF"/>
      <name val="Calibri"/>
      <family val="2"/>
      <charset val="1"/>
    </font>
    <font>
      <sz val="10"/>
      <color rgb="FF333333"/>
      <name val="Calibri"/>
      <family val="2"/>
      <charset val="1"/>
    </font>
    <font>
      <sz val="8"/>
      <name val="Calibri"/>
      <family val="2"/>
      <charset val="1"/>
    </font>
    <font>
      <sz val="11"/>
      <color rgb="FF333333"/>
      <name val="Calibri"/>
      <family val="2"/>
      <charset val="1"/>
    </font>
    <font>
      <sz val="11"/>
      <color rgb="FF006100"/>
      <name val="Calibri"/>
      <family val="2"/>
      <charset val="1"/>
    </font>
    <font>
      <sz val="11"/>
      <color rgb="FF333333"/>
      <name val="Calibri"/>
      <family val="2"/>
      <scheme val="minor"/>
    </font>
    <font>
      <sz val="11"/>
      <name val="Calibri"/>
      <family val="2"/>
      <charset val="1"/>
    </font>
    <font>
      <sz val="12"/>
      <name val="Calibri"/>
      <family val="2"/>
      <charset val="1"/>
    </font>
    <font>
      <b/>
      <sz val="15"/>
      <color rgb="FF333333"/>
      <name val="Calibri"/>
      <family val="2"/>
      <charset val="1"/>
    </font>
    <font>
      <i/>
      <sz val="11"/>
      <color rgb="FF333333"/>
      <name val="Calibri"/>
      <family val="2"/>
      <charset val="1"/>
    </font>
  </fonts>
  <fills count="22">
    <fill>
      <patternFill patternType="none"/>
    </fill>
    <fill>
      <patternFill patternType="gray125"/>
    </fill>
    <fill>
      <patternFill patternType="solid">
        <fgColor rgb="FF7030A0"/>
        <bgColor rgb="FF993366"/>
      </patternFill>
    </fill>
    <fill>
      <patternFill patternType="solid">
        <fgColor rgb="FFC6EFCE"/>
        <bgColor rgb="FFCCFFCC"/>
      </patternFill>
    </fill>
    <fill>
      <patternFill patternType="solid">
        <fgColor rgb="FFDEEBF7"/>
        <bgColor rgb="FFE7E6E6"/>
      </patternFill>
    </fill>
    <fill>
      <patternFill patternType="solid">
        <fgColor rgb="FFFFFF00"/>
        <bgColor rgb="FFFFFF00"/>
      </patternFill>
    </fill>
    <fill>
      <patternFill patternType="solid">
        <fgColor theme="8" tint="0.59999389629810485"/>
        <bgColor rgb="FFFFFF00"/>
      </patternFill>
    </fill>
    <fill>
      <patternFill patternType="solid">
        <fgColor theme="8" tint="0.59999389629810485"/>
        <bgColor indexed="64"/>
      </patternFill>
    </fill>
    <fill>
      <patternFill patternType="solid">
        <fgColor rgb="FFF8CBAD"/>
        <bgColor rgb="FFFFCCCC"/>
      </patternFill>
    </fill>
    <fill>
      <patternFill patternType="solid">
        <fgColor theme="8" tint="0.59999389629810485"/>
        <bgColor rgb="FFFFCCCC"/>
      </patternFill>
    </fill>
    <fill>
      <patternFill patternType="solid">
        <fgColor theme="8" tint="0.79998168889431442"/>
        <bgColor rgb="FFFFFF00"/>
      </patternFill>
    </fill>
    <fill>
      <patternFill patternType="solid">
        <fgColor theme="0"/>
        <bgColor indexed="64"/>
      </patternFill>
    </fill>
    <fill>
      <patternFill patternType="solid">
        <fgColor theme="9" tint="0.39997558519241921"/>
        <bgColor rgb="FFC6EFCE"/>
      </patternFill>
    </fill>
    <fill>
      <patternFill patternType="solid">
        <fgColor theme="8" tint="0.59999389629810485"/>
        <bgColor rgb="FFC6EFCE"/>
      </patternFill>
    </fill>
    <fill>
      <patternFill patternType="solid">
        <fgColor theme="8" tint="0.59999389629810485"/>
        <bgColor rgb="FFE7E6E6"/>
      </patternFill>
    </fill>
    <fill>
      <patternFill patternType="solid">
        <fgColor rgb="FFA9D18E"/>
        <bgColor rgb="FFC6EFCE"/>
      </patternFill>
    </fill>
    <fill>
      <patternFill patternType="solid">
        <fgColor rgb="FFF8CBAD"/>
        <bgColor rgb="FFDEEBF7"/>
      </patternFill>
    </fill>
    <fill>
      <patternFill patternType="solid">
        <fgColor rgb="FFA9D18E"/>
        <bgColor rgb="FFBDD7EE"/>
      </patternFill>
    </fill>
    <fill>
      <patternFill patternType="solid">
        <fgColor rgb="FFDEEBF7"/>
        <bgColor rgb="FFCCFFFF"/>
      </patternFill>
    </fill>
    <fill>
      <patternFill patternType="solid">
        <fgColor rgb="FFFFFF00"/>
        <bgColor rgb="FFE7E6E6"/>
      </patternFill>
    </fill>
    <fill>
      <patternFill patternType="solid">
        <fgColor theme="0"/>
        <bgColor rgb="FFFFCCCC"/>
      </patternFill>
    </fill>
    <fill>
      <patternFill patternType="solid">
        <fgColor theme="0"/>
        <bgColor rgb="FFDEEBF7"/>
      </patternFill>
    </fill>
  </fills>
  <borders count="38">
    <border>
      <left/>
      <right/>
      <top/>
      <bottom/>
      <diagonal/>
    </border>
    <border>
      <left style="hair">
        <color auto="1"/>
      </left>
      <right style="hair">
        <color auto="1"/>
      </right>
      <top style="hair">
        <color auto="1"/>
      </top>
      <bottom style="hair">
        <color auto="1"/>
      </bottom>
      <diagonal/>
    </border>
    <border>
      <left/>
      <right/>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medium">
        <color auto="1"/>
      </right>
      <top style="medium">
        <color auto="1"/>
      </top>
      <bottom style="thin">
        <color auto="1"/>
      </bottom>
      <diagonal/>
    </border>
    <border>
      <left style="thin">
        <color auto="1"/>
      </left>
      <right/>
      <top style="medium">
        <color auto="1"/>
      </top>
      <bottom style="thin">
        <color auto="1"/>
      </bottom>
      <diagonal/>
    </border>
    <border>
      <left/>
      <right style="thin">
        <color auto="1"/>
      </right>
      <top/>
      <bottom style="thin">
        <color auto="1"/>
      </bottom>
      <diagonal/>
    </border>
    <border>
      <left style="medium">
        <color auto="1"/>
      </left>
      <right style="medium">
        <color auto="1"/>
      </right>
      <top style="medium">
        <color auto="1"/>
      </top>
      <bottom style="medium">
        <color auto="1"/>
      </bottom>
      <diagonal/>
    </border>
    <border>
      <left/>
      <right style="medium">
        <color auto="1"/>
      </right>
      <top style="medium">
        <color auto="1"/>
      </top>
      <bottom style="medium">
        <color auto="1"/>
      </bottom>
      <diagonal/>
    </border>
    <border>
      <left/>
      <right style="medium">
        <color auto="1"/>
      </right>
      <top/>
      <bottom/>
      <diagonal/>
    </border>
    <border>
      <left style="medium">
        <color auto="1"/>
      </left>
      <right style="medium">
        <color auto="1"/>
      </right>
      <top style="medium">
        <color auto="1"/>
      </top>
      <bottom/>
      <diagonal/>
    </border>
    <border>
      <left style="medium">
        <color auto="1"/>
      </left>
      <right style="medium">
        <color auto="1"/>
      </right>
      <top/>
      <bottom/>
      <diagonal/>
    </border>
    <border>
      <left/>
      <right style="medium">
        <color auto="1"/>
      </right>
      <top/>
      <bottom style="medium">
        <color auto="1"/>
      </bottom>
      <diagonal/>
    </border>
    <border>
      <left style="medium">
        <color auto="1"/>
      </left>
      <right style="medium">
        <color auto="1"/>
      </right>
      <top/>
      <bottom style="medium">
        <color auto="1"/>
      </bottom>
      <diagonal/>
    </border>
    <border>
      <left style="medium">
        <color auto="1"/>
      </left>
      <right/>
      <top style="medium">
        <color auto="1"/>
      </top>
      <bottom style="medium">
        <color auto="1"/>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style="medium">
        <color auto="1"/>
      </left>
      <right/>
      <top/>
      <bottom style="medium">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style="thin">
        <color auto="1"/>
      </right>
      <top style="thin">
        <color auto="1"/>
      </top>
      <bottom/>
      <diagonal/>
    </border>
    <border>
      <left style="medium">
        <color auto="1"/>
      </left>
      <right style="thin">
        <color auto="1"/>
      </right>
      <top/>
      <bottom style="thin">
        <color auto="1"/>
      </bottom>
      <diagonal/>
    </border>
    <border>
      <left style="medium">
        <color auto="1"/>
      </left>
      <right style="thin">
        <color auto="1"/>
      </right>
      <top/>
      <bottom/>
      <diagonal/>
    </border>
    <border>
      <left style="thin">
        <color auto="1"/>
      </left>
      <right style="hair">
        <color auto="1"/>
      </right>
      <top style="thin">
        <color auto="1"/>
      </top>
      <bottom style="thin">
        <color auto="1"/>
      </bottom>
      <diagonal/>
    </border>
    <border>
      <left/>
      <right style="medium">
        <color auto="1"/>
      </right>
      <top style="thin">
        <color auto="1"/>
      </top>
      <bottom style="thin">
        <color auto="1"/>
      </bottom>
      <diagonal/>
    </border>
    <border>
      <left/>
      <right style="medium">
        <color auto="1"/>
      </right>
      <top style="medium">
        <color auto="1"/>
      </top>
      <bottom style="thin">
        <color auto="1"/>
      </bottom>
      <diagonal/>
    </border>
    <border>
      <left/>
      <right style="medium">
        <color auto="1"/>
      </right>
      <top/>
      <bottom style="thin">
        <color auto="1"/>
      </bottom>
      <diagonal/>
    </border>
    <border>
      <left/>
      <right style="thin">
        <color auto="1"/>
      </right>
      <top style="medium">
        <color auto="1"/>
      </top>
      <bottom style="medium">
        <color auto="1"/>
      </bottom>
      <diagonal/>
    </border>
  </borders>
  <cellStyleXfs count="7">
    <xf numFmtId="0" fontId="0" fillId="0" borderId="0"/>
    <xf numFmtId="164" fontId="4" fillId="0" borderId="0" applyBorder="0" applyProtection="0"/>
    <xf numFmtId="0" fontId="1" fillId="0" borderId="0" applyBorder="0" applyProtection="0"/>
    <xf numFmtId="0" fontId="2" fillId="0" borderId="0"/>
    <xf numFmtId="0" fontId="3" fillId="0" borderId="0"/>
    <xf numFmtId="164" fontId="2" fillId="0" borderId="0"/>
    <xf numFmtId="0" fontId="14" fillId="3" borderId="0" applyBorder="0" applyProtection="0"/>
  </cellStyleXfs>
  <cellXfs count="237">
    <xf numFmtId="0" fontId="0" fillId="0" borderId="0" xfId="0"/>
    <xf numFmtId="0" fontId="4" fillId="0" borderId="1" xfId="0" applyFont="1" applyBorder="1"/>
    <xf numFmtId="0" fontId="5" fillId="0" borderId="2" xfId="0" applyFont="1" applyBorder="1"/>
    <xf numFmtId="0" fontId="5" fillId="0" borderId="3" xfId="0" applyFont="1" applyBorder="1"/>
    <xf numFmtId="0" fontId="3" fillId="0" borderId="4" xfId="0" applyFont="1" applyBorder="1"/>
    <xf numFmtId="0" fontId="4" fillId="0" borderId="5" xfId="0" applyFont="1" applyBorder="1"/>
    <xf numFmtId="0" fontId="0" fillId="0" borderId="3" xfId="0" applyBorder="1"/>
    <xf numFmtId="0" fontId="3" fillId="0" borderId="3" xfId="0" applyFont="1" applyBorder="1"/>
    <xf numFmtId="0" fontId="4" fillId="0" borderId="4" xfId="0" applyFont="1" applyBorder="1"/>
    <xf numFmtId="0" fontId="0" fillId="0" borderId="6" xfId="0" applyBorder="1"/>
    <xf numFmtId="0" fontId="0" fillId="0" borderId="8" xfId="0" applyBorder="1"/>
    <xf numFmtId="0" fontId="0" fillId="0" borderId="4" xfId="0" applyBorder="1"/>
    <xf numFmtId="0" fontId="0" fillId="0" borderId="5" xfId="0" applyBorder="1"/>
    <xf numFmtId="0" fontId="0" fillId="0" borderId="1" xfId="0" applyBorder="1"/>
    <xf numFmtId="0" fontId="0" fillId="0" borderId="3" xfId="0" applyBorder="1" applyProtection="1">
      <protection locked="0"/>
    </xf>
    <xf numFmtId="0" fontId="0" fillId="0" borderId="4" xfId="0" applyBorder="1" applyProtection="1">
      <protection locked="0"/>
    </xf>
    <xf numFmtId="0" fontId="5" fillId="0" borderId="0" xfId="0" applyFont="1"/>
    <xf numFmtId="0" fontId="5" fillId="0" borderId="5" xfId="0" applyFont="1" applyBorder="1" applyAlignment="1">
      <alignment horizontal="right" textRotation="90"/>
    </xf>
    <xf numFmtId="0" fontId="5" fillId="0" borderId="3" xfId="0" applyFont="1" applyBorder="1" applyAlignment="1">
      <alignment horizontal="right" textRotation="90"/>
    </xf>
    <xf numFmtId="0" fontId="5" fillId="0" borderId="4" xfId="0" applyFont="1" applyBorder="1" applyAlignment="1">
      <alignment horizontal="right" textRotation="90"/>
    </xf>
    <xf numFmtId="1" fontId="5" fillId="0" borderId="5" xfId="1" applyNumberFormat="1" applyFont="1" applyBorder="1" applyAlignment="1" applyProtection="1">
      <alignment horizontal="right" textRotation="90"/>
    </xf>
    <xf numFmtId="0" fontId="5" fillId="0" borderId="7" xfId="0" applyFont="1" applyBorder="1" applyAlignment="1">
      <alignment horizontal="right" textRotation="90"/>
    </xf>
    <xf numFmtId="0" fontId="8" fillId="0" borderId="0" xfId="0" applyFont="1" applyAlignment="1">
      <alignment vertical="top"/>
    </xf>
    <xf numFmtId="0" fontId="8" fillId="0" borderId="0" xfId="0" applyFont="1"/>
    <xf numFmtId="0" fontId="9" fillId="0" borderId="0" xfId="0" applyFont="1" applyAlignment="1">
      <alignment horizontal="left" vertical="top"/>
    </xf>
    <xf numFmtId="0" fontId="10" fillId="2" borderId="15" xfId="0" applyFont="1" applyFill="1" applyBorder="1" applyAlignment="1">
      <alignment vertical="top"/>
    </xf>
    <xf numFmtId="0" fontId="10" fillId="2" borderId="16" xfId="0" applyFont="1" applyFill="1" applyBorder="1" applyAlignment="1">
      <alignment vertical="top" wrapText="1"/>
    </xf>
    <xf numFmtId="0" fontId="8" fillId="0" borderId="15" xfId="0" applyFont="1" applyBorder="1" applyAlignment="1">
      <alignment vertical="top" wrapText="1"/>
    </xf>
    <xf numFmtId="0" fontId="8" fillId="0" borderId="17" xfId="0" applyFont="1" applyBorder="1" applyAlignment="1">
      <alignment vertical="top" wrapText="1"/>
    </xf>
    <xf numFmtId="0" fontId="8" fillId="0" borderId="18" xfId="0" applyFont="1" applyBorder="1" applyAlignment="1">
      <alignment vertical="top" wrapText="1"/>
    </xf>
    <xf numFmtId="0" fontId="8" fillId="0" borderId="19" xfId="0" applyFont="1" applyBorder="1" applyAlignment="1">
      <alignment vertical="top"/>
    </xf>
    <xf numFmtId="0" fontId="8" fillId="0" borderId="20" xfId="0" applyFont="1" applyBorder="1" applyAlignment="1">
      <alignment vertical="top" wrapText="1"/>
    </xf>
    <xf numFmtId="0" fontId="8" fillId="0" borderId="21" xfId="0" applyFont="1" applyBorder="1" applyAlignment="1">
      <alignment vertical="top" wrapText="1"/>
    </xf>
    <xf numFmtId="0" fontId="8" fillId="0" borderId="15" xfId="0" applyFont="1" applyBorder="1" applyAlignment="1">
      <alignment vertical="top"/>
    </xf>
    <xf numFmtId="0" fontId="8" fillId="0" borderId="18" xfId="0" applyFont="1" applyBorder="1" applyAlignment="1">
      <alignment vertical="top"/>
    </xf>
    <xf numFmtId="0" fontId="8" fillId="0" borderId="21" xfId="0" applyFont="1" applyBorder="1" applyAlignment="1">
      <alignment vertical="top"/>
    </xf>
    <xf numFmtId="0" fontId="8" fillId="0" borderId="15" xfId="0" applyFont="1" applyBorder="1" applyAlignment="1">
      <alignment horizontal="left" vertical="top" wrapText="1"/>
    </xf>
    <xf numFmtId="0" fontId="8" fillId="0" borderId="22" xfId="0" applyFont="1" applyBorder="1" applyAlignment="1">
      <alignment vertical="top" wrapText="1"/>
    </xf>
    <xf numFmtId="0" fontId="8" fillId="0" borderId="16" xfId="0" applyFont="1" applyBorder="1" applyAlignment="1">
      <alignment vertical="top"/>
    </xf>
    <xf numFmtId="0" fontId="8" fillId="0" borderId="23" xfId="0" applyFont="1" applyBorder="1" applyAlignment="1">
      <alignment vertical="top" wrapText="1"/>
    </xf>
    <xf numFmtId="0" fontId="8" fillId="0" borderId="24" xfId="0" applyFont="1" applyBorder="1" applyAlignment="1">
      <alignment vertical="top" wrapText="1"/>
    </xf>
    <xf numFmtId="0" fontId="8" fillId="0" borderId="25" xfId="0" applyFont="1" applyBorder="1" applyAlignment="1">
      <alignment vertical="top"/>
    </xf>
    <xf numFmtId="0" fontId="8" fillId="0" borderId="25" xfId="0" applyFont="1" applyBorder="1" applyAlignment="1">
      <alignment vertical="top" wrapText="1"/>
    </xf>
    <xf numFmtId="0" fontId="8" fillId="0" borderId="26" xfId="0" applyFont="1" applyBorder="1" applyAlignment="1">
      <alignment vertical="top" wrapText="1"/>
    </xf>
    <xf numFmtId="0" fontId="11" fillId="0" borderId="21" xfId="0" applyFont="1" applyBorder="1" applyAlignment="1">
      <alignment vertical="top" wrapText="1"/>
    </xf>
    <xf numFmtId="0" fontId="11" fillId="0" borderId="15" xfId="0" applyFont="1" applyBorder="1" applyAlignment="1">
      <alignment vertical="top" wrapText="1"/>
    </xf>
    <xf numFmtId="0" fontId="11" fillId="0" borderId="20" xfId="0" applyFont="1" applyBorder="1" applyAlignment="1">
      <alignment vertical="top" wrapText="1"/>
    </xf>
    <xf numFmtId="0" fontId="11" fillId="0" borderId="0" xfId="0" applyFont="1"/>
    <xf numFmtId="0" fontId="8" fillId="0" borderId="19" xfId="0" applyFont="1" applyBorder="1" applyAlignment="1">
      <alignment vertical="top" wrapText="1"/>
    </xf>
    <xf numFmtId="0" fontId="7" fillId="0" borderId="1" xfId="0" applyFont="1" applyBorder="1"/>
    <xf numFmtId="49" fontId="14" fillId="3" borderId="5" xfId="6" applyNumberFormat="1" applyBorder="1" applyAlignment="1" applyProtection="1">
      <alignment horizontal="left"/>
      <protection locked="0"/>
    </xf>
    <xf numFmtId="0" fontId="3" fillId="4" borderId="5" xfId="0" applyFont="1" applyFill="1" applyBorder="1"/>
    <xf numFmtId="0" fontId="3" fillId="5" borderId="5" xfId="0" applyFont="1" applyFill="1" applyBorder="1"/>
    <xf numFmtId="0" fontId="0" fillId="5" borderId="5" xfId="0" applyFill="1" applyBorder="1"/>
    <xf numFmtId="49" fontId="14" fillId="3" borderId="3" xfId="6" applyNumberFormat="1" applyBorder="1" applyAlignment="1" applyProtection="1">
      <alignment horizontal="left"/>
      <protection locked="0"/>
    </xf>
    <xf numFmtId="49" fontId="3" fillId="4" borderId="7" xfId="0" applyNumberFormat="1" applyFont="1" applyFill="1" applyBorder="1"/>
    <xf numFmtId="49" fontId="3" fillId="5" borderId="7" xfId="0" applyNumberFormat="1" applyFont="1" applyFill="1" applyBorder="1"/>
    <xf numFmtId="49" fontId="3" fillId="6" borderId="7" xfId="0" applyNumberFormat="1" applyFont="1" applyFill="1" applyBorder="1"/>
    <xf numFmtId="49" fontId="0" fillId="5" borderId="7" xfId="0" applyNumberFormat="1" applyFill="1" applyBorder="1"/>
    <xf numFmtId="1" fontId="14" fillId="3" borderId="3" xfId="6" applyNumberFormat="1" applyBorder="1" applyAlignment="1" applyProtection="1">
      <alignment horizontal="center"/>
      <protection locked="0"/>
    </xf>
    <xf numFmtId="0" fontId="3" fillId="4" borderId="3" xfId="0" applyFont="1" applyFill="1" applyBorder="1"/>
    <xf numFmtId="0" fontId="3" fillId="7" borderId="3" xfId="0" applyFont="1" applyFill="1" applyBorder="1"/>
    <xf numFmtId="0" fontId="13" fillId="0" borderId="3" xfId="0" applyFont="1" applyBorder="1"/>
    <xf numFmtId="0" fontId="3" fillId="4" borderId="3" xfId="0" applyFont="1" applyFill="1" applyBorder="1" applyAlignment="1">
      <alignment horizontal="center" vertical="center"/>
    </xf>
    <xf numFmtId="0" fontId="3" fillId="0" borderId="3" xfId="0" applyFont="1" applyBorder="1" applyAlignment="1">
      <alignment horizontal="center"/>
    </xf>
    <xf numFmtId="0" fontId="3" fillId="7" borderId="3" xfId="0" applyFont="1" applyFill="1" applyBorder="1" applyAlignment="1">
      <alignment horizontal="center"/>
    </xf>
    <xf numFmtId="0" fontId="13" fillId="4" borderId="3" xfId="0" applyFont="1" applyFill="1" applyBorder="1"/>
    <xf numFmtId="0" fontId="13" fillId="7" borderId="3" xfId="0" applyFont="1" applyFill="1" applyBorder="1"/>
    <xf numFmtId="49" fontId="14" fillId="3" borderId="4" xfId="6" applyNumberFormat="1" applyBorder="1" applyAlignment="1" applyProtection="1">
      <alignment horizontal="left"/>
      <protection locked="0"/>
    </xf>
    <xf numFmtId="0" fontId="3" fillId="4" borderId="4" xfId="0" applyFont="1" applyFill="1" applyBorder="1"/>
    <xf numFmtId="0" fontId="13" fillId="4" borderId="4" xfId="0" applyFont="1" applyFill="1" applyBorder="1"/>
    <xf numFmtId="0" fontId="13" fillId="0" borderId="4" xfId="0" applyFont="1" applyBorder="1"/>
    <xf numFmtId="0" fontId="13" fillId="7" borderId="4" xfId="0" applyFont="1" applyFill="1" applyBorder="1"/>
    <xf numFmtId="0" fontId="13" fillId="4" borderId="5" xfId="0" applyFont="1" applyFill="1" applyBorder="1"/>
    <xf numFmtId="0" fontId="13" fillId="8" borderId="5" xfId="0" applyFont="1" applyFill="1" applyBorder="1"/>
    <xf numFmtId="0" fontId="13" fillId="9" borderId="5" xfId="0" applyFont="1" applyFill="1" applyBorder="1"/>
    <xf numFmtId="0" fontId="0" fillId="8" borderId="5" xfId="0" applyFill="1" applyBorder="1"/>
    <xf numFmtId="0" fontId="13" fillId="10" borderId="3" xfId="0" applyFont="1" applyFill="1" applyBorder="1"/>
    <xf numFmtId="0" fontId="13" fillId="5" borderId="3" xfId="0" applyFont="1" applyFill="1" applyBorder="1"/>
    <xf numFmtId="0" fontId="13" fillId="6" borderId="3" xfId="0" applyFont="1" applyFill="1" applyBorder="1"/>
    <xf numFmtId="0" fontId="0" fillId="5" borderId="3" xfId="0" applyFill="1" applyBorder="1"/>
    <xf numFmtId="49" fontId="14" fillId="3" borderId="3" xfId="6" applyNumberFormat="1" applyBorder="1" applyAlignment="1" applyProtection="1">
      <alignment horizontal="center"/>
      <protection locked="0"/>
    </xf>
    <xf numFmtId="0" fontId="13" fillId="4" borderId="3" xfId="0" applyFont="1" applyFill="1" applyBorder="1" applyAlignment="1">
      <alignment horizontal="center"/>
    </xf>
    <xf numFmtId="0" fontId="13" fillId="8" borderId="3" xfId="0" applyFont="1" applyFill="1" applyBorder="1" applyAlignment="1">
      <alignment horizontal="center"/>
    </xf>
    <xf numFmtId="0" fontId="13" fillId="8" borderId="27" xfId="0" applyFont="1" applyFill="1" applyBorder="1" applyAlignment="1">
      <alignment horizontal="center" vertical="center"/>
    </xf>
    <xf numFmtId="0" fontId="13" fillId="8" borderId="3" xfId="0" applyFont="1" applyFill="1" applyBorder="1"/>
    <xf numFmtId="0" fontId="13" fillId="9" borderId="3" xfId="0" applyFont="1" applyFill="1" applyBorder="1" applyAlignment="1">
      <alignment horizontal="center"/>
    </xf>
    <xf numFmtId="0" fontId="13" fillId="8" borderId="3" xfId="0" applyFont="1" applyFill="1" applyBorder="1" applyAlignment="1">
      <alignment horizontal="center" wrapText="1"/>
    </xf>
    <xf numFmtId="0" fontId="13" fillId="5" borderId="3" xfId="0" applyFont="1" applyFill="1" applyBorder="1" applyAlignment="1">
      <alignment wrapText="1"/>
    </xf>
    <xf numFmtId="0" fontId="3" fillId="5" borderId="3" xfId="0" applyFont="1" applyFill="1" applyBorder="1"/>
    <xf numFmtId="0" fontId="0" fillId="4" borderId="3" xfId="0" applyFill="1" applyBorder="1"/>
    <xf numFmtId="0" fontId="0" fillId="6" borderId="3" xfId="0" applyFill="1" applyBorder="1"/>
    <xf numFmtId="0" fontId="3" fillId="8" borderId="3" xfId="0" applyFont="1" applyFill="1" applyBorder="1"/>
    <xf numFmtId="0" fontId="3" fillId="9" borderId="3" xfId="0" applyFont="1" applyFill="1" applyBorder="1"/>
    <xf numFmtId="0" fontId="0" fillId="4" borderId="5" xfId="0" applyFill="1" applyBorder="1"/>
    <xf numFmtId="0" fontId="13" fillId="8" borderId="30" xfId="0" applyFont="1" applyFill="1" applyBorder="1" applyAlignment="1">
      <alignment horizontal="center" vertical="center"/>
    </xf>
    <xf numFmtId="0" fontId="0" fillId="9" borderId="5" xfId="0" applyFill="1" applyBorder="1"/>
    <xf numFmtId="0" fontId="0" fillId="4" borderId="4" xfId="0" applyFill="1" applyBorder="1"/>
    <xf numFmtId="0" fontId="0" fillId="8" borderId="4" xfId="0" applyFill="1" applyBorder="1"/>
    <xf numFmtId="0" fontId="13" fillId="8" borderId="4" xfId="0" applyFont="1" applyFill="1" applyBorder="1"/>
    <xf numFmtId="0" fontId="13" fillId="9" borderId="3" xfId="0" applyFont="1" applyFill="1" applyBorder="1"/>
    <xf numFmtId="0" fontId="0" fillId="9" borderId="4" xfId="0" applyFill="1" applyBorder="1"/>
    <xf numFmtId="0" fontId="13" fillId="8" borderId="3" xfId="0" applyFont="1" applyFill="1" applyBorder="1" applyAlignment="1">
      <alignment horizontal="center" vertical="center"/>
    </xf>
    <xf numFmtId="49" fontId="14" fillId="3" borderId="33" xfId="6" applyNumberFormat="1" applyBorder="1" applyAlignment="1" applyProtection="1">
      <alignment horizontal="left"/>
      <protection locked="0"/>
    </xf>
    <xf numFmtId="0" fontId="0" fillId="4" borderId="33" xfId="0" applyFill="1" applyBorder="1"/>
    <xf numFmtId="0" fontId="0" fillId="4" borderId="8" xfId="0" applyFill="1" applyBorder="1"/>
    <xf numFmtId="0" fontId="0" fillId="0" borderId="33" xfId="0" applyBorder="1"/>
    <xf numFmtId="0" fontId="13" fillId="0" borderId="5" xfId="0" applyFont="1" applyBorder="1"/>
    <xf numFmtId="0" fontId="13" fillId="0" borderId="33" xfId="0" applyFont="1" applyBorder="1"/>
    <xf numFmtId="0" fontId="0" fillId="7" borderId="5" xfId="0" applyFill="1" applyBorder="1"/>
    <xf numFmtId="0" fontId="0" fillId="7" borderId="3" xfId="0" applyFill="1" applyBorder="1"/>
    <xf numFmtId="0" fontId="0" fillId="7" borderId="33" xfId="0" applyFill="1" applyBorder="1"/>
    <xf numFmtId="0" fontId="0" fillId="7" borderId="4" xfId="0" applyFill="1" applyBorder="1"/>
    <xf numFmtId="49" fontId="14" fillId="3" borderId="4" xfId="6" applyNumberFormat="1" applyBorder="1" applyAlignment="1" applyProtection="1">
      <alignment horizontal="right"/>
      <protection locked="0"/>
    </xf>
    <xf numFmtId="0" fontId="0" fillId="4" borderId="4" xfId="0" applyFill="1" applyBorder="1" applyAlignment="1">
      <alignment horizontal="right"/>
    </xf>
    <xf numFmtId="165" fontId="16" fillId="4" borderId="5" xfId="0" applyNumberFormat="1" applyFont="1" applyFill="1" applyBorder="1" applyAlignment="1">
      <alignment horizontal="right"/>
    </xf>
    <xf numFmtId="0" fontId="0" fillId="5" borderId="4" xfId="0" applyFill="1" applyBorder="1" applyAlignment="1">
      <alignment horizontal="right"/>
    </xf>
    <xf numFmtId="165" fontId="16" fillId="11" borderId="5" xfId="0" applyNumberFormat="1" applyFont="1" applyFill="1" applyBorder="1" applyAlignment="1">
      <alignment horizontal="right"/>
    </xf>
    <xf numFmtId="0" fontId="13" fillId="5" borderId="5" xfId="0" applyFont="1" applyFill="1" applyBorder="1"/>
    <xf numFmtId="0" fontId="13" fillId="5" borderId="4" xfId="0" applyFont="1" applyFill="1" applyBorder="1" applyAlignment="1">
      <alignment horizontal="right"/>
    </xf>
    <xf numFmtId="0" fontId="13" fillId="5" borderId="7" xfId="0" applyFont="1" applyFill="1" applyBorder="1"/>
    <xf numFmtId="0" fontId="0" fillId="5" borderId="34" xfId="0" applyFill="1" applyBorder="1" applyAlignment="1">
      <alignment horizontal="right"/>
    </xf>
    <xf numFmtId="0" fontId="0" fillId="6" borderId="5" xfId="0" applyFill="1" applyBorder="1"/>
    <xf numFmtId="0" fontId="0" fillId="6" borderId="4" xfId="0" applyFill="1" applyBorder="1" applyAlignment="1">
      <alignment horizontal="right"/>
    </xf>
    <xf numFmtId="165" fontId="16" fillId="7" borderId="5" xfId="0" applyNumberFormat="1" applyFont="1" applyFill="1" applyBorder="1" applyAlignment="1">
      <alignment horizontal="right"/>
    </xf>
    <xf numFmtId="165" fontId="16" fillId="0" borderId="5" xfId="0" applyNumberFormat="1" applyFont="1" applyBorder="1" applyAlignment="1">
      <alignment horizontal="right"/>
    </xf>
    <xf numFmtId="0" fontId="15" fillId="5" borderId="5" xfId="0" applyFont="1" applyFill="1" applyBorder="1"/>
    <xf numFmtId="0" fontId="15" fillId="5" borderId="4" xfId="0" applyFont="1" applyFill="1" applyBorder="1" applyAlignment="1">
      <alignment horizontal="right"/>
    </xf>
    <xf numFmtId="49" fontId="3" fillId="4" borderId="3" xfId="0" applyNumberFormat="1" applyFont="1" applyFill="1" applyBorder="1"/>
    <xf numFmtId="0" fontId="17" fillId="4" borderId="8" xfId="0" applyFont="1" applyFill="1" applyBorder="1" applyAlignment="1">
      <alignment horizontal="left"/>
    </xf>
    <xf numFmtId="49" fontId="3" fillId="5" borderId="3" xfId="0" applyNumberFormat="1" applyFont="1" applyFill="1" applyBorder="1"/>
    <xf numFmtId="0" fontId="3" fillId="11" borderId="3" xfId="0" applyFont="1" applyFill="1" applyBorder="1"/>
    <xf numFmtId="0" fontId="13" fillId="12" borderId="3" xfId="0" applyFont="1" applyFill="1" applyBorder="1"/>
    <xf numFmtId="49" fontId="3" fillId="6" borderId="3" xfId="0" applyNumberFormat="1" applyFont="1" applyFill="1" applyBorder="1"/>
    <xf numFmtId="0" fontId="13" fillId="13" borderId="3" xfId="0" applyFont="1" applyFill="1" applyBorder="1"/>
    <xf numFmtId="0" fontId="17" fillId="14" borderId="8" xfId="0" applyFont="1" applyFill="1" applyBorder="1" applyAlignment="1">
      <alignment horizontal="left"/>
    </xf>
    <xf numFmtId="0" fontId="13" fillId="15" borderId="3" xfId="0" applyFont="1" applyFill="1" applyBorder="1"/>
    <xf numFmtId="49" fontId="0" fillId="5" borderId="3" xfId="0" applyNumberFormat="1" applyFill="1" applyBorder="1"/>
    <xf numFmtId="0" fontId="0" fillId="15" borderId="3" xfId="0" applyFill="1" applyBorder="1"/>
    <xf numFmtId="0" fontId="0" fillId="15" borderId="8" xfId="0" applyFill="1" applyBorder="1"/>
    <xf numFmtId="0" fontId="17" fillId="0" borderId="8" xfId="0" applyFont="1" applyBorder="1" applyAlignment="1">
      <alignment horizontal="left"/>
    </xf>
    <xf numFmtId="0" fontId="17" fillId="7" borderId="8" xfId="0" applyFont="1" applyFill="1" applyBorder="1" applyAlignment="1">
      <alignment horizontal="left"/>
    </xf>
    <xf numFmtId="0" fontId="13" fillId="4" borderId="3" xfId="0" applyFont="1" applyFill="1" applyBorder="1" applyAlignment="1">
      <alignment horizontal="right"/>
    </xf>
    <xf numFmtId="0" fontId="13" fillId="5" borderId="3" xfId="0" applyFont="1" applyFill="1" applyBorder="1" applyAlignment="1">
      <alignment horizontal="right"/>
    </xf>
    <xf numFmtId="166" fontId="13" fillId="5" borderId="3" xfId="0" applyNumberFormat="1" applyFont="1" applyFill="1" applyBorder="1" applyAlignment="1">
      <alignment horizontal="right"/>
    </xf>
    <xf numFmtId="0" fontId="13" fillId="6" borderId="3" xfId="0" applyFont="1" applyFill="1" applyBorder="1" applyAlignment="1">
      <alignment horizontal="right"/>
    </xf>
    <xf numFmtId="0" fontId="0" fillId="4" borderId="3" xfId="0" applyFill="1" applyBorder="1" applyAlignment="1">
      <alignment horizontal="right" textRotation="90"/>
    </xf>
    <xf numFmtId="0" fontId="0" fillId="15" borderId="3" xfId="0" applyFill="1" applyBorder="1" applyAlignment="1">
      <alignment horizontal="right" textRotation="90"/>
    </xf>
    <xf numFmtId="0" fontId="13" fillId="15" borderId="3" xfId="0" applyFont="1" applyFill="1" applyBorder="1" applyAlignment="1">
      <alignment horizontal="right" textRotation="90"/>
    </xf>
    <xf numFmtId="0" fontId="0" fillId="13" borderId="3" xfId="0" applyFill="1" applyBorder="1" applyAlignment="1">
      <alignment horizontal="right" textRotation="90"/>
    </xf>
    <xf numFmtId="0" fontId="0" fillId="5" borderId="3" xfId="0" applyFill="1" applyBorder="1" applyAlignment="1">
      <alignment horizontal="right"/>
    </xf>
    <xf numFmtId="0" fontId="0" fillId="6" borderId="3" xfId="0" applyFill="1" applyBorder="1" applyAlignment="1">
      <alignment horizontal="right"/>
    </xf>
    <xf numFmtId="0" fontId="0" fillId="5" borderId="3" xfId="0" applyFill="1" applyBorder="1" applyAlignment="1">
      <alignment horizontal="right" textRotation="90"/>
    </xf>
    <xf numFmtId="49" fontId="14" fillId="3" borderId="4" xfId="6" applyNumberFormat="1" applyBorder="1" applyAlignment="1" applyProtection="1">
      <alignment horizontal="center"/>
      <protection locked="0"/>
    </xf>
    <xf numFmtId="49" fontId="14" fillId="3" borderId="5" xfId="6" applyNumberFormat="1" applyBorder="1" applyAlignment="1" applyProtection="1">
      <alignment horizontal="center"/>
      <protection locked="0"/>
    </xf>
    <xf numFmtId="0" fontId="0" fillId="4" borderId="7" xfId="0" applyFill="1" applyBorder="1"/>
    <xf numFmtId="0" fontId="0" fillId="15" borderId="7" xfId="0" applyFill="1" applyBorder="1"/>
    <xf numFmtId="0" fontId="13" fillId="15" borderId="7" xfId="0" applyFont="1" applyFill="1" applyBorder="1"/>
    <xf numFmtId="0" fontId="13" fillId="15" borderId="8" xfId="0" applyFont="1" applyFill="1" applyBorder="1"/>
    <xf numFmtId="0" fontId="0" fillId="13" borderId="7" xfId="0" applyFill="1" applyBorder="1"/>
    <xf numFmtId="0" fontId="0" fillId="13" borderId="3" xfId="0" applyFill="1" applyBorder="1"/>
    <xf numFmtId="0" fontId="18" fillId="0" borderId="3" xfId="0" applyFont="1" applyBorder="1"/>
    <xf numFmtId="0" fontId="13" fillId="0" borderId="3" xfId="0" applyFont="1" applyBorder="1" applyAlignment="1">
      <alignment wrapText="1"/>
    </xf>
    <xf numFmtId="0" fontId="0" fillId="0" borderId="3" xfId="0" applyBorder="1" applyAlignment="1">
      <alignment wrapText="1"/>
    </xf>
    <xf numFmtId="0" fontId="0" fillId="16" borderId="5" xfId="0" applyFill="1" applyBorder="1"/>
    <xf numFmtId="0" fontId="0" fillId="16" borderId="3" xfId="0" applyFill="1" applyBorder="1" applyAlignment="1">
      <alignment horizontal="center"/>
    </xf>
    <xf numFmtId="0" fontId="3" fillId="16" borderId="3" xfId="0" applyFont="1" applyFill="1" applyBorder="1"/>
    <xf numFmtId="0" fontId="0" fillId="16" borderId="3" xfId="0" applyFill="1" applyBorder="1"/>
    <xf numFmtId="0" fontId="0" fillId="16" borderId="4" xfId="0" applyFill="1" applyBorder="1"/>
    <xf numFmtId="0" fontId="0" fillId="17" borderId="3" xfId="0" applyFill="1" applyBorder="1"/>
    <xf numFmtId="0" fontId="17" fillId="18" borderId="8" xfId="0" applyFont="1" applyFill="1" applyBorder="1" applyAlignment="1">
      <alignment horizontal="left"/>
    </xf>
    <xf numFmtId="0" fontId="0" fillId="17" borderId="3" xfId="0" applyFill="1" applyBorder="1" applyAlignment="1">
      <alignment horizontal="right" textRotation="90"/>
    </xf>
    <xf numFmtId="0" fontId="0" fillId="17" borderId="7" xfId="0" applyFill="1" applyBorder="1"/>
    <xf numFmtId="166" fontId="0" fillId="5" borderId="3" xfId="0" applyNumberFormat="1" applyFill="1" applyBorder="1" applyAlignment="1">
      <alignment horizontal="right"/>
    </xf>
    <xf numFmtId="0" fontId="0" fillId="8" borderId="5" xfId="0" applyFill="1" applyBorder="1" applyAlignment="1">
      <alignment horizontal="center" vertical="center"/>
    </xf>
    <xf numFmtId="0" fontId="0" fillId="8" borderId="5" xfId="0" applyFill="1" applyBorder="1" applyAlignment="1">
      <alignment horizontal="center"/>
    </xf>
    <xf numFmtId="0" fontId="13" fillId="8" borderId="32" xfId="0" applyFont="1" applyFill="1" applyBorder="1" applyAlignment="1">
      <alignment vertical="center"/>
    </xf>
    <xf numFmtId="0" fontId="13" fillId="19" borderId="3" xfId="0" applyFont="1" applyFill="1" applyBorder="1"/>
    <xf numFmtId="165" fontId="16" fillId="19" borderId="5" xfId="0" applyNumberFormat="1" applyFont="1" applyFill="1" applyBorder="1" applyAlignment="1">
      <alignment horizontal="right"/>
    </xf>
    <xf numFmtId="49" fontId="3" fillId="19" borderId="3" xfId="0" applyNumberFormat="1" applyFont="1" applyFill="1" applyBorder="1"/>
    <xf numFmtId="0" fontId="3" fillId="19" borderId="3" xfId="0" applyFont="1" applyFill="1" applyBorder="1"/>
    <xf numFmtId="0" fontId="17" fillId="19" borderId="8" xfId="0" applyFont="1" applyFill="1" applyBorder="1" applyAlignment="1">
      <alignment horizontal="left"/>
    </xf>
    <xf numFmtId="0" fontId="0" fillId="8" borderId="30" xfId="0" applyFill="1" applyBorder="1" applyAlignment="1">
      <alignment horizontal="center" vertical="center"/>
    </xf>
    <xf numFmtId="0" fontId="4" fillId="0" borderId="3" xfId="0" applyFont="1" applyBorder="1"/>
    <xf numFmtId="0" fontId="3" fillId="8" borderId="8" xfId="0" applyFont="1" applyFill="1" applyBorder="1"/>
    <xf numFmtId="0" fontId="0" fillId="0" borderId="28" xfId="0" applyBorder="1"/>
    <xf numFmtId="0" fontId="0" fillId="20" borderId="4" xfId="0" applyFill="1" applyBorder="1"/>
    <xf numFmtId="0" fontId="13" fillId="20" borderId="4" xfId="0" applyFont="1" applyFill="1" applyBorder="1"/>
    <xf numFmtId="0" fontId="0" fillId="21" borderId="4" xfId="0" applyFill="1" applyBorder="1"/>
    <xf numFmtId="0" fontId="5" fillId="0" borderId="14" xfId="0" applyFont="1" applyBorder="1"/>
    <xf numFmtId="0" fontId="5" fillId="0" borderId="36" xfId="0" applyFont="1" applyBorder="1"/>
    <xf numFmtId="0" fontId="5" fillId="0" borderId="13" xfId="0" applyFont="1" applyBorder="1"/>
    <xf numFmtId="0" fontId="13" fillId="8" borderId="28" xfId="0" applyFont="1" applyFill="1" applyBorder="1" applyAlignment="1">
      <alignment horizontal="center" vertical="center"/>
    </xf>
    <xf numFmtId="0" fontId="13" fillId="8" borderId="29" xfId="0" applyFont="1" applyFill="1" applyBorder="1" applyAlignment="1">
      <alignment horizontal="center" vertical="center"/>
    </xf>
    <xf numFmtId="0" fontId="0" fillId="8" borderId="30" xfId="0" applyFill="1" applyBorder="1" applyAlignment="1">
      <alignment horizontal="center" vertical="center"/>
    </xf>
    <xf numFmtId="0" fontId="0" fillId="8" borderId="31" xfId="0" applyFill="1" applyBorder="1" applyAlignment="1">
      <alignment horizontal="center" vertical="center"/>
    </xf>
    <xf numFmtId="0" fontId="13" fillId="8" borderId="27" xfId="0" applyFont="1" applyFill="1" applyBorder="1" applyAlignment="1">
      <alignment horizontal="center" vertical="center"/>
    </xf>
    <xf numFmtId="0" fontId="5" fillId="0" borderId="10" xfId="0" applyFont="1" applyBorder="1"/>
    <xf numFmtId="0" fontId="5" fillId="0" borderId="10" xfId="0" applyFont="1" applyBorder="1" applyAlignment="1">
      <alignment horizontal="right" textRotation="90"/>
    </xf>
    <xf numFmtId="0" fontId="5" fillId="0" borderId="10" xfId="0" applyFont="1" applyBorder="1" applyAlignment="1">
      <alignment horizontal="center" textRotation="90"/>
    </xf>
    <xf numFmtId="0" fontId="5" fillId="0" borderId="11" xfId="0" applyFont="1" applyBorder="1"/>
    <xf numFmtId="49" fontId="6" fillId="0" borderId="9" xfId="0" applyNumberFormat="1" applyFont="1" applyBorder="1" applyAlignment="1" applyProtection="1">
      <alignment horizontal="left"/>
      <protection hidden="1"/>
    </xf>
    <xf numFmtId="0" fontId="0" fillId="8" borderId="32" xfId="0" applyFill="1" applyBorder="1" applyAlignment="1">
      <alignment horizontal="center" vertical="center"/>
    </xf>
    <xf numFmtId="0" fontId="5" fillId="0" borderId="9" xfId="0" applyFont="1" applyBorder="1" applyAlignment="1">
      <alignment horizontal="center"/>
    </xf>
    <xf numFmtId="0" fontId="5" fillId="0" borderId="9" xfId="0" applyFont="1" applyBorder="1"/>
    <xf numFmtId="49" fontId="6" fillId="0" borderId="10" xfId="0" applyNumberFormat="1" applyFont="1" applyBorder="1" applyAlignment="1" applyProtection="1">
      <alignment horizontal="center"/>
      <protection hidden="1"/>
    </xf>
    <xf numFmtId="49" fontId="6" fillId="0" borderId="12" xfId="0" applyNumberFormat="1" applyFont="1" applyBorder="1" applyAlignment="1" applyProtection="1">
      <alignment horizontal="center"/>
      <protection hidden="1"/>
    </xf>
    <xf numFmtId="0" fontId="7" fillId="0" borderId="0" xfId="0" applyFont="1"/>
    <xf numFmtId="0" fontId="13" fillId="8" borderId="30" xfId="0" applyFont="1" applyFill="1" applyBorder="1" applyAlignment="1">
      <alignment horizontal="center" vertical="center"/>
    </xf>
    <xf numFmtId="0" fontId="13" fillId="8" borderId="32" xfId="0" applyFont="1" applyFill="1" applyBorder="1" applyAlignment="1">
      <alignment horizontal="center" vertical="center"/>
    </xf>
    <xf numFmtId="0" fontId="5" fillId="0" borderId="9" xfId="0" applyFont="1" applyBorder="1" applyAlignment="1">
      <alignment horizontal="right" textRotation="90"/>
    </xf>
    <xf numFmtId="0" fontId="5" fillId="0" borderId="13" xfId="0" applyFont="1" applyBorder="1"/>
    <xf numFmtId="0" fontId="5" fillId="0" borderId="35" xfId="0" applyFont="1" applyBorder="1"/>
    <xf numFmtId="0" fontId="5" fillId="0" borderId="11" xfId="0" applyFont="1" applyBorder="1" applyAlignment="1">
      <alignment horizontal="right" textRotation="90"/>
    </xf>
    <xf numFmtId="0" fontId="5" fillId="0" borderId="3" xfId="0" applyFont="1" applyBorder="1"/>
    <xf numFmtId="0" fontId="5" fillId="0" borderId="3" xfId="0" applyFont="1" applyBorder="1" applyAlignment="1">
      <alignment horizontal="center"/>
    </xf>
    <xf numFmtId="0" fontId="7" fillId="0" borderId="14" xfId="0" applyFont="1" applyBorder="1" applyAlignment="1">
      <alignment horizontal="right" textRotation="90"/>
    </xf>
    <xf numFmtId="0" fontId="13" fillId="8" borderId="31" xfId="0" applyFont="1" applyFill="1" applyBorder="1" applyAlignment="1">
      <alignment horizontal="center" vertical="center"/>
    </xf>
    <xf numFmtId="0" fontId="15" fillId="8" borderId="30" xfId="0" applyFont="1" applyFill="1" applyBorder="1" applyAlignment="1">
      <alignment horizontal="center" vertical="center"/>
    </xf>
    <xf numFmtId="0" fontId="15" fillId="8" borderId="32" xfId="0" applyFont="1" applyFill="1" applyBorder="1" applyAlignment="1">
      <alignment horizontal="center" vertical="center"/>
    </xf>
    <xf numFmtId="0" fontId="15" fillId="8" borderId="31" xfId="0" applyFont="1" applyFill="1" applyBorder="1" applyAlignment="1">
      <alignment horizontal="center" vertical="center"/>
    </xf>
    <xf numFmtId="0" fontId="10" fillId="2" borderId="15" xfId="0" applyFont="1" applyFill="1" applyBorder="1" applyAlignment="1">
      <alignment vertical="top" wrapText="1"/>
    </xf>
    <xf numFmtId="0" fontId="8" fillId="0" borderId="15" xfId="0" applyFont="1" applyBorder="1" applyAlignment="1">
      <alignment vertical="top" wrapText="1"/>
    </xf>
    <xf numFmtId="0" fontId="8" fillId="0" borderId="15" xfId="0" applyFont="1" applyBorder="1" applyAlignment="1">
      <alignment horizontal="left" vertical="top" wrapText="1"/>
    </xf>
    <xf numFmtId="0" fontId="3" fillId="0" borderId="15" xfId="0" applyFont="1" applyBorder="1" applyAlignment="1">
      <alignment vertical="top"/>
    </xf>
    <xf numFmtId="0" fontId="8" fillId="0" borderId="16" xfId="0" applyFont="1" applyBorder="1" applyAlignment="1">
      <alignment vertical="top" wrapText="1"/>
    </xf>
    <xf numFmtId="0" fontId="8" fillId="0" borderId="20" xfId="0" applyFont="1" applyBorder="1" applyAlignment="1">
      <alignment vertical="top" wrapText="1"/>
    </xf>
    <xf numFmtId="0" fontId="8" fillId="0" borderId="18" xfId="0" applyFont="1" applyBorder="1" applyAlignment="1">
      <alignment vertical="top" wrapText="1"/>
    </xf>
    <xf numFmtId="0" fontId="8" fillId="0" borderId="22" xfId="0" applyFont="1" applyBorder="1" applyAlignment="1">
      <alignment vertical="top" wrapText="1"/>
    </xf>
    <xf numFmtId="0" fontId="11" fillId="0" borderId="15" xfId="0" applyFont="1" applyBorder="1" applyAlignment="1">
      <alignment vertical="top" wrapText="1"/>
    </xf>
    <xf numFmtId="0" fontId="5" fillId="0" borderId="22" xfId="0" applyFont="1" applyBorder="1" applyAlignment="1">
      <alignment horizontal="left"/>
    </xf>
    <xf numFmtId="0" fontId="5" fillId="0" borderId="37" xfId="0" applyFont="1" applyBorder="1" applyAlignment="1">
      <alignment horizontal="left"/>
    </xf>
    <xf numFmtId="49" fontId="14" fillId="3" borderId="8" xfId="6" applyNumberFormat="1" applyBorder="1" applyAlignment="1" applyProtection="1">
      <alignment horizontal="left"/>
      <protection locked="0"/>
    </xf>
    <xf numFmtId="0" fontId="13" fillId="0" borderId="8" xfId="0" applyFont="1" applyBorder="1"/>
    <xf numFmtId="0" fontId="19" fillId="0" borderId="8" xfId="0" applyFont="1" applyBorder="1"/>
    <xf numFmtId="0" fontId="13" fillId="11" borderId="8" xfId="0" applyFont="1" applyFill="1" applyBorder="1"/>
    <xf numFmtId="49" fontId="14" fillId="3" borderId="3" xfId="6" applyNumberFormat="1" applyBorder="1" applyAlignment="1" applyProtection="1">
      <alignment horizontal="right"/>
      <protection locked="0"/>
    </xf>
  </cellXfs>
  <cellStyles count="7">
    <cellStyle name="Excel Built-in Good" xfId="6" xr:uid="{00000000-0005-0000-0000-000000000000}"/>
    <cellStyle name="Komma" xfId="1" builtinId="3"/>
    <cellStyle name="Kop 1" xfId="2" xr:uid="{00000000-0005-0000-0000-000002000000}"/>
    <cellStyle name="Standaard" xfId="0" builtinId="0"/>
    <cellStyle name="Standaard 2" xfId="3" xr:uid="{00000000-0005-0000-0000-000004000000}"/>
    <cellStyle name="Standaard 3" xfId="4" xr:uid="{00000000-0005-0000-0000-000005000000}"/>
    <cellStyle name="TableStyleLight1" xfId="5" xr:uid="{00000000-0005-0000-0000-00000600000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7030A0"/>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mruColors>
      <color rgb="FFDEEBF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2013 - 2022 Thema">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34"/>
  <sheetViews>
    <sheetView topLeftCell="A22" zoomScaleNormal="100" workbookViewId="0">
      <selection activeCell="B25" sqref="B25"/>
    </sheetView>
  </sheetViews>
  <sheetFormatPr defaultColWidth="8.86328125" defaultRowHeight="14.25" x14ac:dyDescent="0.45"/>
  <cols>
    <col min="1" max="1" width="9.86328125" customWidth="1"/>
    <col min="2" max="2" width="101.73046875" customWidth="1"/>
  </cols>
  <sheetData>
    <row r="1" spans="1:2" ht="19.5" x14ac:dyDescent="0.6">
      <c r="A1" s="161" t="s">
        <v>0</v>
      </c>
      <c r="B1" s="161" t="s">
        <v>1</v>
      </c>
    </row>
    <row r="2" spans="1:2" x14ac:dyDescent="0.45">
      <c r="A2" s="62" t="s">
        <v>412</v>
      </c>
      <c r="B2" s="62" t="s">
        <v>991</v>
      </c>
    </row>
    <row r="3" spans="1:2" x14ac:dyDescent="0.45">
      <c r="A3" s="62" t="s">
        <v>417</v>
      </c>
      <c r="B3" s="162" t="s">
        <v>992</v>
      </c>
    </row>
    <row r="4" spans="1:2" ht="42.75" x14ac:dyDescent="0.45">
      <c r="A4" s="62" t="s">
        <v>419</v>
      </c>
      <c r="B4" s="162" t="s">
        <v>993</v>
      </c>
    </row>
    <row r="5" spans="1:2" x14ac:dyDescent="0.45">
      <c r="A5" s="62" t="s">
        <v>994</v>
      </c>
      <c r="B5" s="62" t="s">
        <v>995</v>
      </c>
    </row>
    <row r="6" spans="1:2" ht="28.5" x14ac:dyDescent="0.45">
      <c r="A6" s="62" t="s">
        <v>420</v>
      </c>
      <c r="B6" s="162" t="s">
        <v>996</v>
      </c>
    </row>
    <row r="7" spans="1:2" x14ac:dyDescent="0.45">
      <c r="A7" s="62" t="s">
        <v>413</v>
      </c>
      <c r="B7" s="62" t="s">
        <v>997</v>
      </c>
    </row>
    <row r="8" spans="1:2" ht="57" x14ac:dyDescent="0.45">
      <c r="A8" s="62" t="s">
        <v>415</v>
      </c>
      <c r="B8" s="162" t="s">
        <v>998</v>
      </c>
    </row>
    <row r="9" spans="1:2" x14ac:dyDescent="0.45">
      <c r="A9" s="62" t="s">
        <v>423</v>
      </c>
      <c r="B9" s="62" t="s">
        <v>999</v>
      </c>
    </row>
    <row r="10" spans="1:2" ht="28.5" x14ac:dyDescent="0.45">
      <c r="A10" s="62" t="s">
        <v>414</v>
      </c>
      <c r="B10" s="162" t="s">
        <v>1000</v>
      </c>
    </row>
    <row r="11" spans="1:2" x14ac:dyDescent="0.45">
      <c r="A11" s="62" t="s">
        <v>421</v>
      </c>
      <c r="B11" s="62" t="s">
        <v>1001</v>
      </c>
    </row>
    <row r="12" spans="1:2" ht="42.75" x14ac:dyDescent="0.45">
      <c r="A12" s="62" t="s">
        <v>418</v>
      </c>
      <c r="B12" s="162" t="s">
        <v>1002</v>
      </c>
    </row>
    <row r="13" spans="1:2" x14ac:dyDescent="0.45">
      <c r="A13" s="62" t="s">
        <v>422</v>
      </c>
      <c r="B13" s="62" t="s">
        <v>1003</v>
      </c>
    </row>
    <row r="14" spans="1:2" ht="42.75" x14ac:dyDescent="0.45">
      <c r="A14" s="62" t="s">
        <v>416</v>
      </c>
      <c r="B14" s="163" t="s">
        <v>1004</v>
      </c>
    </row>
    <row r="15" spans="1:2" x14ac:dyDescent="0.45">
      <c r="A15" s="62" t="s">
        <v>990</v>
      </c>
      <c r="B15" s="162" t="s">
        <v>1005</v>
      </c>
    </row>
    <row r="16" spans="1:2" x14ac:dyDescent="0.45">
      <c r="A16" s="6" t="s">
        <v>1008</v>
      </c>
      <c r="B16" s="163" t="s">
        <v>1009</v>
      </c>
    </row>
    <row r="17" spans="1:2" ht="99.75" x14ac:dyDescent="0.45">
      <c r="A17" s="6" t="s">
        <v>1010</v>
      </c>
      <c r="B17" s="163" t="s">
        <v>1327</v>
      </c>
    </row>
    <row r="18" spans="1:2" ht="57" x14ac:dyDescent="0.45">
      <c r="A18" s="6" t="s">
        <v>1358</v>
      </c>
      <c r="B18" s="163" t="s">
        <v>1377</v>
      </c>
    </row>
    <row r="19" spans="1:2" x14ac:dyDescent="0.45">
      <c r="A19" s="6" t="s">
        <v>1381</v>
      </c>
      <c r="B19" s="6" t="s">
        <v>1384</v>
      </c>
    </row>
    <row r="20" spans="1:2" x14ac:dyDescent="0.45">
      <c r="A20" s="6" t="s">
        <v>1400</v>
      </c>
      <c r="B20" s="6" t="s">
        <v>1401</v>
      </c>
    </row>
    <row r="21" spans="1:2" x14ac:dyDescent="0.45">
      <c r="A21" s="6" t="s">
        <v>1522</v>
      </c>
      <c r="B21" s="6" t="s">
        <v>1523</v>
      </c>
    </row>
    <row r="22" spans="1:2" ht="71.25" x14ac:dyDescent="0.45">
      <c r="A22" s="6" t="s">
        <v>1524</v>
      </c>
      <c r="B22" s="163" t="s">
        <v>1538</v>
      </c>
    </row>
    <row r="23" spans="1:2" ht="277.5" customHeight="1" x14ac:dyDescent="0.45">
      <c r="A23" s="6" t="s">
        <v>1540</v>
      </c>
      <c r="B23" s="163" t="s">
        <v>1539</v>
      </c>
    </row>
    <row r="24" spans="1:2" ht="99.75" x14ac:dyDescent="0.45">
      <c r="A24" s="6" t="s">
        <v>1541</v>
      </c>
      <c r="B24" s="163" t="s">
        <v>1664</v>
      </c>
    </row>
    <row r="25" spans="1:2" x14ac:dyDescent="0.45">
      <c r="A25" s="6"/>
      <c r="B25" s="6"/>
    </row>
    <row r="26" spans="1:2" x14ac:dyDescent="0.45">
      <c r="A26" s="6"/>
      <c r="B26" s="6"/>
    </row>
    <row r="27" spans="1:2" x14ac:dyDescent="0.45">
      <c r="A27" s="6"/>
      <c r="B27" s="6"/>
    </row>
    <row r="28" spans="1:2" x14ac:dyDescent="0.45">
      <c r="A28" s="6"/>
      <c r="B28" s="6"/>
    </row>
    <row r="29" spans="1:2" x14ac:dyDescent="0.45">
      <c r="A29" s="183"/>
      <c r="B29" s="183"/>
    </row>
    <row r="30" spans="1:2" x14ac:dyDescent="0.45">
      <c r="A30" s="6"/>
      <c r="B30" s="6"/>
    </row>
    <row r="31" spans="1:2" x14ac:dyDescent="0.45">
      <c r="A31" s="6"/>
      <c r="B31" s="6"/>
    </row>
    <row r="32" spans="1:2" x14ac:dyDescent="0.45">
      <c r="A32" s="6"/>
      <c r="B32" s="6"/>
    </row>
    <row r="33" spans="1:2" x14ac:dyDescent="0.45">
      <c r="A33" s="6"/>
      <c r="B33" s="6"/>
    </row>
    <row r="34" spans="1:2" x14ac:dyDescent="0.45">
      <c r="A34" s="6"/>
      <c r="B34" s="6"/>
    </row>
  </sheetData>
  <pageMargins left="0.7" right="0.7" top="0.75" bottom="0.75" header="0.511811023622047" footer="0.511811023622047"/>
  <pageSetup paperSize="9" scale="8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38"/>
  <sheetViews>
    <sheetView zoomScale="75" zoomScaleNormal="75" workbookViewId="0">
      <selection activeCell="C38" sqref="C38"/>
    </sheetView>
  </sheetViews>
  <sheetFormatPr defaultColWidth="8.86328125" defaultRowHeight="14.25" x14ac:dyDescent="0.45"/>
  <cols>
    <col min="1" max="1" width="24.1328125" customWidth="1"/>
    <col min="2" max="2" width="22.59765625" customWidth="1"/>
    <col min="3" max="4" width="24.1328125" customWidth="1"/>
  </cols>
  <sheetData>
    <row r="1" spans="1:4" x14ac:dyDescent="0.45">
      <c r="A1" s="2" t="s">
        <v>2</v>
      </c>
      <c r="B1" s="3" t="s">
        <v>3</v>
      </c>
      <c r="C1" s="3" t="s">
        <v>4</v>
      </c>
      <c r="D1" s="3" t="s">
        <v>5</v>
      </c>
    </row>
    <row r="2" spans="1:4" x14ac:dyDescent="0.45">
      <c r="A2" s="4" t="s">
        <v>6</v>
      </c>
      <c r="B2" s="5" t="s">
        <v>7</v>
      </c>
      <c r="C2" s="6" t="s">
        <v>8</v>
      </c>
      <c r="D2" s="7" t="s">
        <v>9</v>
      </c>
    </row>
    <row r="3" spans="1:4" x14ac:dyDescent="0.45">
      <c r="A3" s="4" t="s">
        <v>10</v>
      </c>
      <c r="B3" s="5" t="s">
        <v>11</v>
      </c>
      <c r="C3" s="6" t="s">
        <v>12</v>
      </c>
      <c r="D3" s="7" t="s">
        <v>13</v>
      </c>
    </row>
    <row r="4" spans="1:4" x14ac:dyDescent="0.45">
      <c r="A4" s="4" t="s">
        <v>14</v>
      </c>
      <c r="B4" s="5" t="s">
        <v>15</v>
      </c>
      <c r="C4" s="6" t="s">
        <v>16</v>
      </c>
      <c r="D4" s="7" t="s">
        <v>17</v>
      </c>
    </row>
    <row r="5" spans="1:4" x14ac:dyDescent="0.45">
      <c r="A5" s="4" t="s">
        <v>18</v>
      </c>
      <c r="B5" s="6"/>
      <c r="C5" s="6" t="s">
        <v>19</v>
      </c>
      <c r="D5" s="6"/>
    </row>
    <row r="6" spans="1:4" x14ac:dyDescent="0.45">
      <c r="A6" s="4" t="s">
        <v>20</v>
      </c>
      <c r="B6" s="6"/>
      <c r="C6" s="6" t="s">
        <v>21</v>
      </c>
      <c r="D6" s="6"/>
    </row>
    <row r="7" spans="1:4" x14ac:dyDescent="0.45">
      <c r="A7" s="4" t="s">
        <v>22</v>
      </c>
      <c r="B7" s="6"/>
      <c r="C7" s="6" t="s">
        <v>23</v>
      </c>
      <c r="D7" s="6"/>
    </row>
    <row r="8" spans="1:4" x14ac:dyDescent="0.45">
      <c r="A8" s="4" t="s">
        <v>24</v>
      </c>
      <c r="B8" s="6"/>
      <c r="C8" s="6" t="s">
        <v>25</v>
      </c>
      <c r="D8" s="6"/>
    </row>
    <row r="9" spans="1:4" x14ac:dyDescent="0.45">
      <c r="A9" s="4" t="s">
        <v>26</v>
      </c>
      <c r="B9" s="6"/>
      <c r="C9" s="6" t="s">
        <v>27</v>
      </c>
      <c r="D9" s="6"/>
    </row>
    <row r="10" spans="1:4" x14ac:dyDescent="0.45">
      <c r="A10" s="4" t="s">
        <v>28</v>
      </c>
      <c r="B10" s="6"/>
      <c r="C10" s="6" t="s">
        <v>29</v>
      </c>
      <c r="D10" s="6"/>
    </row>
    <row r="11" spans="1:4" x14ac:dyDescent="0.45">
      <c r="A11" s="4" t="s">
        <v>30</v>
      </c>
      <c r="B11" s="6"/>
      <c r="C11" s="6"/>
      <c r="D11" s="6"/>
    </row>
    <row r="12" spans="1:4" x14ac:dyDescent="0.45">
      <c r="A12" s="8" t="s">
        <v>31</v>
      </c>
      <c r="B12" s="6"/>
      <c r="C12" s="6" t="s">
        <v>639</v>
      </c>
      <c r="D12" s="6"/>
    </row>
    <row r="13" spans="1:4" x14ac:dyDescent="0.45">
      <c r="A13" s="4" t="s">
        <v>32</v>
      </c>
      <c r="B13" s="6"/>
      <c r="C13" s="6" t="s">
        <v>641</v>
      </c>
      <c r="D13" s="6"/>
    </row>
    <row r="14" spans="1:4" x14ac:dyDescent="0.45">
      <c r="A14" s="7" t="s">
        <v>9</v>
      </c>
      <c r="B14" s="6"/>
      <c r="C14" s="6" t="s">
        <v>1559</v>
      </c>
      <c r="D14" s="6"/>
    </row>
    <row r="15" spans="1:4" x14ac:dyDescent="0.45">
      <c r="A15" s="7" t="s">
        <v>13</v>
      </c>
      <c r="B15" s="6"/>
      <c r="C15" s="6" t="s">
        <v>1560</v>
      </c>
      <c r="D15" s="6"/>
    </row>
    <row r="16" spans="1:4" x14ac:dyDescent="0.45">
      <c r="A16" s="7" t="s">
        <v>17</v>
      </c>
      <c r="B16" s="6"/>
      <c r="C16" s="6" t="s">
        <v>630</v>
      </c>
      <c r="D16" s="6"/>
    </row>
    <row r="17" spans="1:4" x14ac:dyDescent="0.45">
      <c r="A17" s="9" t="s">
        <v>33</v>
      </c>
      <c r="B17" s="6"/>
      <c r="C17" s="6" t="s">
        <v>633</v>
      </c>
      <c r="D17" s="6"/>
    </row>
    <row r="18" spans="1:4" x14ac:dyDescent="0.45">
      <c r="A18" s="9" t="s">
        <v>34</v>
      </c>
      <c r="B18" s="6"/>
      <c r="C18" s="6" t="s">
        <v>1561</v>
      </c>
      <c r="D18" s="6"/>
    </row>
    <row r="19" spans="1:4" x14ac:dyDescent="0.45">
      <c r="A19" s="9" t="s">
        <v>35</v>
      </c>
      <c r="B19" s="6"/>
      <c r="C19" s="6" t="s">
        <v>635</v>
      </c>
      <c r="D19" s="6"/>
    </row>
    <row r="20" spans="1:4" x14ac:dyDescent="0.45">
      <c r="A20" s="9" t="s">
        <v>36</v>
      </c>
      <c r="B20" s="6"/>
      <c r="C20" s="6" t="s">
        <v>1562</v>
      </c>
      <c r="D20" s="6"/>
    </row>
    <row r="21" spans="1:4" x14ac:dyDescent="0.45">
      <c r="A21" s="9" t="s">
        <v>37</v>
      </c>
      <c r="B21" s="6"/>
      <c r="C21" s="6" t="s">
        <v>1563</v>
      </c>
      <c r="D21" s="6"/>
    </row>
    <row r="22" spans="1:4" x14ac:dyDescent="0.45">
      <c r="A22" s="9" t="s">
        <v>25</v>
      </c>
      <c r="B22" s="6"/>
      <c r="C22" s="6" t="s">
        <v>1564</v>
      </c>
      <c r="D22" s="6"/>
    </row>
    <row r="23" spans="1:4" x14ac:dyDescent="0.45">
      <c r="A23" s="6" t="s">
        <v>38</v>
      </c>
      <c r="B23" s="6"/>
      <c r="C23" s="6" t="s">
        <v>640</v>
      </c>
      <c r="D23" s="6"/>
    </row>
    <row r="24" spans="1:4" x14ac:dyDescent="0.45">
      <c r="A24" s="6" t="s">
        <v>39</v>
      </c>
      <c r="B24" s="6"/>
      <c r="C24" s="6" t="s">
        <v>1565</v>
      </c>
      <c r="D24" s="6"/>
    </row>
    <row r="25" spans="1:4" x14ac:dyDescent="0.45">
      <c r="A25" s="6" t="s">
        <v>40</v>
      </c>
      <c r="B25" s="6"/>
      <c r="C25" s="6" t="s">
        <v>636</v>
      </c>
      <c r="D25" s="6"/>
    </row>
    <row r="26" spans="1:4" x14ac:dyDescent="0.45">
      <c r="A26" s="6" t="s">
        <v>41</v>
      </c>
      <c r="B26" s="6"/>
      <c r="C26" s="6" t="s">
        <v>1236</v>
      </c>
      <c r="D26" s="6"/>
    </row>
    <row r="27" spans="1:4" x14ac:dyDescent="0.45">
      <c r="A27" s="6" t="s">
        <v>42</v>
      </c>
      <c r="B27" s="6"/>
      <c r="C27" s="6" t="s">
        <v>1566</v>
      </c>
      <c r="D27" s="6"/>
    </row>
    <row r="28" spans="1:4" x14ac:dyDescent="0.45">
      <c r="A28" s="6" t="s">
        <v>43</v>
      </c>
      <c r="B28" s="6"/>
      <c r="C28" s="6" t="s">
        <v>1567</v>
      </c>
      <c r="D28" s="6"/>
    </row>
    <row r="29" spans="1:4" x14ac:dyDescent="0.45">
      <c r="A29" s="7" t="s">
        <v>44</v>
      </c>
      <c r="B29" s="6"/>
      <c r="C29" s="6" t="s">
        <v>1568</v>
      </c>
      <c r="D29" s="6"/>
    </row>
    <row r="30" spans="1:4" x14ac:dyDescent="0.45">
      <c r="A30" s="6" t="s">
        <v>45</v>
      </c>
      <c r="B30" s="6"/>
      <c r="C30" s="6" t="s">
        <v>1569</v>
      </c>
      <c r="D30" s="6"/>
    </row>
    <row r="31" spans="1:4" x14ac:dyDescent="0.45">
      <c r="A31" s="6" t="s">
        <v>46</v>
      </c>
      <c r="B31" s="6"/>
      <c r="C31" s="6" t="s">
        <v>1570</v>
      </c>
      <c r="D31" s="6"/>
    </row>
    <row r="32" spans="1:4" x14ac:dyDescent="0.45">
      <c r="A32" s="6"/>
      <c r="B32" s="6"/>
      <c r="C32" s="6" t="s">
        <v>1571</v>
      </c>
      <c r="D32" s="6"/>
    </row>
    <row r="33" spans="1:4" x14ac:dyDescent="0.45">
      <c r="A33" s="6"/>
      <c r="B33" s="6"/>
      <c r="C33" s="185" t="s">
        <v>1573</v>
      </c>
      <c r="D33" s="6"/>
    </row>
    <row r="34" spans="1:4" x14ac:dyDescent="0.45">
      <c r="A34" s="6"/>
      <c r="B34" s="6"/>
      <c r="C34" s="6" t="s">
        <v>629</v>
      </c>
      <c r="D34" s="6"/>
    </row>
    <row r="35" spans="1:4" x14ac:dyDescent="0.45">
      <c r="A35" s="6"/>
      <c r="B35" s="6"/>
      <c r="C35" s="6" t="s">
        <v>1572</v>
      </c>
      <c r="D35" s="6"/>
    </row>
    <row r="36" spans="1:4" x14ac:dyDescent="0.45">
      <c r="A36" s="6"/>
      <c r="B36" s="6"/>
      <c r="C36" s="6" t="s">
        <v>643</v>
      </c>
      <c r="D36" s="6"/>
    </row>
    <row r="37" spans="1:4" x14ac:dyDescent="0.45">
      <c r="A37" s="6"/>
      <c r="B37" s="6"/>
      <c r="C37" s="6" t="s">
        <v>637</v>
      </c>
      <c r="D37" s="6"/>
    </row>
    <row r="38" spans="1:4" x14ac:dyDescent="0.45">
      <c r="A38" s="6"/>
      <c r="B38" s="6"/>
      <c r="C38" s="6" t="s">
        <v>638</v>
      </c>
      <c r="D38" s="6"/>
    </row>
  </sheetData>
  <dataValidations count="3">
    <dataValidation type="list" allowBlank="1" showErrorMessage="1" sqref="B2:B4" xr:uid="{00000000-0002-0000-0100-000000000000}">
      <formula1>$B$2:$B$24</formula1>
      <formula2>0</formula2>
    </dataValidation>
    <dataValidation type="list" allowBlank="1" showErrorMessage="1" sqref="D2:D4 A14:A16" xr:uid="{00000000-0002-0000-0100-000001000000}">
      <formula1>$D$2:$D$21</formula1>
      <formula2>0</formula2>
    </dataValidation>
    <dataValidation type="list" allowBlank="1" showErrorMessage="1" sqref="A29" xr:uid="{00000000-0002-0000-0100-000002000000}">
      <formula1>$A$2:$A$43</formula1>
      <formula2>0</formula2>
    </dataValidation>
  </dataValidations>
  <pageMargins left="0.7" right="0.7" top="0.75" bottom="0.75" header="0.511811023622047" footer="0.511811023622047"/>
  <pageSetup paperSize="9" scale="9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T1124"/>
  <sheetViews>
    <sheetView tabSelected="1" zoomScaleNormal="100" workbookViewId="0">
      <pane ySplit="2" topLeftCell="A3" activePane="bottomLeft" state="frozen"/>
      <selection activeCell="E1" sqref="E1"/>
      <selection pane="bottomLeft" activeCell="L31" sqref="L31"/>
    </sheetView>
  </sheetViews>
  <sheetFormatPr defaultColWidth="8.86328125" defaultRowHeight="14.25" x14ac:dyDescent="0.45"/>
  <cols>
    <col min="1" max="1" width="9.73046875" style="53" customWidth="1"/>
    <col min="2" max="2" width="13.3984375" style="58" customWidth="1"/>
    <col min="3" max="3" width="18" style="62" customWidth="1"/>
    <col min="4" max="4" width="20" style="62" customWidth="1"/>
    <col min="5" max="5" width="8.1328125" style="62" customWidth="1"/>
    <col min="6" max="6" width="16.86328125" style="62" customWidth="1"/>
    <col min="7" max="7" width="7.3984375" style="62" customWidth="1"/>
    <col min="8" max="8" width="6.86328125" style="62" customWidth="1"/>
    <col min="9" max="9" width="6.86328125" style="10" customWidth="1"/>
    <col min="10" max="10" width="49.73046875" style="11" customWidth="1"/>
    <col min="11" max="11" width="21.73046875" style="76" customWidth="1"/>
    <col min="12" max="12" width="22" style="10" customWidth="1"/>
    <col min="13" max="13" width="17.73046875" style="10" customWidth="1"/>
    <col min="14" max="14" width="19.86328125" style="80" customWidth="1"/>
    <col min="15" max="15" width="11.86328125" style="85" customWidth="1"/>
    <col min="16" max="16" width="65.3984375" style="78" customWidth="1"/>
    <col min="17" max="17" width="23.73046875" style="78" customWidth="1"/>
    <col min="18" max="18" width="28.3984375" style="78" customWidth="1"/>
    <col min="19" max="19" width="9.3984375" style="85" customWidth="1"/>
    <col min="20" max="20" width="11.3984375" style="76" bestFit="1" customWidth="1"/>
    <col min="21" max="21" width="11.3984375" style="85" customWidth="1"/>
    <col min="22" max="22" width="11.3984375" style="98" customWidth="1"/>
    <col min="23" max="24" width="11.3984375" style="186" customWidth="1"/>
    <col min="25" max="25" width="11.3984375" style="12" customWidth="1"/>
    <col min="26" max="26" width="11.86328125" style="62" customWidth="1"/>
    <col min="27" max="27" width="10.86328125" style="106" customWidth="1"/>
    <col min="28" max="28" width="10.3984375" style="106" customWidth="1"/>
    <col min="29" max="29" width="11.73046875" style="11" customWidth="1"/>
    <col min="30" max="30" width="6.1328125" style="11" customWidth="1"/>
    <col min="31" max="32" width="11.3984375" style="11" customWidth="1"/>
    <col min="33" max="33" width="11.3984375" style="53" customWidth="1"/>
    <col min="34" max="34" width="11.3984375" style="78" customWidth="1"/>
    <col min="35" max="35" width="11.3984375" style="116" customWidth="1"/>
    <col min="36" max="36" width="8.59765625" style="116" customWidth="1"/>
    <col min="37" max="37" width="10.59765625" style="125" customWidth="1"/>
    <col min="38" max="41" width="6.86328125" style="78" customWidth="1"/>
    <col min="42" max="42" width="6.86328125" style="137" customWidth="1"/>
    <col min="43" max="43" width="9" style="78" customWidth="1"/>
    <col min="44" max="44" width="21.1328125" style="62" customWidth="1"/>
    <col min="45" max="45" width="18.1328125" style="62" customWidth="1"/>
    <col min="46" max="46" width="12.59765625" style="138" customWidth="1"/>
    <col min="47" max="47" width="76.73046875" style="139" customWidth="1"/>
    <col min="48" max="48" width="3.73046875" style="10" customWidth="1"/>
    <col min="49" max="49" width="5" style="143" customWidth="1"/>
    <col min="50" max="51" width="3.73046875" style="147" customWidth="1"/>
    <col min="52" max="52" width="3.73046875" style="152" bestFit="1" customWidth="1"/>
    <col min="53" max="53" width="42.1328125" style="156" customWidth="1"/>
    <col min="54" max="54" width="3.73046875" style="138" customWidth="1"/>
    <col min="55" max="55" width="5.86328125" style="136" customWidth="1"/>
    <col min="56" max="56" width="23" style="136" customWidth="1"/>
    <col min="57" max="57" width="3.73046875" style="138" customWidth="1"/>
    <col min="58" max="58" width="5.86328125" style="136" customWidth="1"/>
    <col min="59" max="59" width="23" style="136" customWidth="1"/>
    <col min="60" max="60" width="3.73046875" style="138" customWidth="1"/>
    <col min="61" max="61" width="5.86328125" style="136" customWidth="1"/>
    <col min="62" max="62" width="23" style="136" customWidth="1"/>
    <col min="63" max="63" width="3.73046875" style="138" customWidth="1"/>
    <col min="64" max="64" width="5.86328125" style="136" customWidth="1"/>
    <col min="65" max="65" width="23" style="136" customWidth="1"/>
    <col min="66" max="66" width="3.73046875" style="138" customWidth="1"/>
    <col min="67" max="67" width="5.86328125" style="136" customWidth="1"/>
    <col min="68" max="68" width="3.73046875" style="12" customWidth="1"/>
    <col min="69" max="69" width="3.73046875" style="14" customWidth="1"/>
    <col min="70" max="70" width="3.73046875" style="15" customWidth="1"/>
    <col min="71" max="71" width="11.73046875" style="62" customWidth="1"/>
    <col min="72" max="72" width="10.86328125" style="62" customWidth="1"/>
    <col min="1021" max="1026" width="11.59765625" customWidth="1"/>
    <col min="16384" max="16384" width="11.59765625" customWidth="1"/>
  </cols>
  <sheetData>
    <row r="1" spans="1:72" s="16" customFormat="1" ht="15" customHeight="1" thickBot="1" x14ac:dyDescent="0.5">
      <c r="A1" s="203" t="s">
        <v>47</v>
      </c>
      <c r="B1" s="197" t="s">
        <v>48</v>
      </c>
      <c r="C1" s="197" t="s">
        <v>49</v>
      </c>
      <c r="D1" s="197" t="s">
        <v>50</v>
      </c>
      <c r="E1" s="197" t="s">
        <v>51</v>
      </c>
      <c r="F1" s="197" t="s">
        <v>52</v>
      </c>
      <c r="G1" s="197" t="s">
        <v>53</v>
      </c>
      <c r="H1" s="198" t="s">
        <v>54</v>
      </c>
      <c r="I1" s="199" t="s">
        <v>55</v>
      </c>
      <c r="J1" s="200" t="s">
        <v>56</v>
      </c>
      <c r="K1" s="204" t="s">
        <v>3</v>
      </c>
      <c r="L1" s="230" t="s">
        <v>64</v>
      </c>
      <c r="M1" s="231"/>
      <c r="N1" s="197" t="s">
        <v>57</v>
      </c>
      <c r="O1" s="197" t="s">
        <v>58</v>
      </c>
      <c r="P1" s="197" t="s">
        <v>59</v>
      </c>
      <c r="Q1" s="197" t="s">
        <v>60</v>
      </c>
      <c r="R1" s="197" t="s">
        <v>61</v>
      </c>
      <c r="S1" s="197" t="s">
        <v>62</v>
      </c>
      <c r="T1" s="206" t="s">
        <v>63</v>
      </c>
      <c r="U1" s="206"/>
      <c r="V1" s="206"/>
      <c r="W1" s="211" t="s">
        <v>1661</v>
      </c>
      <c r="X1" s="212"/>
      <c r="Y1" s="207" t="s">
        <v>27</v>
      </c>
      <c r="Z1" s="207"/>
      <c r="AA1" s="207"/>
      <c r="AB1" s="207"/>
      <c r="AC1" s="207"/>
      <c r="AD1" s="207"/>
      <c r="AE1" s="207"/>
      <c r="AF1" s="207"/>
      <c r="AG1" s="201" t="s">
        <v>65</v>
      </c>
      <c r="AH1" s="201"/>
      <c r="AI1" s="200" t="s">
        <v>66</v>
      </c>
      <c r="AJ1" s="200" t="s">
        <v>67</v>
      </c>
      <c r="AK1" s="210" t="s">
        <v>68</v>
      </c>
      <c r="AL1" s="205" t="s">
        <v>69</v>
      </c>
      <c r="AM1" s="205"/>
      <c r="AN1" s="205"/>
      <c r="AO1" s="205"/>
      <c r="AP1" s="205"/>
      <c r="AQ1" s="197" t="s">
        <v>70</v>
      </c>
      <c r="AR1" s="197" t="s">
        <v>71</v>
      </c>
      <c r="AS1" s="197" t="s">
        <v>72</v>
      </c>
      <c r="AT1" s="197" t="s">
        <v>73</v>
      </c>
      <c r="AU1" s="211" t="s">
        <v>74</v>
      </c>
      <c r="AV1" s="216" t="s">
        <v>75</v>
      </c>
      <c r="AW1" s="198" t="s">
        <v>76</v>
      </c>
      <c r="AX1" s="198" t="s">
        <v>77</v>
      </c>
      <c r="AY1" s="198" t="s">
        <v>78</v>
      </c>
      <c r="AZ1" s="198" t="s">
        <v>79</v>
      </c>
      <c r="BA1" s="215" t="s">
        <v>80</v>
      </c>
      <c r="BB1" s="215"/>
      <c r="BC1" s="215"/>
      <c r="BD1" s="215" t="s">
        <v>81</v>
      </c>
      <c r="BE1" s="215"/>
      <c r="BF1" s="215"/>
      <c r="BG1" s="215" t="s">
        <v>82</v>
      </c>
      <c r="BH1" s="215"/>
      <c r="BI1" s="215"/>
      <c r="BJ1" s="215" t="s">
        <v>83</v>
      </c>
      <c r="BK1" s="215"/>
      <c r="BL1" s="215"/>
      <c r="BM1" s="215" t="s">
        <v>84</v>
      </c>
      <c r="BN1" s="215"/>
      <c r="BO1" s="215"/>
      <c r="BP1" s="210" t="s">
        <v>85</v>
      </c>
      <c r="BQ1" s="198" t="s">
        <v>86</v>
      </c>
      <c r="BR1" s="213" t="s">
        <v>87</v>
      </c>
      <c r="BS1" s="214" t="s">
        <v>88</v>
      </c>
      <c r="BT1" s="214" t="s">
        <v>89</v>
      </c>
    </row>
    <row r="2" spans="1:72" ht="124.5" customHeight="1" x14ac:dyDescent="0.45">
      <c r="A2" s="203"/>
      <c r="B2" s="197"/>
      <c r="C2" s="197"/>
      <c r="D2" s="197"/>
      <c r="E2" s="197"/>
      <c r="F2" s="197"/>
      <c r="G2" s="197"/>
      <c r="H2" s="198"/>
      <c r="I2" s="199"/>
      <c r="J2" s="200"/>
      <c r="K2" s="204"/>
      <c r="L2" s="191" t="s">
        <v>93</v>
      </c>
      <c r="M2" s="191" t="s">
        <v>94</v>
      </c>
      <c r="N2" s="197"/>
      <c r="O2" s="197"/>
      <c r="P2" s="197"/>
      <c r="Q2" s="197"/>
      <c r="R2" s="197"/>
      <c r="S2" s="197"/>
      <c r="T2" s="17" t="s">
        <v>90</v>
      </c>
      <c r="U2" s="18" t="s">
        <v>91</v>
      </c>
      <c r="V2" s="19" t="s">
        <v>92</v>
      </c>
      <c r="W2" s="189" t="s">
        <v>1662</v>
      </c>
      <c r="X2" s="190" t="s">
        <v>1663</v>
      </c>
      <c r="Y2" s="20" t="s">
        <v>95</v>
      </c>
      <c r="Z2" s="20" t="s">
        <v>96</v>
      </c>
      <c r="AA2" s="20" t="s">
        <v>97</v>
      </c>
      <c r="AB2" s="20" t="s">
        <v>98</v>
      </c>
      <c r="AC2" s="20" t="s">
        <v>99</v>
      </c>
      <c r="AD2" s="20" t="s">
        <v>100</v>
      </c>
      <c r="AE2" s="20" t="s">
        <v>101</v>
      </c>
      <c r="AF2" s="20" t="s">
        <v>102</v>
      </c>
      <c r="AG2" s="17" t="s">
        <v>101</v>
      </c>
      <c r="AH2" s="18" t="s">
        <v>102</v>
      </c>
      <c r="AI2" s="200"/>
      <c r="AJ2" s="200"/>
      <c r="AK2" s="210"/>
      <c r="AL2" s="18" t="s">
        <v>103</v>
      </c>
      <c r="AM2" s="18" t="s">
        <v>104</v>
      </c>
      <c r="AN2" s="18" t="s">
        <v>105</v>
      </c>
      <c r="AO2" s="18" t="s">
        <v>106</v>
      </c>
      <c r="AP2" s="18" t="s">
        <v>107</v>
      </c>
      <c r="AQ2" s="197"/>
      <c r="AR2" s="197"/>
      <c r="AS2" s="197"/>
      <c r="AT2" s="197"/>
      <c r="AU2" s="211"/>
      <c r="AV2" s="216"/>
      <c r="AW2" s="198"/>
      <c r="AX2" s="198"/>
      <c r="AY2" s="198"/>
      <c r="AZ2" s="198"/>
      <c r="BA2" s="21" t="s">
        <v>56</v>
      </c>
      <c r="BB2" s="18" t="s">
        <v>108</v>
      </c>
      <c r="BC2" s="18" t="s">
        <v>109</v>
      </c>
      <c r="BD2" s="18" t="s">
        <v>56</v>
      </c>
      <c r="BE2" s="18" t="s">
        <v>108</v>
      </c>
      <c r="BF2" s="18" t="s">
        <v>109</v>
      </c>
      <c r="BG2" s="18" t="s">
        <v>56</v>
      </c>
      <c r="BH2" s="18" t="s">
        <v>108</v>
      </c>
      <c r="BI2" s="18" t="s">
        <v>109</v>
      </c>
      <c r="BJ2" s="18" t="s">
        <v>56</v>
      </c>
      <c r="BK2" s="18" t="s">
        <v>108</v>
      </c>
      <c r="BL2" s="18" t="s">
        <v>109</v>
      </c>
      <c r="BM2" s="18" t="s">
        <v>56</v>
      </c>
      <c r="BN2" s="18" t="s">
        <v>108</v>
      </c>
      <c r="BO2" s="18" t="s">
        <v>109</v>
      </c>
      <c r="BP2" s="210"/>
      <c r="BQ2" s="198"/>
      <c r="BR2" s="213"/>
      <c r="BS2" s="214"/>
      <c r="BT2" s="214"/>
    </row>
    <row r="3" spans="1:72" x14ac:dyDescent="0.45">
      <c r="A3" s="50"/>
      <c r="B3" s="54" t="s">
        <v>110</v>
      </c>
      <c r="C3" s="59"/>
      <c r="D3" s="59"/>
      <c r="E3" s="59"/>
      <c r="F3" s="59"/>
      <c r="G3" s="59"/>
      <c r="H3" s="59"/>
      <c r="I3" s="59"/>
      <c r="J3" s="68"/>
      <c r="K3" s="50"/>
      <c r="L3" s="232"/>
      <c r="M3" s="232"/>
      <c r="N3" s="54"/>
      <c r="O3" s="81"/>
      <c r="P3" s="54" t="s">
        <v>709</v>
      </c>
      <c r="Q3" s="54"/>
      <c r="R3" s="54"/>
      <c r="S3" s="54"/>
      <c r="T3" s="50"/>
      <c r="U3" s="54"/>
      <c r="V3" s="68"/>
      <c r="W3" s="68"/>
      <c r="X3" s="68"/>
      <c r="Y3" s="50"/>
      <c r="Z3" s="54"/>
      <c r="AA3" s="103"/>
      <c r="AB3" s="103"/>
      <c r="AC3" s="68"/>
      <c r="AD3" s="68"/>
      <c r="AE3" s="68"/>
      <c r="AF3" s="68"/>
      <c r="AG3" s="54"/>
      <c r="AH3" s="54"/>
      <c r="AI3" s="113"/>
      <c r="AJ3" s="113"/>
      <c r="AK3" s="54"/>
      <c r="AL3" s="54"/>
      <c r="AM3" s="54"/>
      <c r="AN3" s="54"/>
      <c r="AO3" s="54"/>
      <c r="AP3" s="54"/>
      <c r="AQ3" s="54"/>
      <c r="AR3" s="81"/>
      <c r="AS3" s="81"/>
      <c r="AT3" s="81"/>
      <c r="AU3" s="81"/>
      <c r="AV3" s="81"/>
      <c r="AW3" s="81"/>
      <c r="AX3" s="81"/>
      <c r="AY3" s="81"/>
      <c r="AZ3" s="81"/>
      <c r="BA3" s="81"/>
      <c r="BB3" s="81"/>
      <c r="BC3" s="81"/>
      <c r="BD3" s="153"/>
      <c r="BE3" s="81"/>
      <c r="BF3" s="81"/>
      <c r="BG3" s="81"/>
      <c r="BH3" s="153"/>
      <c r="BI3" s="81"/>
      <c r="BJ3" s="81"/>
      <c r="BK3" s="81"/>
      <c r="BL3" s="153"/>
      <c r="BM3" s="81"/>
      <c r="BN3" s="81"/>
      <c r="BO3" s="81"/>
      <c r="BP3" s="154"/>
      <c r="BQ3" s="81"/>
      <c r="BR3" s="153"/>
      <c r="BS3" s="81"/>
      <c r="BT3" s="81"/>
    </row>
    <row r="4" spans="1:72" ht="15.75" x14ac:dyDescent="0.5">
      <c r="A4" s="51" t="s">
        <v>1524</v>
      </c>
      <c r="B4" s="55"/>
      <c r="C4" s="60" t="s">
        <v>111</v>
      </c>
      <c r="D4" s="60" t="s">
        <v>22</v>
      </c>
      <c r="E4" s="60" t="s">
        <v>1525</v>
      </c>
      <c r="F4" s="63" t="s">
        <v>1526</v>
      </c>
      <c r="G4" s="66">
        <v>0</v>
      </c>
      <c r="H4" s="60"/>
      <c r="I4" s="60" t="s">
        <v>110</v>
      </c>
      <c r="J4" s="69" t="s">
        <v>1527</v>
      </c>
      <c r="K4" s="73" t="s">
        <v>626</v>
      </c>
      <c r="L4" s="77"/>
      <c r="M4" s="77">
        <v>1000</v>
      </c>
      <c r="N4" s="77" t="s">
        <v>629</v>
      </c>
      <c r="O4" s="82"/>
      <c r="P4" s="60" t="s">
        <v>1652</v>
      </c>
      <c r="Q4" s="60"/>
      <c r="R4" s="90"/>
      <c r="S4" s="60"/>
      <c r="T4" s="94"/>
      <c r="U4" s="66"/>
      <c r="V4" s="97"/>
      <c r="W4" s="97"/>
      <c r="X4" s="97"/>
      <c r="Y4" s="94"/>
      <c r="Z4" s="90"/>
      <c r="AA4" s="104"/>
      <c r="AB4" s="104"/>
      <c r="AC4" s="105"/>
      <c r="AD4" s="105"/>
      <c r="AE4" s="105"/>
      <c r="AF4" s="97"/>
      <c r="AG4" s="94"/>
      <c r="AH4" s="66"/>
      <c r="AI4" s="114"/>
      <c r="AJ4" s="114"/>
      <c r="AK4" s="115" t="str">
        <f>IF(ISBLANK(AR4),"",ROW())</f>
        <v/>
      </c>
      <c r="AL4" s="66"/>
      <c r="AM4" s="66"/>
      <c r="AN4" s="66"/>
      <c r="AO4" s="66"/>
      <c r="AP4" s="128"/>
      <c r="AQ4" s="66"/>
      <c r="AR4" s="60"/>
      <c r="AS4" s="60"/>
      <c r="AT4" s="66"/>
      <c r="AU4" s="129"/>
      <c r="AV4" s="129"/>
      <c r="AW4" s="142"/>
      <c r="AX4" s="146"/>
      <c r="AY4" s="146"/>
      <c r="AZ4" s="142" t="str">
        <f>IF(ISNUMBER(AK4),"1","")</f>
        <v/>
      </c>
      <c r="BA4" s="155"/>
      <c r="BB4" s="90"/>
      <c r="BC4" s="66"/>
      <c r="BD4" s="66"/>
      <c r="BE4" s="90"/>
      <c r="BF4" s="66"/>
      <c r="BG4" s="66"/>
      <c r="BH4" s="90"/>
      <c r="BI4" s="66"/>
      <c r="BJ4" s="66"/>
      <c r="BK4" s="90"/>
      <c r="BL4" s="66"/>
      <c r="BM4" s="66"/>
      <c r="BN4" s="90"/>
      <c r="BO4" s="66"/>
      <c r="BP4" s="94"/>
      <c r="BQ4" s="90"/>
      <c r="BR4" s="97"/>
      <c r="BS4" s="66"/>
      <c r="BT4" s="66"/>
    </row>
    <row r="5" spans="1:72" ht="15.75" x14ac:dyDescent="0.5">
      <c r="A5" s="51" t="s">
        <v>1524</v>
      </c>
      <c r="B5" s="55"/>
      <c r="C5" s="60" t="s">
        <v>111</v>
      </c>
      <c r="D5" s="60" t="s">
        <v>22</v>
      </c>
      <c r="E5" s="60" t="s">
        <v>1525</v>
      </c>
      <c r="F5" s="63" t="s">
        <v>1526</v>
      </c>
      <c r="G5" s="66">
        <v>2</v>
      </c>
      <c r="H5" s="60"/>
      <c r="I5" s="60" t="s">
        <v>110</v>
      </c>
      <c r="J5" s="69" t="s">
        <v>1528</v>
      </c>
      <c r="K5" s="73" t="s">
        <v>626</v>
      </c>
      <c r="L5" s="77"/>
      <c r="M5" s="77">
        <v>1000</v>
      </c>
      <c r="N5" s="77" t="s">
        <v>629</v>
      </c>
      <c r="O5" s="82"/>
      <c r="P5" s="60" t="s">
        <v>1653</v>
      </c>
      <c r="Q5" s="60"/>
      <c r="R5" s="90"/>
      <c r="S5" s="60"/>
      <c r="T5" s="94"/>
      <c r="U5" s="66"/>
      <c r="V5" s="97"/>
      <c r="W5" s="97"/>
      <c r="X5" s="97"/>
      <c r="Y5" s="94"/>
      <c r="Z5" s="90"/>
      <c r="AA5" s="104"/>
      <c r="AB5" s="104"/>
      <c r="AC5" s="105"/>
      <c r="AD5" s="105"/>
      <c r="AE5" s="105"/>
      <c r="AF5" s="97"/>
      <c r="AG5" s="94"/>
      <c r="AH5" s="66"/>
      <c r="AI5" s="114"/>
      <c r="AJ5" s="114"/>
      <c r="AK5" s="115" t="str">
        <f t="shared" ref="AK5:AK9" si="0">IF(ISBLANK(AR5),"",ROW())</f>
        <v/>
      </c>
      <c r="AL5" s="66"/>
      <c r="AM5" s="66"/>
      <c r="AN5" s="66"/>
      <c r="AO5" s="66"/>
      <c r="AP5" s="128"/>
      <c r="AQ5" s="66"/>
      <c r="AR5" s="60"/>
      <c r="AS5" s="60"/>
      <c r="AT5" s="66"/>
      <c r="AU5" s="129"/>
      <c r="AV5" s="129"/>
      <c r="AW5" s="142"/>
      <c r="AX5" s="146"/>
      <c r="AY5" s="146"/>
      <c r="AZ5" s="142" t="str">
        <f t="shared" ref="AZ5:AZ9" si="1">IF(ISNUMBER(AK5),"1","")</f>
        <v/>
      </c>
      <c r="BA5" s="155"/>
      <c r="BB5" s="90"/>
      <c r="BC5" s="66"/>
      <c r="BD5" s="66"/>
      <c r="BE5" s="90"/>
      <c r="BF5" s="66"/>
      <c r="BG5" s="66"/>
      <c r="BH5" s="90"/>
      <c r="BI5" s="66"/>
      <c r="BJ5" s="66"/>
      <c r="BK5" s="90"/>
      <c r="BL5" s="66"/>
      <c r="BM5" s="66"/>
      <c r="BN5" s="90"/>
      <c r="BO5" s="66"/>
      <c r="BP5" s="94"/>
      <c r="BQ5" s="90"/>
      <c r="BR5" s="97"/>
      <c r="BS5" s="66"/>
      <c r="BT5" s="66"/>
    </row>
    <row r="6" spans="1:72" ht="15.75" x14ac:dyDescent="0.5">
      <c r="A6" s="51" t="s">
        <v>1524</v>
      </c>
      <c r="B6" s="55"/>
      <c r="C6" s="60" t="s">
        <v>111</v>
      </c>
      <c r="D6" s="60" t="s">
        <v>22</v>
      </c>
      <c r="E6" s="60" t="s">
        <v>1525</v>
      </c>
      <c r="F6" s="63" t="s">
        <v>1526</v>
      </c>
      <c r="G6" s="66">
        <v>4</v>
      </c>
      <c r="H6" s="60"/>
      <c r="I6" s="60" t="s">
        <v>110</v>
      </c>
      <c r="J6" s="70" t="s">
        <v>1529</v>
      </c>
      <c r="K6" s="73" t="s">
        <v>626</v>
      </c>
      <c r="L6" s="77"/>
      <c r="M6" s="77">
        <v>1000</v>
      </c>
      <c r="N6" s="77" t="s">
        <v>629</v>
      </c>
      <c r="O6" s="82"/>
      <c r="P6" s="60" t="s">
        <v>1654</v>
      </c>
      <c r="Q6" s="60"/>
      <c r="R6" s="90"/>
      <c r="S6" s="60"/>
      <c r="T6" s="94"/>
      <c r="U6" s="66"/>
      <c r="V6" s="97"/>
      <c r="W6" s="97"/>
      <c r="X6" s="97"/>
      <c r="Y6" s="94"/>
      <c r="Z6" s="90"/>
      <c r="AA6" s="104"/>
      <c r="AB6" s="104"/>
      <c r="AC6" s="105"/>
      <c r="AD6" s="105"/>
      <c r="AE6" s="105"/>
      <c r="AF6" s="97"/>
      <c r="AG6" s="94"/>
      <c r="AH6" s="66"/>
      <c r="AI6" s="114"/>
      <c r="AJ6" s="114"/>
      <c r="AK6" s="115">
        <f t="shared" si="0"/>
        <v>6</v>
      </c>
      <c r="AL6" s="66"/>
      <c r="AM6" s="66"/>
      <c r="AN6" s="66"/>
      <c r="AO6" s="66"/>
      <c r="AP6" s="128" t="s">
        <v>110</v>
      </c>
      <c r="AQ6" s="66"/>
      <c r="AR6" s="60" t="s">
        <v>17</v>
      </c>
      <c r="AS6" s="60"/>
      <c r="AT6" s="66" t="s">
        <v>112</v>
      </c>
      <c r="AU6" s="129" t="s">
        <v>135</v>
      </c>
      <c r="AV6" s="129"/>
      <c r="AW6" s="142"/>
      <c r="AX6" s="146"/>
      <c r="AY6" s="146"/>
      <c r="AZ6" s="142" t="str">
        <f t="shared" si="1"/>
        <v>1</v>
      </c>
      <c r="BA6" s="155"/>
      <c r="BB6" s="90"/>
      <c r="BC6" s="66"/>
      <c r="BD6" s="66"/>
      <c r="BE6" s="90"/>
      <c r="BF6" s="66"/>
      <c r="BG6" s="66"/>
      <c r="BH6" s="90"/>
      <c r="BI6" s="66"/>
      <c r="BJ6" s="66"/>
      <c r="BK6" s="90"/>
      <c r="BL6" s="66"/>
      <c r="BM6" s="66"/>
      <c r="BN6" s="90"/>
      <c r="BO6" s="66"/>
      <c r="BP6" s="94"/>
      <c r="BQ6" s="90"/>
      <c r="BR6" s="97"/>
      <c r="BS6" s="66"/>
      <c r="BT6" s="66"/>
    </row>
    <row r="7" spans="1:72" ht="15.75" x14ac:dyDescent="0.5">
      <c r="A7" s="51" t="s">
        <v>1524</v>
      </c>
      <c r="B7" s="55"/>
      <c r="C7" s="60" t="s">
        <v>111</v>
      </c>
      <c r="D7" s="60" t="s">
        <v>22</v>
      </c>
      <c r="E7" s="60" t="s">
        <v>1525</v>
      </c>
      <c r="F7" s="63" t="s">
        <v>1526</v>
      </c>
      <c r="G7" s="66">
        <v>5</v>
      </c>
      <c r="H7" s="60"/>
      <c r="I7" s="60" t="s">
        <v>110</v>
      </c>
      <c r="J7" s="70" t="s">
        <v>1530</v>
      </c>
      <c r="K7" s="73" t="s">
        <v>626</v>
      </c>
      <c r="L7" s="77"/>
      <c r="M7" s="77">
        <v>1000</v>
      </c>
      <c r="N7" s="77" t="s">
        <v>629</v>
      </c>
      <c r="O7" s="82"/>
      <c r="P7" s="60" t="s">
        <v>1655</v>
      </c>
      <c r="Q7" s="60"/>
      <c r="R7" s="90"/>
      <c r="S7" s="60"/>
      <c r="T7" s="94"/>
      <c r="U7" s="66"/>
      <c r="V7" s="97"/>
      <c r="W7" s="97"/>
      <c r="X7" s="97"/>
      <c r="Y7" s="94"/>
      <c r="Z7" s="90"/>
      <c r="AA7" s="104"/>
      <c r="AB7" s="104"/>
      <c r="AC7" s="105"/>
      <c r="AD7" s="105"/>
      <c r="AE7" s="105"/>
      <c r="AF7" s="97"/>
      <c r="AG7" s="94"/>
      <c r="AH7" s="66"/>
      <c r="AI7" s="114"/>
      <c r="AJ7" s="114"/>
      <c r="AK7" s="115">
        <f t="shared" si="0"/>
        <v>7</v>
      </c>
      <c r="AL7" s="66"/>
      <c r="AM7" s="66"/>
      <c r="AN7" s="66"/>
      <c r="AO7" s="66"/>
      <c r="AP7" s="128" t="s">
        <v>110</v>
      </c>
      <c r="AQ7" s="66"/>
      <c r="AR7" s="60" t="s">
        <v>17</v>
      </c>
      <c r="AS7" s="60"/>
      <c r="AT7" s="66" t="s">
        <v>112</v>
      </c>
      <c r="AU7" s="129" t="s">
        <v>135</v>
      </c>
      <c r="AV7" s="129"/>
      <c r="AW7" s="142"/>
      <c r="AX7" s="146"/>
      <c r="AY7" s="146"/>
      <c r="AZ7" s="142" t="str">
        <f t="shared" si="1"/>
        <v>1</v>
      </c>
      <c r="BA7" s="155"/>
      <c r="BB7" s="90"/>
      <c r="BC7" s="66"/>
      <c r="BD7" s="66"/>
      <c r="BE7" s="90"/>
      <c r="BF7" s="66"/>
      <c r="BG7" s="66"/>
      <c r="BH7" s="90"/>
      <c r="BI7" s="66"/>
      <c r="BJ7" s="66"/>
      <c r="BK7" s="90"/>
      <c r="BL7" s="66"/>
      <c r="BM7" s="66"/>
      <c r="BN7" s="90"/>
      <c r="BO7" s="66"/>
      <c r="BP7" s="94"/>
      <c r="BQ7" s="90"/>
      <c r="BR7" s="97"/>
      <c r="BS7" s="66"/>
      <c r="BT7" s="66"/>
    </row>
    <row r="8" spans="1:72" ht="15.75" x14ac:dyDescent="0.5">
      <c r="A8" s="51" t="s">
        <v>1524</v>
      </c>
      <c r="B8" s="55"/>
      <c r="C8" s="60" t="s">
        <v>111</v>
      </c>
      <c r="D8" s="60" t="s">
        <v>22</v>
      </c>
      <c r="E8" s="60" t="s">
        <v>1525</v>
      </c>
      <c r="F8" s="63" t="s">
        <v>1526</v>
      </c>
      <c r="G8" s="66">
        <v>6</v>
      </c>
      <c r="H8" s="60"/>
      <c r="I8" s="60" t="s">
        <v>110</v>
      </c>
      <c r="J8" s="70" t="s">
        <v>1531</v>
      </c>
      <c r="K8" s="73" t="s">
        <v>626</v>
      </c>
      <c r="L8" s="77"/>
      <c r="M8" s="77">
        <v>1000</v>
      </c>
      <c r="N8" s="77" t="s">
        <v>629</v>
      </c>
      <c r="O8" s="82"/>
      <c r="P8" s="60" t="s">
        <v>1656</v>
      </c>
      <c r="Q8" s="60"/>
      <c r="R8" s="90"/>
      <c r="S8" s="60"/>
      <c r="T8" s="94"/>
      <c r="U8" s="66"/>
      <c r="V8" s="97"/>
      <c r="W8" s="97"/>
      <c r="X8" s="97"/>
      <c r="Y8" s="94"/>
      <c r="Z8" s="90"/>
      <c r="AA8" s="104"/>
      <c r="AB8" s="104"/>
      <c r="AC8" s="105"/>
      <c r="AD8" s="105"/>
      <c r="AE8" s="105"/>
      <c r="AF8" s="97"/>
      <c r="AG8" s="94"/>
      <c r="AH8" s="66"/>
      <c r="AI8" s="114"/>
      <c r="AJ8" s="114"/>
      <c r="AK8" s="115">
        <f t="shared" si="0"/>
        <v>8</v>
      </c>
      <c r="AL8" s="66"/>
      <c r="AM8" s="66"/>
      <c r="AN8" s="66"/>
      <c r="AO8" s="66"/>
      <c r="AP8" s="128" t="s">
        <v>110</v>
      </c>
      <c r="AQ8" s="66"/>
      <c r="AR8" s="60" t="s">
        <v>17</v>
      </c>
      <c r="AS8" s="60"/>
      <c r="AT8" s="66" t="s">
        <v>112</v>
      </c>
      <c r="AU8" s="129" t="s">
        <v>135</v>
      </c>
      <c r="AV8" s="129"/>
      <c r="AW8" s="142"/>
      <c r="AX8" s="146"/>
      <c r="AY8" s="146"/>
      <c r="AZ8" s="142" t="str">
        <f t="shared" si="1"/>
        <v>1</v>
      </c>
      <c r="BA8" s="155"/>
      <c r="BB8" s="90"/>
      <c r="BC8" s="66"/>
      <c r="BD8" s="66"/>
      <c r="BE8" s="90"/>
      <c r="BF8" s="66"/>
      <c r="BG8" s="66"/>
      <c r="BH8" s="90"/>
      <c r="BI8" s="66"/>
      <c r="BJ8" s="66"/>
      <c r="BK8" s="90"/>
      <c r="BL8" s="66"/>
      <c r="BM8" s="66"/>
      <c r="BN8" s="90"/>
      <c r="BO8" s="66"/>
      <c r="BP8" s="94"/>
      <c r="BQ8" s="90"/>
      <c r="BR8" s="97"/>
      <c r="BS8" s="66"/>
      <c r="BT8" s="66"/>
    </row>
    <row r="9" spans="1:72" ht="15.75" x14ac:dyDescent="0.5">
      <c r="A9" s="51" t="s">
        <v>1524</v>
      </c>
      <c r="B9" s="55"/>
      <c r="C9" s="60" t="s">
        <v>111</v>
      </c>
      <c r="D9" s="60" t="s">
        <v>22</v>
      </c>
      <c r="E9" s="60" t="s">
        <v>1525</v>
      </c>
      <c r="F9" s="63" t="s">
        <v>1526</v>
      </c>
      <c r="G9" s="66">
        <v>7</v>
      </c>
      <c r="H9" s="60"/>
      <c r="I9" s="60" t="s">
        <v>110</v>
      </c>
      <c r="J9" s="70" t="s">
        <v>1532</v>
      </c>
      <c r="K9" s="73" t="s">
        <v>626</v>
      </c>
      <c r="L9" s="77"/>
      <c r="M9" s="77">
        <v>1000</v>
      </c>
      <c r="N9" s="77" t="s">
        <v>629</v>
      </c>
      <c r="O9" s="82"/>
      <c r="P9" s="60" t="s">
        <v>1657</v>
      </c>
      <c r="Q9" s="60"/>
      <c r="R9" s="90"/>
      <c r="S9" s="60"/>
      <c r="T9" s="94"/>
      <c r="U9" s="66"/>
      <c r="V9" s="97"/>
      <c r="W9" s="97"/>
      <c r="X9" s="97"/>
      <c r="Y9" s="94"/>
      <c r="Z9" s="90"/>
      <c r="AA9" s="104"/>
      <c r="AB9" s="104"/>
      <c r="AC9" s="105"/>
      <c r="AD9" s="105"/>
      <c r="AE9" s="105"/>
      <c r="AF9" s="97"/>
      <c r="AG9" s="94"/>
      <c r="AH9" s="66"/>
      <c r="AI9" s="114"/>
      <c r="AJ9" s="114"/>
      <c r="AK9" s="115">
        <f t="shared" si="0"/>
        <v>9</v>
      </c>
      <c r="AL9" s="66"/>
      <c r="AM9" s="66"/>
      <c r="AN9" s="66"/>
      <c r="AO9" s="66"/>
      <c r="AP9" s="128" t="s">
        <v>110</v>
      </c>
      <c r="AQ9" s="66"/>
      <c r="AR9" s="60" t="s">
        <v>17</v>
      </c>
      <c r="AS9" s="60"/>
      <c r="AT9" s="66" t="s">
        <v>112</v>
      </c>
      <c r="AU9" s="129" t="s">
        <v>135</v>
      </c>
      <c r="AV9" s="129"/>
      <c r="AW9" s="142"/>
      <c r="AX9" s="146"/>
      <c r="AY9" s="146"/>
      <c r="AZ9" s="142" t="str">
        <f t="shared" si="1"/>
        <v>1</v>
      </c>
      <c r="BA9" s="155"/>
      <c r="BB9" s="90"/>
      <c r="BC9" s="66"/>
      <c r="BD9" s="66"/>
      <c r="BE9" s="90"/>
      <c r="BF9" s="66"/>
      <c r="BG9" s="66"/>
      <c r="BH9" s="90"/>
      <c r="BI9" s="66"/>
      <c r="BJ9" s="66"/>
      <c r="BK9" s="90"/>
      <c r="BL9" s="66"/>
      <c r="BM9" s="66"/>
      <c r="BN9" s="90"/>
      <c r="BO9" s="66"/>
      <c r="BP9" s="94"/>
      <c r="BQ9" s="90"/>
      <c r="BR9" s="97"/>
      <c r="BS9" s="66"/>
      <c r="BT9" s="66"/>
    </row>
    <row r="10" spans="1:72" ht="15.75" x14ac:dyDescent="0.5">
      <c r="A10" s="51" t="s">
        <v>990</v>
      </c>
      <c r="B10" s="55"/>
      <c r="C10" s="60" t="s">
        <v>111</v>
      </c>
      <c r="D10" s="60" t="s">
        <v>22</v>
      </c>
      <c r="E10" s="60" t="s">
        <v>131</v>
      </c>
      <c r="F10" s="63" t="s">
        <v>132</v>
      </c>
      <c r="G10" s="66">
        <v>1</v>
      </c>
      <c r="H10" s="60"/>
      <c r="I10" s="60" t="s">
        <v>110</v>
      </c>
      <c r="J10" s="69" t="s">
        <v>133</v>
      </c>
      <c r="K10" s="73" t="s">
        <v>626</v>
      </c>
      <c r="L10" s="77"/>
      <c r="M10" s="77">
        <v>1000</v>
      </c>
      <c r="N10" s="77" t="s">
        <v>629</v>
      </c>
      <c r="O10" s="82"/>
      <c r="P10" s="60" t="s">
        <v>1658</v>
      </c>
      <c r="Q10" s="60"/>
      <c r="R10" s="90"/>
      <c r="S10" s="60"/>
      <c r="T10" s="94"/>
      <c r="U10" s="66"/>
      <c r="V10" s="97"/>
      <c r="W10" s="97"/>
      <c r="X10" s="97"/>
      <c r="Y10" s="94"/>
      <c r="Z10" s="90"/>
      <c r="AA10" s="104"/>
      <c r="AB10" s="104"/>
      <c r="AC10" s="105"/>
      <c r="AD10" s="105"/>
      <c r="AE10" s="105"/>
      <c r="AF10" s="97"/>
      <c r="AG10" s="94"/>
      <c r="AH10" s="66"/>
      <c r="AI10" s="114"/>
      <c r="AJ10" s="114"/>
      <c r="AK10" s="115">
        <f>IF(ISBLANK(AR10),"",ROW())</f>
        <v>10</v>
      </c>
      <c r="AL10" s="66"/>
      <c r="AM10" s="66"/>
      <c r="AN10" s="66"/>
      <c r="AO10" s="66"/>
      <c r="AP10" s="128" t="s">
        <v>115</v>
      </c>
      <c r="AQ10" s="66"/>
      <c r="AR10" s="60" t="s">
        <v>17</v>
      </c>
      <c r="AS10" s="60"/>
      <c r="AT10" s="66" t="s">
        <v>112</v>
      </c>
      <c r="AU10" s="129" t="s">
        <v>134</v>
      </c>
      <c r="AV10" s="129"/>
      <c r="AW10" s="142"/>
      <c r="AX10" s="146"/>
      <c r="AY10" s="146"/>
      <c r="AZ10" s="142" t="str">
        <f>IF(ISNUMBER(AK10),"1","")</f>
        <v>1</v>
      </c>
      <c r="BA10" s="155"/>
      <c r="BB10" s="90"/>
      <c r="BC10" s="66"/>
      <c r="BD10" s="66"/>
      <c r="BE10" s="90"/>
      <c r="BF10" s="66"/>
      <c r="BG10" s="66"/>
      <c r="BH10" s="90"/>
      <c r="BI10" s="66"/>
      <c r="BJ10" s="66"/>
      <c r="BK10" s="90"/>
      <c r="BL10" s="66"/>
      <c r="BM10" s="66"/>
      <c r="BN10" s="90"/>
      <c r="BO10" s="66"/>
      <c r="BP10" s="94"/>
      <c r="BQ10" s="90"/>
      <c r="BR10" s="97"/>
      <c r="BS10" s="66"/>
      <c r="BT10" s="66"/>
    </row>
    <row r="11" spans="1:72" ht="15.75" x14ac:dyDescent="0.5">
      <c r="A11" s="51" t="s">
        <v>1007</v>
      </c>
      <c r="B11" s="55"/>
      <c r="C11" s="60" t="s">
        <v>111</v>
      </c>
      <c r="D11" s="60" t="s">
        <v>22</v>
      </c>
      <c r="E11" s="60" t="s">
        <v>131</v>
      </c>
      <c r="F11" s="63" t="s">
        <v>132</v>
      </c>
      <c r="G11" s="66">
        <v>2</v>
      </c>
      <c r="H11" s="60"/>
      <c r="I11" s="60" t="s">
        <v>110</v>
      </c>
      <c r="J11" s="69" t="str">
        <f>CONCATENATE("Spare_",E11,"_",G11)</f>
        <v>Spare_DI00_2</v>
      </c>
      <c r="K11" s="73" t="s">
        <v>626</v>
      </c>
      <c r="L11" s="77"/>
      <c r="M11" s="77">
        <v>1000</v>
      </c>
      <c r="N11" s="77" t="s">
        <v>629</v>
      </c>
      <c r="O11" s="82"/>
      <c r="P11" s="60" t="s">
        <v>146</v>
      </c>
      <c r="Q11" s="60"/>
      <c r="R11" s="90"/>
      <c r="S11" s="60"/>
      <c r="T11" s="94"/>
      <c r="U11" s="66"/>
      <c r="V11" s="97"/>
      <c r="W11" s="97"/>
      <c r="X11" s="97"/>
      <c r="Y11" s="94"/>
      <c r="Z11" s="90"/>
      <c r="AA11" s="104"/>
      <c r="AB11" s="104"/>
      <c r="AC11" s="105"/>
      <c r="AD11" s="105"/>
      <c r="AE11" s="105"/>
      <c r="AF11" s="97"/>
      <c r="AG11" s="94"/>
      <c r="AH11" s="66"/>
      <c r="AI11" s="114"/>
      <c r="AJ11" s="114"/>
      <c r="AK11" s="178" t="str">
        <f t="shared" ref="AK11:AK65" si="2">IF(ISBLANK(AR11),"",ROW())</f>
        <v/>
      </c>
      <c r="AL11" s="177"/>
      <c r="AM11" s="177"/>
      <c r="AN11" s="177"/>
      <c r="AO11" s="177"/>
      <c r="AP11" s="179"/>
      <c r="AQ11" s="177"/>
      <c r="AR11" s="180"/>
      <c r="AS11" s="180"/>
      <c r="AT11" s="177"/>
      <c r="AU11" s="181"/>
      <c r="AV11" s="129"/>
      <c r="AW11" s="142"/>
      <c r="AX11" s="146"/>
      <c r="AY11" s="146"/>
      <c r="AZ11" s="142" t="str">
        <f t="shared" ref="AZ11:AZ35" si="3">IF(ISNUMBER(AK11),"1","")</f>
        <v/>
      </c>
      <c r="BA11" s="155"/>
      <c r="BB11" s="90"/>
      <c r="BC11" s="66"/>
      <c r="BD11" s="66"/>
      <c r="BE11" s="90"/>
      <c r="BF11" s="66"/>
      <c r="BG11" s="66"/>
      <c r="BH11" s="90"/>
      <c r="BI11" s="66"/>
      <c r="BJ11" s="66"/>
      <c r="BK11" s="90"/>
      <c r="BL11" s="66"/>
      <c r="BM11" s="66"/>
      <c r="BN11" s="90"/>
      <c r="BO11" s="66"/>
      <c r="BP11" s="94"/>
      <c r="BQ11" s="90"/>
      <c r="BR11" s="97"/>
      <c r="BS11" s="66"/>
      <c r="BT11" s="66"/>
    </row>
    <row r="12" spans="1:72" ht="15.75" x14ac:dyDescent="0.5">
      <c r="A12" s="51" t="s">
        <v>412</v>
      </c>
      <c r="B12" s="55"/>
      <c r="C12" s="60" t="s">
        <v>111</v>
      </c>
      <c r="D12" s="60" t="s">
        <v>22</v>
      </c>
      <c r="E12" s="60" t="s">
        <v>131</v>
      </c>
      <c r="F12" s="63" t="s">
        <v>132</v>
      </c>
      <c r="G12" s="66">
        <v>3</v>
      </c>
      <c r="H12" s="60"/>
      <c r="I12" s="60" t="s">
        <v>110</v>
      </c>
      <c r="J12" s="70" t="s">
        <v>136</v>
      </c>
      <c r="K12" s="73" t="s">
        <v>626</v>
      </c>
      <c r="L12" s="77"/>
      <c r="M12" s="77">
        <v>1000</v>
      </c>
      <c r="N12" s="77" t="s">
        <v>629</v>
      </c>
      <c r="O12" s="82"/>
      <c r="P12" s="60" t="s">
        <v>137</v>
      </c>
      <c r="Q12" s="60"/>
      <c r="R12" s="90"/>
      <c r="S12" s="60"/>
      <c r="T12" s="94"/>
      <c r="U12" s="66"/>
      <c r="V12" s="97"/>
      <c r="W12" s="97"/>
      <c r="X12" s="97"/>
      <c r="Y12" s="94"/>
      <c r="Z12" s="90"/>
      <c r="AA12" s="104"/>
      <c r="AB12" s="104"/>
      <c r="AC12" s="105"/>
      <c r="AD12" s="105"/>
      <c r="AE12" s="105"/>
      <c r="AF12" s="97"/>
      <c r="AG12" s="94"/>
      <c r="AH12" s="66"/>
      <c r="AI12" s="114"/>
      <c r="AJ12" s="114"/>
      <c r="AK12" s="115" t="str">
        <f t="shared" si="2"/>
        <v/>
      </c>
      <c r="AL12" s="66"/>
      <c r="AM12" s="66"/>
      <c r="AN12" s="66"/>
      <c r="AO12" s="66"/>
      <c r="AP12" s="128"/>
      <c r="AQ12" s="66"/>
      <c r="AR12" s="60"/>
      <c r="AS12" s="60"/>
      <c r="AT12" s="66"/>
      <c r="AU12" s="129" t="str">
        <f t="shared" ref="AU12:AU21" si="4">IF(ISNUMBER(AK12),"Please consult operation manual for more information","")</f>
        <v/>
      </c>
      <c r="AV12" s="129"/>
      <c r="AW12" s="142"/>
      <c r="AX12" s="146"/>
      <c r="AY12" s="146"/>
      <c r="AZ12" s="142" t="str">
        <f t="shared" si="3"/>
        <v/>
      </c>
      <c r="BA12" s="155"/>
      <c r="BB12" s="90"/>
      <c r="BC12" s="66"/>
      <c r="BD12" s="66"/>
      <c r="BE12" s="90"/>
      <c r="BF12" s="66"/>
      <c r="BG12" s="66"/>
      <c r="BH12" s="90"/>
      <c r="BI12" s="66"/>
      <c r="BJ12" s="66"/>
      <c r="BK12" s="90"/>
      <c r="BL12" s="66"/>
      <c r="BM12" s="66"/>
      <c r="BN12" s="90"/>
      <c r="BO12" s="66"/>
      <c r="BP12" s="94"/>
      <c r="BQ12" s="90"/>
      <c r="BR12" s="97"/>
      <c r="BS12" s="66"/>
      <c r="BT12" s="66"/>
    </row>
    <row r="13" spans="1:72" ht="15.75" x14ac:dyDescent="0.5">
      <c r="A13" s="51" t="s">
        <v>412</v>
      </c>
      <c r="B13" s="55"/>
      <c r="C13" s="60" t="s">
        <v>111</v>
      </c>
      <c r="D13" s="60" t="s">
        <v>22</v>
      </c>
      <c r="E13" s="60" t="s">
        <v>131</v>
      </c>
      <c r="F13" s="63" t="s">
        <v>132</v>
      </c>
      <c r="G13" s="66">
        <v>4</v>
      </c>
      <c r="H13" s="60"/>
      <c r="I13" s="60" t="s">
        <v>110</v>
      </c>
      <c r="J13" s="70" t="s">
        <v>138</v>
      </c>
      <c r="K13" s="73" t="s">
        <v>626</v>
      </c>
      <c r="L13" s="77"/>
      <c r="M13" s="77">
        <v>1000</v>
      </c>
      <c r="N13" s="77" t="s">
        <v>629</v>
      </c>
      <c r="O13" s="82"/>
      <c r="P13" s="60" t="s">
        <v>139</v>
      </c>
      <c r="Q13" s="60"/>
      <c r="R13" s="90"/>
      <c r="S13" s="60"/>
      <c r="T13" s="94"/>
      <c r="U13" s="66"/>
      <c r="V13" s="97"/>
      <c r="W13" s="97"/>
      <c r="X13" s="97"/>
      <c r="Y13" s="94"/>
      <c r="Z13" s="90"/>
      <c r="AA13" s="104"/>
      <c r="AB13" s="104"/>
      <c r="AC13" s="105"/>
      <c r="AD13" s="105"/>
      <c r="AE13" s="105"/>
      <c r="AF13" s="97"/>
      <c r="AG13" s="94"/>
      <c r="AH13" s="66"/>
      <c r="AI13" s="114"/>
      <c r="AJ13" s="114"/>
      <c r="AK13" s="115" t="str">
        <f t="shared" si="2"/>
        <v/>
      </c>
      <c r="AL13" s="66"/>
      <c r="AM13" s="66"/>
      <c r="AN13" s="66"/>
      <c r="AO13" s="66"/>
      <c r="AP13" s="128"/>
      <c r="AQ13" s="66"/>
      <c r="AR13" s="60"/>
      <c r="AS13" s="60"/>
      <c r="AT13" s="66"/>
      <c r="AU13" s="129" t="str">
        <f t="shared" si="4"/>
        <v/>
      </c>
      <c r="AV13" s="129"/>
      <c r="AW13" s="142"/>
      <c r="AX13" s="146"/>
      <c r="AY13" s="146"/>
      <c r="AZ13" s="142" t="str">
        <f t="shared" si="3"/>
        <v/>
      </c>
      <c r="BA13" s="155"/>
      <c r="BB13" s="90"/>
      <c r="BC13" s="66"/>
      <c r="BD13" s="66"/>
      <c r="BE13" s="90"/>
      <c r="BF13" s="66"/>
      <c r="BG13" s="66"/>
      <c r="BH13" s="90"/>
      <c r="BI13" s="66"/>
      <c r="BJ13" s="66"/>
      <c r="BK13" s="90"/>
      <c r="BL13" s="66"/>
      <c r="BM13" s="66"/>
      <c r="BN13" s="90"/>
      <c r="BO13" s="66"/>
      <c r="BP13" s="94"/>
      <c r="BQ13" s="90"/>
      <c r="BR13" s="97"/>
      <c r="BS13" s="66"/>
      <c r="BT13" s="66"/>
    </row>
    <row r="14" spans="1:72" ht="15.75" x14ac:dyDescent="0.5">
      <c r="A14" s="51" t="s">
        <v>412</v>
      </c>
      <c r="B14" s="55"/>
      <c r="C14" s="60" t="s">
        <v>111</v>
      </c>
      <c r="D14" s="60" t="s">
        <v>22</v>
      </c>
      <c r="E14" s="60" t="s">
        <v>131</v>
      </c>
      <c r="F14" s="63" t="s">
        <v>132</v>
      </c>
      <c r="G14" s="66">
        <v>5</v>
      </c>
      <c r="H14" s="60"/>
      <c r="I14" s="60" t="s">
        <v>110</v>
      </c>
      <c r="J14" s="70" t="s">
        <v>140</v>
      </c>
      <c r="K14" s="73" t="s">
        <v>626</v>
      </c>
      <c r="L14" s="77"/>
      <c r="M14" s="77">
        <v>1000</v>
      </c>
      <c r="N14" s="77" t="s">
        <v>629</v>
      </c>
      <c r="O14" s="82"/>
      <c r="P14" s="60" t="s">
        <v>141</v>
      </c>
      <c r="Q14" s="60"/>
      <c r="R14" s="90"/>
      <c r="S14" s="60"/>
      <c r="T14" s="94"/>
      <c r="U14" s="66"/>
      <c r="V14" s="97"/>
      <c r="W14" s="97"/>
      <c r="X14" s="97"/>
      <c r="Y14" s="94"/>
      <c r="Z14" s="90"/>
      <c r="AA14" s="104"/>
      <c r="AB14" s="104"/>
      <c r="AC14" s="105"/>
      <c r="AD14" s="105"/>
      <c r="AE14" s="105"/>
      <c r="AF14" s="97"/>
      <c r="AG14" s="94"/>
      <c r="AH14" s="66"/>
      <c r="AI14" s="114"/>
      <c r="AJ14" s="114"/>
      <c r="AK14" s="115" t="str">
        <f t="shared" si="2"/>
        <v/>
      </c>
      <c r="AL14" s="66"/>
      <c r="AM14" s="66"/>
      <c r="AN14" s="66"/>
      <c r="AO14" s="66"/>
      <c r="AP14" s="128"/>
      <c r="AQ14" s="66"/>
      <c r="AR14" s="60"/>
      <c r="AS14" s="60"/>
      <c r="AT14" s="66"/>
      <c r="AU14" s="129" t="str">
        <f t="shared" si="4"/>
        <v/>
      </c>
      <c r="AV14" s="129"/>
      <c r="AW14" s="142"/>
      <c r="AX14" s="146"/>
      <c r="AY14" s="146"/>
      <c r="AZ14" s="142" t="str">
        <f t="shared" si="3"/>
        <v/>
      </c>
      <c r="BA14" s="155"/>
      <c r="BB14" s="90"/>
      <c r="BC14" s="66"/>
      <c r="BD14" s="66"/>
      <c r="BE14" s="90"/>
      <c r="BF14" s="66"/>
      <c r="BG14" s="66"/>
      <c r="BH14" s="90"/>
      <c r="BI14" s="66"/>
      <c r="BJ14" s="66"/>
      <c r="BK14" s="90"/>
      <c r="BL14" s="66"/>
      <c r="BM14" s="66"/>
      <c r="BN14" s="90"/>
      <c r="BO14" s="66"/>
      <c r="BP14" s="94"/>
      <c r="BQ14" s="90"/>
      <c r="BR14" s="97"/>
      <c r="BS14" s="66"/>
      <c r="BT14" s="66"/>
    </row>
    <row r="15" spans="1:72" ht="15.75" x14ac:dyDescent="0.5">
      <c r="A15" s="51" t="s">
        <v>412</v>
      </c>
      <c r="B15" s="55"/>
      <c r="C15" s="60" t="s">
        <v>111</v>
      </c>
      <c r="D15" s="60" t="s">
        <v>22</v>
      </c>
      <c r="E15" s="60" t="s">
        <v>131</v>
      </c>
      <c r="F15" s="63" t="s">
        <v>132</v>
      </c>
      <c r="G15" s="66">
        <v>6</v>
      </c>
      <c r="H15" s="60"/>
      <c r="I15" s="60" t="s">
        <v>110</v>
      </c>
      <c r="J15" s="70" t="s">
        <v>142</v>
      </c>
      <c r="K15" s="73" t="s">
        <v>626</v>
      </c>
      <c r="L15" s="77"/>
      <c r="M15" s="77">
        <v>1000</v>
      </c>
      <c r="N15" s="77" t="s">
        <v>629</v>
      </c>
      <c r="O15" s="82"/>
      <c r="P15" s="60" t="s">
        <v>143</v>
      </c>
      <c r="Q15" s="60"/>
      <c r="R15" s="90"/>
      <c r="S15" s="60"/>
      <c r="T15" s="94"/>
      <c r="U15" s="66"/>
      <c r="V15" s="97"/>
      <c r="W15" s="97"/>
      <c r="X15" s="97"/>
      <c r="Y15" s="94"/>
      <c r="Z15" s="90"/>
      <c r="AA15" s="104"/>
      <c r="AB15" s="104"/>
      <c r="AC15" s="105"/>
      <c r="AD15" s="105"/>
      <c r="AE15" s="105"/>
      <c r="AF15" s="97"/>
      <c r="AG15" s="94"/>
      <c r="AH15" s="66"/>
      <c r="AI15" s="114"/>
      <c r="AJ15" s="114"/>
      <c r="AK15" s="115" t="str">
        <f t="shared" si="2"/>
        <v/>
      </c>
      <c r="AL15" s="66"/>
      <c r="AM15" s="66"/>
      <c r="AN15" s="66"/>
      <c r="AO15" s="66"/>
      <c r="AP15" s="128"/>
      <c r="AQ15" s="66"/>
      <c r="AR15" s="60"/>
      <c r="AS15" s="60"/>
      <c r="AT15" s="66"/>
      <c r="AU15" s="129" t="str">
        <f t="shared" si="4"/>
        <v/>
      </c>
      <c r="AV15" s="129"/>
      <c r="AW15" s="142"/>
      <c r="AX15" s="146"/>
      <c r="AY15" s="146"/>
      <c r="AZ15" s="142" t="str">
        <f t="shared" si="3"/>
        <v/>
      </c>
      <c r="BA15" s="155"/>
      <c r="BB15" s="90"/>
      <c r="BC15" s="66"/>
      <c r="BD15" s="66"/>
      <c r="BE15" s="90"/>
      <c r="BF15" s="66"/>
      <c r="BG15" s="66"/>
      <c r="BH15" s="90"/>
      <c r="BI15" s="66"/>
      <c r="BJ15" s="66"/>
      <c r="BK15" s="90"/>
      <c r="BL15" s="66"/>
      <c r="BM15" s="66"/>
      <c r="BN15" s="90"/>
      <c r="BO15" s="66"/>
      <c r="BP15" s="94"/>
      <c r="BQ15" s="90"/>
      <c r="BR15" s="97"/>
      <c r="BS15" s="66"/>
      <c r="BT15" s="66"/>
    </row>
    <row r="16" spans="1:72" ht="15.75" x14ac:dyDescent="0.5">
      <c r="A16" s="51" t="s">
        <v>412</v>
      </c>
      <c r="B16" s="55"/>
      <c r="C16" s="60" t="s">
        <v>111</v>
      </c>
      <c r="D16" s="60" t="s">
        <v>22</v>
      </c>
      <c r="E16" s="60" t="s">
        <v>131</v>
      </c>
      <c r="F16" s="63" t="s">
        <v>132</v>
      </c>
      <c r="G16" s="66">
        <v>7</v>
      </c>
      <c r="H16" s="60"/>
      <c r="I16" s="60" t="s">
        <v>110</v>
      </c>
      <c r="J16" s="70" t="s">
        <v>144</v>
      </c>
      <c r="K16" s="73" t="s">
        <v>626</v>
      </c>
      <c r="L16" s="77"/>
      <c r="M16" s="77">
        <v>1000</v>
      </c>
      <c r="N16" s="77" t="s">
        <v>629</v>
      </c>
      <c r="O16" s="82"/>
      <c r="P16" s="60" t="s">
        <v>145</v>
      </c>
      <c r="Q16" s="60"/>
      <c r="R16" s="90"/>
      <c r="S16" s="60"/>
      <c r="T16" s="94"/>
      <c r="U16" s="66"/>
      <c r="V16" s="97"/>
      <c r="W16" s="97"/>
      <c r="X16" s="97"/>
      <c r="Y16" s="94"/>
      <c r="Z16" s="90"/>
      <c r="AA16" s="104"/>
      <c r="AB16" s="104"/>
      <c r="AC16" s="105"/>
      <c r="AD16" s="105"/>
      <c r="AE16" s="105"/>
      <c r="AF16" s="97"/>
      <c r="AG16" s="94"/>
      <c r="AH16" s="66"/>
      <c r="AI16" s="114"/>
      <c r="AJ16" s="114"/>
      <c r="AK16" s="115" t="str">
        <f t="shared" si="2"/>
        <v/>
      </c>
      <c r="AL16" s="66"/>
      <c r="AM16" s="66"/>
      <c r="AN16" s="66"/>
      <c r="AO16" s="66"/>
      <c r="AP16" s="128"/>
      <c r="AQ16" s="66"/>
      <c r="AR16" s="60"/>
      <c r="AS16" s="60"/>
      <c r="AT16" s="66"/>
      <c r="AU16" s="129" t="str">
        <f t="shared" si="4"/>
        <v/>
      </c>
      <c r="AV16" s="129"/>
      <c r="AW16" s="142"/>
      <c r="AX16" s="146"/>
      <c r="AY16" s="146"/>
      <c r="AZ16" s="142" t="str">
        <f t="shared" si="3"/>
        <v/>
      </c>
      <c r="BA16" s="155"/>
      <c r="BB16" s="90"/>
      <c r="BC16" s="66"/>
      <c r="BD16" s="66"/>
      <c r="BE16" s="90"/>
      <c r="BF16" s="66"/>
      <c r="BG16" s="66"/>
      <c r="BH16" s="90"/>
      <c r="BI16" s="66"/>
      <c r="BJ16" s="66"/>
      <c r="BK16" s="90"/>
      <c r="BL16" s="66"/>
      <c r="BM16" s="66"/>
      <c r="BN16" s="90"/>
      <c r="BO16" s="66"/>
      <c r="BP16" s="94"/>
      <c r="BQ16" s="90"/>
      <c r="BR16" s="97"/>
      <c r="BS16" s="66"/>
      <c r="BT16" s="66"/>
    </row>
    <row r="17" spans="1:72" ht="15.75" x14ac:dyDescent="0.5">
      <c r="A17" s="51" t="s">
        <v>412</v>
      </c>
      <c r="B17" s="55"/>
      <c r="C17" s="60" t="s">
        <v>111</v>
      </c>
      <c r="D17" s="60" t="s">
        <v>22</v>
      </c>
      <c r="E17" s="60" t="s">
        <v>131</v>
      </c>
      <c r="F17" s="63" t="s">
        <v>132</v>
      </c>
      <c r="G17" s="66">
        <v>8</v>
      </c>
      <c r="H17" s="60"/>
      <c r="I17" s="60" t="s">
        <v>110</v>
      </c>
      <c r="J17" s="70" t="str">
        <f>CONCATENATE("Spare_",E17,"_",G17)</f>
        <v>Spare_DI00_8</v>
      </c>
      <c r="K17" s="73" t="s">
        <v>626</v>
      </c>
      <c r="L17" s="77"/>
      <c r="M17" s="77">
        <v>1000</v>
      </c>
      <c r="N17" s="77" t="s">
        <v>629</v>
      </c>
      <c r="O17" s="82"/>
      <c r="P17" s="66" t="s">
        <v>146</v>
      </c>
      <c r="Q17" s="66"/>
      <c r="R17" s="90"/>
      <c r="S17" s="60"/>
      <c r="T17" s="94"/>
      <c r="U17" s="66"/>
      <c r="V17" s="97"/>
      <c r="W17" s="97"/>
      <c r="X17" s="97"/>
      <c r="Y17" s="94"/>
      <c r="Z17" s="90"/>
      <c r="AA17" s="104"/>
      <c r="AB17" s="104"/>
      <c r="AC17" s="105"/>
      <c r="AD17" s="105"/>
      <c r="AE17" s="105"/>
      <c r="AF17" s="97"/>
      <c r="AG17" s="94"/>
      <c r="AH17" s="66"/>
      <c r="AI17" s="114"/>
      <c r="AJ17" s="114"/>
      <c r="AK17" s="115" t="str">
        <f t="shared" si="2"/>
        <v/>
      </c>
      <c r="AL17" s="66"/>
      <c r="AM17" s="66"/>
      <c r="AN17" s="66"/>
      <c r="AO17" s="66"/>
      <c r="AP17" s="128"/>
      <c r="AQ17" s="66"/>
      <c r="AR17" s="60"/>
      <c r="AS17" s="60"/>
      <c r="AT17" s="66"/>
      <c r="AU17" s="129" t="str">
        <f t="shared" si="4"/>
        <v/>
      </c>
      <c r="AV17" s="129"/>
      <c r="AW17" s="142"/>
      <c r="AX17" s="146"/>
      <c r="AY17" s="146"/>
      <c r="AZ17" s="142" t="str">
        <f t="shared" si="3"/>
        <v/>
      </c>
      <c r="BA17" s="155"/>
      <c r="BB17" s="90"/>
      <c r="BC17" s="66"/>
      <c r="BD17" s="66"/>
      <c r="BE17" s="90"/>
      <c r="BF17" s="66"/>
      <c r="BG17" s="66"/>
      <c r="BH17" s="90"/>
      <c r="BI17" s="66"/>
      <c r="BJ17" s="66"/>
      <c r="BK17" s="90"/>
      <c r="BL17" s="66"/>
      <c r="BM17" s="66"/>
      <c r="BN17" s="90"/>
      <c r="BO17" s="66"/>
      <c r="BP17" s="94"/>
      <c r="BQ17" s="90"/>
      <c r="BR17" s="97"/>
      <c r="BS17" s="66"/>
      <c r="BT17" s="66"/>
    </row>
    <row r="18" spans="1:72" ht="15.75" x14ac:dyDescent="0.5">
      <c r="A18" s="51" t="s">
        <v>412</v>
      </c>
      <c r="B18" s="55"/>
      <c r="C18" s="60" t="s">
        <v>111</v>
      </c>
      <c r="D18" s="60" t="s">
        <v>22</v>
      </c>
      <c r="E18" s="60" t="s">
        <v>147</v>
      </c>
      <c r="F18" s="63" t="s">
        <v>132</v>
      </c>
      <c r="G18" s="66">
        <v>1</v>
      </c>
      <c r="H18" s="60"/>
      <c r="I18" s="60" t="s">
        <v>110</v>
      </c>
      <c r="J18" s="70" t="s">
        <v>148</v>
      </c>
      <c r="K18" s="73" t="s">
        <v>626</v>
      </c>
      <c r="L18" s="77"/>
      <c r="M18" s="77">
        <v>1000</v>
      </c>
      <c r="N18" s="77" t="s">
        <v>629</v>
      </c>
      <c r="O18" s="82"/>
      <c r="P18" s="66" t="s">
        <v>149</v>
      </c>
      <c r="Q18" s="66"/>
      <c r="R18" s="90"/>
      <c r="S18" s="60"/>
      <c r="T18" s="94"/>
      <c r="U18" s="66"/>
      <c r="V18" s="97"/>
      <c r="W18" s="97"/>
      <c r="X18" s="97"/>
      <c r="Y18" s="94"/>
      <c r="Z18" s="90"/>
      <c r="AA18" s="104"/>
      <c r="AB18" s="104"/>
      <c r="AC18" s="105"/>
      <c r="AD18" s="105"/>
      <c r="AE18" s="105"/>
      <c r="AF18" s="97"/>
      <c r="AG18" s="94"/>
      <c r="AH18" s="66"/>
      <c r="AI18" s="114"/>
      <c r="AJ18" s="114"/>
      <c r="AK18" s="115" t="str">
        <f t="shared" si="2"/>
        <v/>
      </c>
      <c r="AL18" s="66"/>
      <c r="AM18" s="66"/>
      <c r="AN18" s="66"/>
      <c r="AO18" s="66"/>
      <c r="AP18" s="128"/>
      <c r="AQ18" s="66"/>
      <c r="AR18" s="60"/>
      <c r="AS18" s="60"/>
      <c r="AT18" s="66"/>
      <c r="AU18" s="129" t="str">
        <f t="shared" si="4"/>
        <v/>
      </c>
      <c r="AV18" s="129"/>
      <c r="AW18" s="142"/>
      <c r="AX18" s="146"/>
      <c r="AY18" s="146"/>
      <c r="AZ18" s="142" t="str">
        <f t="shared" si="3"/>
        <v/>
      </c>
      <c r="BA18" s="155"/>
      <c r="BB18" s="90"/>
      <c r="BC18" s="66"/>
      <c r="BD18" s="66"/>
      <c r="BE18" s="90"/>
      <c r="BF18" s="66"/>
      <c r="BG18" s="66"/>
      <c r="BH18" s="90"/>
      <c r="BI18" s="66"/>
      <c r="BJ18" s="66"/>
      <c r="BK18" s="90"/>
      <c r="BL18" s="66"/>
      <c r="BM18" s="66"/>
      <c r="BN18" s="90"/>
      <c r="BO18" s="66"/>
      <c r="BP18" s="94"/>
      <c r="BQ18" s="90"/>
      <c r="BR18" s="97"/>
      <c r="BS18" s="66"/>
      <c r="BT18" s="66"/>
    </row>
    <row r="19" spans="1:72" ht="15.75" x14ac:dyDescent="0.5">
      <c r="A19" s="51" t="s">
        <v>412</v>
      </c>
      <c r="B19" s="55"/>
      <c r="C19" s="60" t="s">
        <v>111</v>
      </c>
      <c r="D19" s="60" t="s">
        <v>22</v>
      </c>
      <c r="E19" s="60" t="s">
        <v>147</v>
      </c>
      <c r="F19" s="63" t="s">
        <v>132</v>
      </c>
      <c r="G19" s="66">
        <v>2</v>
      </c>
      <c r="H19" s="60"/>
      <c r="I19" s="60" t="s">
        <v>110</v>
      </c>
      <c r="J19" s="70" t="str">
        <f>CONCATENATE("Spare_",E19,"_",G19)</f>
        <v>Spare_DI01_2</v>
      </c>
      <c r="K19" s="73" t="s">
        <v>626</v>
      </c>
      <c r="L19" s="77"/>
      <c r="M19" s="77">
        <v>1000</v>
      </c>
      <c r="N19" s="77" t="s">
        <v>629</v>
      </c>
      <c r="O19" s="82"/>
      <c r="P19" s="66" t="s">
        <v>146</v>
      </c>
      <c r="Q19" s="66"/>
      <c r="R19" s="90"/>
      <c r="S19" s="60"/>
      <c r="T19" s="94"/>
      <c r="U19" s="66"/>
      <c r="V19" s="97"/>
      <c r="W19" s="97"/>
      <c r="X19" s="97"/>
      <c r="Y19" s="94"/>
      <c r="Z19" s="90"/>
      <c r="AA19" s="104"/>
      <c r="AB19" s="104"/>
      <c r="AC19" s="105"/>
      <c r="AD19" s="105"/>
      <c r="AE19" s="105"/>
      <c r="AF19" s="97"/>
      <c r="AG19" s="94"/>
      <c r="AH19" s="66"/>
      <c r="AI19" s="114"/>
      <c r="AJ19" s="114"/>
      <c r="AK19" s="115" t="str">
        <f t="shared" si="2"/>
        <v/>
      </c>
      <c r="AL19" s="66"/>
      <c r="AM19" s="66"/>
      <c r="AN19" s="66"/>
      <c r="AO19" s="66"/>
      <c r="AP19" s="128"/>
      <c r="AQ19" s="66"/>
      <c r="AR19" s="60"/>
      <c r="AS19" s="60"/>
      <c r="AT19" s="66"/>
      <c r="AU19" s="129" t="str">
        <f t="shared" si="4"/>
        <v/>
      </c>
      <c r="AV19" s="129"/>
      <c r="AW19" s="142"/>
      <c r="AX19" s="146"/>
      <c r="AY19" s="146"/>
      <c r="AZ19" s="142" t="str">
        <f t="shared" si="3"/>
        <v/>
      </c>
      <c r="BA19" s="155"/>
      <c r="BB19" s="90"/>
      <c r="BC19" s="66"/>
      <c r="BD19" s="66"/>
      <c r="BE19" s="90"/>
      <c r="BF19" s="66"/>
      <c r="BG19" s="66"/>
      <c r="BH19" s="90"/>
      <c r="BI19" s="66"/>
      <c r="BJ19" s="66"/>
      <c r="BK19" s="90"/>
      <c r="BL19" s="66"/>
      <c r="BM19" s="66"/>
      <c r="BN19" s="90"/>
      <c r="BO19" s="66"/>
      <c r="BP19" s="94"/>
      <c r="BQ19" s="90"/>
      <c r="BR19" s="97"/>
      <c r="BS19" s="66"/>
      <c r="BT19" s="66"/>
    </row>
    <row r="20" spans="1:72" ht="15.75" x14ac:dyDescent="0.5">
      <c r="A20" s="51" t="s">
        <v>412</v>
      </c>
      <c r="B20" s="55"/>
      <c r="C20" s="60" t="s">
        <v>111</v>
      </c>
      <c r="D20" s="60" t="s">
        <v>22</v>
      </c>
      <c r="E20" s="60" t="s">
        <v>147</v>
      </c>
      <c r="F20" s="63" t="s">
        <v>132</v>
      </c>
      <c r="G20" s="66">
        <v>3</v>
      </c>
      <c r="H20" s="60"/>
      <c r="I20" s="60" t="s">
        <v>110</v>
      </c>
      <c r="J20" s="70" t="s">
        <v>151</v>
      </c>
      <c r="K20" s="73" t="s">
        <v>626</v>
      </c>
      <c r="L20" s="77"/>
      <c r="M20" s="77">
        <v>1000</v>
      </c>
      <c r="N20" s="77" t="s">
        <v>629</v>
      </c>
      <c r="O20" s="82"/>
      <c r="P20" s="66" t="s">
        <v>710</v>
      </c>
      <c r="Q20" s="66"/>
      <c r="R20" s="90"/>
      <c r="S20" s="60"/>
      <c r="T20" s="94"/>
      <c r="U20" s="66"/>
      <c r="V20" s="97"/>
      <c r="W20" s="97"/>
      <c r="X20" s="97"/>
      <c r="Y20" s="94"/>
      <c r="Z20" s="90"/>
      <c r="AA20" s="104"/>
      <c r="AB20" s="104"/>
      <c r="AC20" s="105"/>
      <c r="AD20" s="105"/>
      <c r="AE20" s="105"/>
      <c r="AF20" s="97"/>
      <c r="AG20" s="94"/>
      <c r="AH20" s="66"/>
      <c r="AI20" s="114"/>
      <c r="AJ20" s="114"/>
      <c r="AK20" s="115" t="str">
        <f t="shared" si="2"/>
        <v/>
      </c>
      <c r="AL20" s="66"/>
      <c r="AM20" s="66"/>
      <c r="AN20" s="66"/>
      <c r="AO20" s="66"/>
      <c r="AP20" s="128"/>
      <c r="AQ20" s="66"/>
      <c r="AR20" s="60"/>
      <c r="AS20" s="60"/>
      <c r="AT20" s="66"/>
      <c r="AU20" s="129" t="str">
        <f t="shared" si="4"/>
        <v/>
      </c>
      <c r="AV20" s="129"/>
      <c r="AW20" s="142"/>
      <c r="AX20" s="146"/>
      <c r="AY20" s="146"/>
      <c r="AZ20" s="142" t="str">
        <f t="shared" si="3"/>
        <v/>
      </c>
      <c r="BA20" s="155"/>
      <c r="BB20" s="90"/>
      <c r="BC20" s="66"/>
      <c r="BD20" s="66"/>
      <c r="BE20" s="90"/>
      <c r="BF20" s="66"/>
      <c r="BG20" s="66"/>
      <c r="BH20" s="90"/>
      <c r="BI20" s="66"/>
      <c r="BJ20" s="66"/>
      <c r="BK20" s="90"/>
      <c r="BL20" s="66"/>
      <c r="BM20" s="66"/>
      <c r="BN20" s="90"/>
      <c r="BO20" s="66"/>
      <c r="BP20" s="94"/>
      <c r="BQ20" s="90"/>
      <c r="BR20" s="97"/>
      <c r="BS20" s="66"/>
      <c r="BT20" s="66"/>
    </row>
    <row r="21" spans="1:72" ht="15.75" x14ac:dyDescent="0.5">
      <c r="A21" s="51" t="s">
        <v>412</v>
      </c>
      <c r="B21" s="55"/>
      <c r="C21" s="60" t="s">
        <v>111</v>
      </c>
      <c r="D21" s="60" t="s">
        <v>22</v>
      </c>
      <c r="E21" s="60" t="s">
        <v>147</v>
      </c>
      <c r="F21" s="63" t="s">
        <v>132</v>
      </c>
      <c r="G21" s="66">
        <v>4</v>
      </c>
      <c r="H21" s="60"/>
      <c r="I21" s="60" t="s">
        <v>110</v>
      </c>
      <c r="J21" s="70" t="s">
        <v>152</v>
      </c>
      <c r="K21" s="73" t="s">
        <v>626</v>
      </c>
      <c r="L21" s="77"/>
      <c r="M21" s="77">
        <v>1000</v>
      </c>
      <c r="N21" s="77" t="s">
        <v>629</v>
      </c>
      <c r="O21" s="82"/>
      <c r="P21" s="66" t="s">
        <v>153</v>
      </c>
      <c r="Q21" s="66"/>
      <c r="R21" s="90"/>
      <c r="S21" s="60"/>
      <c r="T21" s="94"/>
      <c r="U21" s="66"/>
      <c r="V21" s="97"/>
      <c r="W21" s="97"/>
      <c r="X21" s="97"/>
      <c r="Y21" s="94"/>
      <c r="Z21" s="90"/>
      <c r="AA21" s="104"/>
      <c r="AB21" s="104"/>
      <c r="AC21" s="105"/>
      <c r="AD21" s="105"/>
      <c r="AE21" s="105"/>
      <c r="AF21" s="97"/>
      <c r="AG21" s="94"/>
      <c r="AH21" s="66"/>
      <c r="AI21" s="114"/>
      <c r="AJ21" s="114"/>
      <c r="AK21" s="115" t="str">
        <f t="shared" si="2"/>
        <v/>
      </c>
      <c r="AL21" s="66"/>
      <c r="AM21" s="66"/>
      <c r="AN21" s="66"/>
      <c r="AO21" s="66"/>
      <c r="AP21" s="128"/>
      <c r="AQ21" s="66"/>
      <c r="AR21" s="60"/>
      <c r="AS21" s="60"/>
      <c r="AT21" s="66"/>
      <c r="AU21" s="129" t="str">
        <f t="shared" si="4"/>
        <v/>
      </c>
      <c r="AV21" s="129"/>
      <c r="AW21" s="142"/>
      <c r="AX21" s="146"/>
      <c r="AY21" s="146"/>
      <c r="AZ21" s="142" t="str">
        <f t="shared" si="3"/>
        <v/>
      </c>
      <c r="BA21" s="155"/>
      <c r="BB21" s="90"/>
      <c r="BC21" s="66"/>
      <c r="BD21" s="66"/>
      <c r="BE21" s="90"/>
      <c r="BF21" s="66"/>
      <c r="BG21" s="66"/>
      <c r="BH21" s="90"/>
      <c r="BI21" s="66"/>
      <c r="BJ21" s="66"/>
      <c r="BK21" s="90"/>
      <c r="BL21" s="66"/>
      <c r="BM21" s="66"/>
      <c r="BN21" s="90"/>
      <c r="BO21" s="66"/>
      <c r="BP21" s="94"/>
      <c r="BQ21" s="90"/>
      <c r="BR21" s="97"/>
      <c r="BS21" s="66"/>
      <c r="BT21" s="66"/>
    </row>
    <row r="22" spans="1:72" ht="15.75" x14ac:dyDescent="0.5">
      <c r="A22" s="51" t="s">
        <v>412</v>
      </c>
      <c r="B22" s="55"/>
      <c r="C22" s="60" t="s">
        <v>111</v>
      </c>
      <c r="D22" s="60" t="s">
        <v>22</v>
      </c>
      <c r="E22" s="60" t="s">
        <v>147</v>
      </c>
      <c r="F22" s="63" t="s">
        <v>132</v>
      </c>
      <c r="G22" s="66">
        <v>5</v>
      </c>
      <c r="H22" s="60"/>
      <c r="I22" s="60" t="s">
        <v>110</v>
      </c>
      <c r="J22" s="70" t="str">
        <f>CONCATENATE("Spare_",E22,"_",G22)</f>
        <v>Spare_DI01_5</v>
      </c>
      <c r="K22" s="73" t="s">
        <v>626</v>
      </c>
      <c r="L22" s="77"/>
      <c r="M22" s="77">
        <v>1000</v>
      </c>
      <c r="N22" s="77" t="s">
        <v>629</v>
      </c>
      <c r="O22" s="82"/>
      <c r="P22" s="66" t="s">
        <v>146</v>
      </c>
      <c r="Q22" s="66"/>
      <c r="R22" s="90"/>
      <c r="S22" s="60"/>
      <c r="T22" s="94"/>
      <c r="U22" s="66"/>
      <c r="V22" s="97"/>
      <c r="W22" s="97"/>
      <c r="X22" s="97"/>
      <c r="Y22" s="94"/>
      <c r="Z22" s="90"/>
      <c r="AA22" s="104"/>
      <c r="AB22" s="104"/>
      <c r="AC22" s="105"/>
      <c r="AD22" s="105"/>
      <c r="AE22" s="105"/>
      <c r="AF22" s="97"/>
      <c r="AG22" s="94"/>
      <c r="AH22" s="66"/>
      <c r="AI22" s="114"/>
      <c r="AJ22" s="114"/>
      <c r="AK22" s="115" t="str">
        <f t="shared" si="2"/>
        <v/>
      </c>
      <c r="AL22" s="66"/>
      <c r="AM22" s="66"/>
      <c r="AN22" s="66"/>
      <c r="AO22" s="66"/>
      <c r="AP22" s="128"/>
      <c r="AQ22" s="66"/>
      <c r="AR22" s="60"/>
      <c r="AS22" s="60"/>
      <c r="AT22" s="66"/>
      <c r="AU22" s="129"/>
      <c r="AV22" s="129"/>
      <c r="AW22" s="142"/>
      <c r="AX22" s="146"/>
      <c r="AY22" s="146"/>
      <c r="AZ22" s="142" t="str">
        <f t="shared" si="3"/>
        <v/>
      </c>
      <c r="BA22" s="155"/>
      <c r="BB22" s="90"/>
      <c r="BC22" s="66"/>
      <c r="BD22" s="66"/>
      <c r="BE22" s="90"/>
      <c r="BF22" s="66"/>
      <c r="BG22" s="66"/>
      <c r="BH22" s="90"/>
      <c r="BI22" s="66"/>
      <c r="BJ22" s="66"/>
      <c r="BK22" s="90"/>
      <c r="BL22" s="66"/>
      <c r="BM22" s="66"/>
      <c r="BN22" s="90"/>
      <c r="BO22" s="66"/>
      <c r="BP22" s="94"/>
      <c r="BQ22" s="90"/>
      <c r="BR22" s="97"/>
      <c r="BS22" s="66"/>
      <c r="BT22" s="66"/>
    </row>
    <row r="23" spans="1:72" ht="15.75" x14ac:dyDescent="0.5">
      <c r="A23" s="51" t="s">
        <v>412</v>
      </c>
      <c r="B23" s="55"/>
      <c r="C23" s="60" t="s">
        <v>111</v>
      </c>
      <c r="D23" s="60" t="s">
        <v>22</v>
      </c>
      <c r="E23" s="60" t="s">
        <v>147</v>
      </c>
      <c r="F23" s="63" t="s">
        <v>132</v>
      </c>
      <c r="G23" s="66">
        <v>6</v>
      </c>
      <c r="H23" s="60"/>
      <c r="I23" s="60" t="s">
        <v>110</v>
      </c>
      <c r="J23" s="70" t="str">
        <f t="shared" ref="J23:J25" si="5">CONCATENATE("Spare_",E23,"_",G23)</f>
        <v>Spare_DI01_6</v>
      </c>
      <c r="K23" s="73" t="s">
        <v>626</v>
      </c>
      <c r="L23" s="77"/>
      <c r="M23" s="77">
        <v>1000</v>
      </c>
      <c r="N23" s="77" t="s">
        <v>629</v>
      </c>
      <c r="O23" s="82"/>
      <c r="P23" s="66" t="s">
        <v>146</v>
      </c>
      <c r="Q23" s="66"/>
      <c r="R23" s="90"/>
      <c r="S23" s="60"/>
      <c r="T23" s="94"/>
      <c r="U23" s="66"/>
      <c r="V23" s="97"/>
      <c r="W23" s="97"/>
      <c r="X23" s="97"/>
      <c r="Y23" s="94"/>
      <c r="Z23" s="90"/>
      <c r="AA23" s="104"/>
      <c r="AB23" s="104"/>
      <c r="AC23" s="105"/>
      <c r="AD23" s="105"/>
      <c r="AE23" s="105"/>
      <c r="AF23" s="97"/>
      <c r="AG23" s="94"/>
      <c r="AH23" s="66"/>
      <c r="AI23" s="114"/>
      <c r="AJ23" s="114"/>
      <c r="AK23" s="115" t="str">
        <f t="shared" si="2"/>
        <v/>
      </c>
      <c r="AL23" s="66"/>
      <c r="AM23" s="66"/>
      <c r="AN23" s="66"/>
      <c r="AO23" s="66"/>
      <c r="AP23" s="128"/>
      <c r="AQ23" s="66"/>
      <c r="AR23" s="60"/>
      <c r="AS23" s="60"/>
      <c r="AT23" s="66"/>
      <c r="AU23" s="129"/>
      <c r="AV23" s="129"/>
      <c r="AW23" s="142"/>
      <c r="AX23" s="146"/>
      <c r="AY23" s="146"/>
      <c r="AZ23" s="142" t="str">
        <f t="shared" si="3"/>
        <v/>
      </c>
      <c r="BA23" s="155"/>
      <c r="BB23" s="90"/>
      <c r="BC23" s="66"/>
      <c r="BD23" s="66"/>
      <c r="BE23" s="90"/>
      <c r="BF23" s="66"/>
      <c r="BG23" s="66"/>
      <c r="BH23" s="90"/>
      <c r="BI23" s="66"/>
      <c r="BJ23" s="66"/>
      <c r="BK23" s="90"/>
      <c r="BL23" s="66"/>
      <c r="BM23" s="66"/>
      <c r="BN23" s="90"/>
      <c r="BO23" s="66"/>
      <c r="BP23" s="94"/>
      <c r="BQ23" s="90"/>
      <c r="BR23" s="97"/>
      <c r="BS23" s="66"/>
      <c r="BT23" s="66"/>
    </row>
    <row r="24" spans="1:72" ht="15.75" x14ac:dyDescent="0.5">
      <c r="A24" s="51" t="s">
        <v>412</v>
      </c>
      <c r="B24" s="55"/>
      <c r="C24" s="60" t="s">
        <v>111</v>
      </c>
      <c r="D24" s="60" t="s">
        <v>22</v>
      </c>
      <c r="E24" s="60" t="s">
        <v>147</v>
      </c>
      <c r="F24" s="63" t="s">
        <v>132</v>
      </c>
      <c r="G24" s="66">
        <v>7</v>
      </c>
      <c r="H24" s="60"/>
      <c r="I24" s="60" t="s">
        <v>110</v>
      </c>
      <c r="J24" s="70" t="str">
        <f t="shared" si="5"/>
        <v>Spare_DI01_7</v>
      </c>
      <c r="K24" s="73" t="s">
        <v>626</v>
      </c>
      <c r="L24" s="77"/>
      <c r="M24" s="77">
        <v>1000</v>
      </c>
      <c r="N24" s="77" t="s">
        <v>629</v>
      </c>
      <c r="O24" s="82"/>
      <c r="P24" s="66" t="s">
        <v>146</v>
      </c>
      <c r="Q24" s="66"/>
      <c r="R24" s="90"/>
      <c r="S24" s="60"/>
      <c r="T24" s="94"/>
      <c r="U24" s="66"/>
      <c r="V24" s="97"/>
      <c r="W24" s="97"/>
      <c r="X24" s="97"/>
      <c r="Y24" s="94"/>
      <c r="Z24" s="90"/>
      <c r="AA24" s="104"/>
      <c r="AB24" s="104"/>
      <c r="AC24" s="105"/>
      <c r="AD24" s="105"/>
      <c r="AE24" s="105"/>
      <c r="AF24" s="97"/>
      <c r="AG24" s="94"/>
      <c r="AH24" s="66"/>
      <c r="AI24" s="114"/>
      <c r="AJ24" s="114"/>
      <c r="AK24" s="115" t="str">
        <f t="shared" si="2"/>
        <v/>
      </c>
      <c r="AL24" s="66"/>
      <c r="AM24" s="66"/>
      <c r="AN24" s="66"/>
      <c r="AO24" s="66"/>
      <c r="AP24" s="128"/>
      <c r="AQ24" s="66"/>
      <c r="AR24" s="60"/>
      <c r="AS24" s="60"/>
      <c r="AT24" s="66"/>
      <c r="AU24" s="129" t="str">
        <f t="shared" ref="AU24:AU79" si="6">IF(ISNUMBER(AK24),"Please consult operation manual for more information","")</f>
        <v/>
      </c>
      <c r="AV24" s="129"/>
      <c r="AW24" s="142"/>
      <c r="AX24" s="146"/>
      <c r="AY24" s="146"/>
      <c r="AZ24" s="142" t="str">
        <f t="shared" si="3"/>
        <v/>
      </c>
      <c r="BA24" s="155"/>
      <c r="BB24" s="90"/>
      <c r="BC24" s="66"/>
      <c r="BD24" s="66"/>
      <c r="BE24" s="90"/>
      <c r="BF24" s="66"/>
      <c r="BG24" s="66"/>
      <c r="BH24" s="90"/>
      <c r="BI24" s="66"/>
      <c r="BJ24" s="66"/>
      <c r="BK24" s="90"/>
      <c r="BL24" s="66"/>
      <c r="BM24" s="66"/>
      <c r="BN24" s="90"/>
      <c r="BO24" s="66"/>
      <c r="BP24" s="94"/>
      <c r="BQ24" s="90"/>
      <c r="BR24" s="97"/>
      <c r="BS24" s="66"/>
      <c r="BT24" s="66"/>
    </row>
    <row r="25" spans="1:72" ht="15.75" x14ac:dyDescent="0.5">
      <c r="A25" s="51" t="s">
        <v>412</v>
      </c>
      <c r="B25" s="55"/>
      <c r="C25" s="60" t="s">
        <v>111</v>
      </c>
      <c r="D25" s="60" t="s">
        <v>22</v>
      </c>
      <c r="E25" s="60" t="s">
        <v>147</v>
      </c>
      <c r="F25" s="63" t="s">
        <v>132</v>
      </c>
      <c r="G25" s="66">
        <v>8</v>
      </c>
      <c r="H25" s="60"/>
      <c r="I25" s="60" t="s">
        <v>110</v>
      </c>
      <c r="J25" s="70" t="str">
        <f t="shared" si="5"/>
        <v>Spare_DI01_8</v>
      </c>
      <c r="K25" s="73" t="s">
        <v>626</v>
      </c>
      <c r="L25" s="77"/>
      <c r="M25" s="77">
        <v>1000</v>
      </c>
      <c r="N25" s="77" t="s">
        <v>629</v>
      </c>
      <c r="O25" s="82"/>
      <c r="P25" s="66" t="s">
        <v>146</v>
      </c>
      <c r="Q25" s="66"/>
      <c r="R25" s="90"/>
      <c r="S25" s="60"/>
      <c r="T25" s="94"/>
      <c r="U25" s="66"/>
      <c r="V25" s="97"/>
      <c r="W25" s="97"/>
      <c r="X25" s="97"/>
      <c r="Y25" s="94"/>
      <c r="Z25" s="90"/>
      <c r="AA25" s="104"/>
      <c r="AB25" s="104"/>
      <c r="AC25" s="105"/>
      <c r="AD25" s="105"/>
      <c r="AE25" s="105"/>
      <c r="AF25" s="97"/>
      <c r="AG25" s="94"/>
      <c r="AH25" s="66"/>
      <c r="AI25" s="114"/>
      <c r="AJ25" s="114"/>
      <c r="AK25" s="115" t="str">
        <f t="shared" si="2"/>
        <v/>
      </c>
      <c r="AL25" s="66"/>
      <c r="AM25" s="66"/>
      <c r="AN25" s="66"/>
      <c r="AO25" s="66"/>
      <c r="AP25" s="128"/>
      <c r="AQ25" s="66"/>
      <c r="AR25" s="60"/>
      <c r="AS25" s="60"/>
      <c r="AT25" s="66"/>
      <c r="AU25" s="129" t="str">
        <f t="shared" si="6"/>
        <v/>
      </c>
      <c r="AV25" s="129"/>
      <c r="AW25" s="142"/>
      <c r="AX25" s="146"/>
      <c r="AY25" s="146"/>
      <c r="AZ25" s="142" t="str">
        <f t="shared" si="3"/>
        <v/>
      </c>
      <c r="BA25" s="155"/>
      <c r="BB25" s="90"/>
      <c r="BC25" s="66"/>
      <c r="BD25" s="66"/>
      <c r="BE25" s="90"/>
      <c r="BF25" s="66"/>
      <c r="BG25" s="66"/>
      <c r="BH25" s="90"/>
      <c r="BI25" s="66"/>
      <c r="BJ25" s="66"/>
      <c r="BK25" s="90"/>
      <c r="BL25" s="66"/>
      <c r="BM25" s="66"/>
      <c r="BN25" s="90"/>
      <c r="BO25" s="66"/>
      <c r="BP25" s="94"/>
      <c r="BQ25" s="90"/>
      <c r="BR25" s="97"/>
      <c r="BS25" s="66"/>
      <c r="BT25" s="66"/>
    </row>
    <row r="26" spans="1:72" ht="15.75" x14ac:dyDescent="0.5">
      <c r="A26" s="51" t="s">
        <v>412</v>
      </c>
      <c r="B26" s="55"/>
      <c r="C26" s="60" t="s">
        <v>111</v>
      </c>
      <c r="D26" s="60" t="s">
        <v>22</v>
      </c>
      <c r="E26" s="60" t="s">
        <v>155</v>
      </c>
      <c r="F26" s="63" t="s">
        <v>156</v>
      </c>
      <c r="G26" s="66">
        <v>1</v>
      </c>
      <c r="H26" s="60"/>
      <c r="I26" s="60" t="s">
        <v>110</v>
      </c>
      <c r="J26" s="70" t="s">
        <v>157</v>
      </c>
      <c r="K26" s="73" t="s">
        <v>626</v>
      </c>
      <c r="L26" s="77"/>
      <c r="M26" s="77">
        <v>1000</v>
      </c>
      <c r="N26" s="77" t="s">
        <v>629</v>
      </c>
      <c r="O26" s="82"/>
      <c r="P26" s="66" t="s">
        <v>158</v>
      </c>
      <c r="Q26" s="66"/>
      <c r="R26" s="90"/>
      <c r="S26" s="60"/>
      <c r="T26" s="94"/>
      <c r="U26" s="66"/>
      <c r="V26" s="97"/>
      <c r="W26" s="97"/>
      <c r="X26" s="97"/>
      <c r="Y26" s="94"/>
      <c r="Z26" s="90"/>
      <c r="AA26" s="104"/>
      <c r="AB26" s="104"/>
      <c r="AC26" s="105"/>
      <c r="AD26" s="105"/>
      <c r="AE26" s="105"/>
      <c r="AF26" s="97"/>
      <c r="AG26" s="94"/>
      <c r="AH26" s="66"/>
      <c r="AI26" s="114"/>
      <c r="AJ26" s="114"/>
      <c r="AK26" s="115" t="str">
        <f t="shared" si="2"/>
        <v/>
      </c>
      <c r="AL26" s="66"/>
      <c r="AM26" s="66"/>
      <c r="AN26" s="66"/>
      <c r="AO26" s="66"/>
      <c r="AP26" s="128"/>
      <c r="AQ26" s="66"/>
      <c r="AR26" s="60"/>
      <c r="AS26" s="60"/>
      <c r="AT26" s="66"/>
      <c r="AU26" s="129" t="str">
        <f t="shared" si="6"/>
        <v/>
      </c>
      <c r="AV26" s="129"/>
      <c r="AW26" s="142"/>
      <c r="AX26" s="146"/>
      <c r="AY26" s="146"/>
      <c r="AZ26" s="142" t="str">
        <f t="shared" si="3"/>
        <v/>
      </c>
      <c r="BA26" s="155"/>
      <c r="BB26" s="90"/>
      <c r="BC26" s="66"/>
      <c r="BD26" s="66"/>
      <c r="BE26" s="90"/>
      <c r="BF26" s="66"/>
      <c r="BG26" s="66"/>
      <c r="BH26" s="90"/>
      <c r="BI26" s="66"/>
      <c r="BJ26" s="66"/>
      <c r="BK26" s="90"/>
      <c r="BL26" s="66"/>
      <c r="BM26" s="66"/>
      <c r="BN26" s="90"/>
      <c r="BO26" s="66"/>
      <c r="BP26" s="94"/>
      <c r="BQ26" s="90"/>
      <c r="BR26" s="97"/>
      <c r="BS26" s="66"/>
      <c r="BT26" s="66"/>
    </row>
    <row r="27" spans="1:72" ht="15.75" x14ac:dyDescent="0.5">
      <c r="A27" s="51" t="s">
        <v>412</v>
      </c>
      <c r="B27" s="55"/>
      <c r="C27" s="60" t="s">
        <v>111</v>
      </c>
      <c r="D27" s="60" t="s">
        <v>22</v>
      </c>
      <c r="E27" s="60" t="s">
        <v>155</v>
      </c>
      <c r="F27" s="63" t="s">
        <v>156</v>
      </c>
      <c r="G27" s="66">
        <v>2</v>
      </c>
      <c r="H27" s="60"/>
      <c r="I27" s="60" t="s">
        <v>110</v>
      </c>
      <c r="J27" s="70" t="s">
        <v>159</v>
      </c>
      <c r="K27" s="73" t="s">
        <v>626</v>
      </c>
      <c r="L27" s="77"/>
      <c r="M27" s="77">
        <v>1000</v>
      </c>
      <c r="N27" s="77" t="s">
        <v>629</v>
      </c>
      <c r="O27" s="82"/>
      <c r="P27" s="66" t="s">
        <v>160</v>
      </c>
      <c r="Q27" s="66"/>
      <c r="R27" s="90"/>
      <c r="S27" s="60"/>
      <c r="T27" s="94"/>
      <c r="U27" s="66"/>
      <c r="V27" s="97"/>
      <c r="W27" s="97"/>
      <c r="X27" s="97"/>
      <c r="Y27" s="94"/>
      <c r="Z27" s="90"/>
      <c r="AA27" s="104"/>
      <c r="AB27" s="104"/>
      <c r="AC27" s="105"/>
      <c r="AD27" s="105"/>
      <c r="AE27" s="105"/>
      <c r="AF27" s="97"/>
      <c r="AG27" s="94"/>
      <c r="AH27" s="66"/>
      <c r="AI27" s="114"/>
      <c r="AJ27" s="114"/>
      <c r="AK27" s="115" t="str">
        <f t="shared" si="2"/>
        <v/>
      </c>
      <c r="AL27" s="66"/>
      <c r="AM27" s="66"/>
      <c r="AN27" s="66"/>
      <c r="AO27" s="66"/>
      <c r="AP27" s="128"/>
      <c r="AQ27" s="66"/>
      <c r="AR27" s="60"/>
      <c r="AS27" s="60"/>
      <c r="AT27" s="66"/>
      <c r="AU27" s="129" t="str">
        <f t="shared" si="6"/>
        <v/>
      </c>
      <c r="AV27" s="129"/>
      <c r="AW27" s="142"/>
      <c r="AX27" s="146"/>
      <c r="AY27" s="146"/>
      <c r="AZ27" s="142" t="str">
        <f t="shared" si="3"/>
        <v/>
      </c>
      <c r="BA27" s="155"/>
      <c r="BB27" s="90"/>
      <c r="BC27" s="66"/>
      <c r="BD27" s="66"/>
      <c r="BE27" s="90"/>
      <c r="BF27" s="66"/>
      <c r="BG27" s="66"/>
      <c r="BH27" s="90"/>
      <c r="BI27" s="66"/>
      <c r="BJ27" s="66"/>
      <c r="BK27" s="90"/>
      <c r="BL27" s="66"/>
      <c r="BM27" s="66"/>
      <c r="BN27" s="90"/>
      <c r="BO27" s="66"/>
      <c r="BP27" s="94"/>
      <c r="BQ27" s="90"/>
      <c r="BR27" s="97"/>
      <c r="BS27" s="66"/>
      <c r="BT27" s="66"/>
    </row>
    <row r="28" spans="1:72" ht="15.75" x14ac:dyDescent="0.5">
      <c r="A28" s="51" t="s">
        <v>412</v>
      </c>
      <c r="B28" s="55"/>
      <c r="C28" s="60" t="s">
        <v>111</v>
      </c>
      <c r="D28" s="60" t="s">
        <v>22</v>
      </c>
      <c r="E28" s="60" t="s">
        <v>155</v>
      </c>
      <c r="F28" s="63" t="s">
        <v>156</v>
      </c>
      <c r="G28" s="66">
        <v>3</v>
      </c>
      <c r="H28" s="60"/>
      <c r="I28" s="60" t="s">
        <v>110</v>
      </c>
      <c r="J28" s="70" t="str">
        <f>CONCATENATE("Spare_",E28,"_",G28)</f>
        <v>Spare_DO00_3</v>
      </c>
      <c r="K28" s="73" t="s">
        <v>626</v>
      </c>
      <c r="L28" s="77"/>
      <c r="M28" s="77">
        <v>1000</v>
      </c>
      <c r="N28" s="77" t="s">
        <v>629</v>
      </c>
      <c r="O28" s="82"/>
      <c r="P28" s="66" t="s">
        <v>146</v>
      </c>
      <c r="Q28" s="66"/>
      <c r="R28" s="90"/>
      <c r="S28" s="60"/>
      <c r="T28" s="94"/>
      <c r="U28" s="66"/>
      <c r="V28" s="97"/>
      <c r="W28" s="97"/>
      <c r="X28" s="97"/>
      <c r="Y28" s="94"/>
      <c r="Z28" s="90"/>
      <c r="AA28" s="104"/>
      <c r="AB28" s="104"/>
      <c r="AC28" s="105"/>
      <c r="AD28" s="105"/>
      <c r="AE28" s="105"/>
      <c r="AF28" s="97"/>
      <c r="AG28" s="94"/>
      <c r="AH28" s="66"/>
      <c r="AI28" s="114"/>
      <c r="AJ28" s="114"/>
      <c r="AK28" s="115" t="str">
        <f t="shared" si="2"/>
        <v/>
      </c>
      <c r="AL28" s="66"/>
      <c r="AM28" s="66"/>
      <c r="AN28" s="66"/>
      <c r="AO28" s="66"/>
      <c r="AP28" s="128"/>
      <c r="AQ28" s="66"/>
      <c r="AR28" s="60"/>
      <c r="AS28" s="60"/>
      <c r="AT28" s="66"/>
      <c r="AU28" s="129" t="str">
        <f t="shared" si="6"/>
        <v/>
      </c>
      <c r="AV28" s="129"/>
      <c r="AW28" s="142"/>
      <c r="AX28" s="146"/>
      <c r="AY28" s="146"/>
      <c r="AZ28" s="142" t="str">
        <f t="shared" si="3"/>
        <v/>
      </c>
      <c r="BA28" s="155"/>
      <c r="BB28" s="90"/>
      <c r="BC28" s="66"/>
      <c r="BD28" s="66"/>
      <c r="BE28" s="90"/>
      <c r="BF28" s="66"/>
      <c r="BG28" s="66"/>
      <c r="BH28" s="90"/>
      <c r="BI28" s="66"/>
      <c r="BJ28" s="66"/>
      <c r="BK28" s="90"/>
      <c r="BL28" s="66"/>
      <c r="BM28" s="66"/>
      <c r="BN28" s="90"/>
      <c r="BO28" s="66"/>
      <c r="BP28" s="94"/>
      <c r="BQ28" s="90"/>
      <c r="BR28" s="97"/>
      <c r="BS28" s="66"/>
      <c r="BT28" s="66"/>
    </row>
    <row r="29" spans="1:72" ht="15.75" x14ac:dyDescent="0.5">
      <c r="A29" s="51" t="s">
        <v>412</v>
      </c>
      <c r="B29" s="55"/>
      <c r="C29" s="60" t="s">
        <v>111</v>
      </c>
      <c r="D29" s="60" t="s">
        <v>22</v>
      </c>
      <c r="E29" s="60" t="s">
        <v>155</v>
      </c>
      <c r="F29" s="63" t="s">
        <v>156</v>
      </c>
      <c r="G29" s="66">
        <v>4</v>
      </c>
      <c r="H29" s="60"/>
      <c r="I29" s="60" t="s">
        <v>110</v>
      </c>
      <c r="J29" s="70" t="s">
        <v>161</v>
      </c>
      <c r="K29" s="73" t="s">
        <v>626</v>
      </c>
      <c r="L29" s="77"/>
      <c r="M29" s="77">
        <v>1000</v>
      </c>
      <c r="N29" s="77" t="s">
        <v>629</v>
      </c>
      <c r="O29" s="82"/>
      <c r="P29" s="66" t="s">
        <v>162</v>
      </c>
      <c r="Q29" s="66"/>
      <c r="R29" s="90"/>
      <c r="S29" s="60"/>
      <c r="T29" s="94"/>
      <c r="U29" s="66"/>
      <c r="V29" s="97"/>
      <c r="W29" s="97"/>
      <c r="X29" s="97"/>
      <c r="Y29" s="94"/>
      <c r="Z29" s="90"/>
      <c r="AA29" s="104"/>
      <c r="AB29" s="104"/>
      <c r="AC29" s="105"/>
      <c r="AD29" s="105"/>
      <c r="AE29" s="105"/>
      <c r="AF29" s="97"/>
      <c r="AG29" s="94"/>
      <c r="AH29" s="66"/>
      <c r="AI29" s="114"/>
      <c r="AJ29" s="114"/>
      <c r="AK29" s="115" t="str">
        <f t="shared" si="2"/>
        <v/>
      </c>
      <c r="AL29" s="66"/>
      <c r="AM29" s="66"/>
      <c r="AN29" s="66"/>
      <c r="AO29" s="66"/>
      <c r="AP29" s="128"/>
      <c r="AQ29" s="66"/>
      <c r="AR29" s="60"/>
      <c r="AS29" s="60"/>
      <c r="AT29" s="66"/>
      <c r="AU29" s="129" t="str">
        <f t="shared" si="6"/>
        <v/>
      </c>
      <c r="AV29" s="129"/>
      <c r="AW29" s="142"/>
      <c r="AX29" s="146"/>
      <c r="AY29" s="146"/>
      <c r="AZ29" s="142" t="str">
        <f t="shared" si="3"/>
        <v/>
      </c>
      <c r="BA29" s="155"/>
      <c r="BB29" s="90"/>
      <c r="BC29" s="66"/>
      <c r="BD29" s="66"/>
      <c r="BE29" s="90"/>
      <c r="BF29" s="66"/>
      <c r="BG29" s="66"/>
      <c r="BH29" s="90"/>
      <c r="BI29" s="66"/>
      <c r="BJ29" s="66"/>
      <c r="BK29" s="90"/>
      <c r="BL29" s="66"/>
      <c r="BM29" s="66"/>
      <c r="BN29" s="90"/>
      <c r="BO29" s="66"/>
      <c r="BP29" s="94"/>
      <c r="BQ29" s="90"/>
      <c r="BR29" s="97"/>
      <c r="BS29" s="66"/>
      <c r="BT29" s="66"/>
    </row>
    <row r="30" spans="1:72" ht="15.75" x14ac:dyDescent="0.5">
      <c r="A30" s="51" t="s">
        <v>412</v>
      </c>
      <c r="B30" s="55"/>
      <c r="C30" s="60" t="s">
        <v>111</v>
      </c>
      <c r="D30" s="60" t="s">
        <v>22</v>
      </c>
      <c r="E30" s="60" t="s">
        <v>155</v>
      </c>
      <c r="F30" s="63" t="s">
        <v>156</v>
      </c>
      <c r="G30" s="66">
        <v>5</v>
      </c>
      <c r="H30" s="60"/>
      <c r="I30" s="60" t="s">
        <v>110</v>
      </c>
      <c r="J30" s="70" t="s">
        <v>163</v>
      </c>
      <c r="K30" s="73" t="s">
        <v>626</v>
      </c>
      <c r="L30" s="77"/>
      <c r="M30" s="77">
        <v>1000</v>
      </c>
      <c r="N30" s="77" t="s">
        <v>629</v>
      </c>
      <c r="O30" s="82"/>
      <c r="P30" s="66" t="s">
        <v>164</v>
      </c>
      <c r="Q30" s="66"/>
      <c r="R30" s="90"/>
      <c r="S30" s="60"/>
      <c r="T30" s="94"/>
      <c r="U30" s="66"/>
      <c r="V30" s="97"/>
      <c r="W30" s="97"/>
      <c r="X30" s="97"/>
      <c r="Y30" s="94"/>
      <c r="Z30" s="90"/>
      <c r="AA30" s="104"/>
      <c r="AB30" s="104"/>
      <c r="AC30" s="105"/>
      <c r="AD30" s="105"/>
      <c r="AE30" s="105"/>
      <c r="AF30" s="97"/>
      <c r="AG30" s="94"/>
      <c r="AH30" s="66"/>
      <c r="AI30" s="114"/>
      <c r="AJ30" s="114"/>
      <c r="AK30" s="115" t="str">
        <f t="shared" si="2"/>
        <v/>
      </c>
      <c r="AL30" s="66"/>
      <c r="AM30" s="66"/>
      <c r="AN30" s="66"/>
      <c r="AO30" s="66"/>
      <c r="AP30" s="128"/>
      <c r="AQ30" s="66"/>
      <c r="AR30" s="60"/>
      <c r="AS30" s="60"/>
      <c r="AT30" s="66"/>
      <c r="AU30" s="129" t="str">
        <f t="shared" si="6"/>
        <v/>
      </c>
      <c r="AV30" s="129"/>
      <c r="AW30" s="142"/>
      <c r="AX30" s="146"/>
      <c r="AY30" s="146"/>
      <c r="AZ30" s="142" t="str">
        <f t="shared" si="3"/>
        <v/>
      </c>
      <c r="BA30" s="155"/>
      <c r="BB30" s="90"/>
      <c r="BC30" s="66"/>
      <c r="BD30" s="66"/>
      <c r="BE30" s="90"/>
      <c r="BF30" s="66"/>
      <c r="BG30" s="66"/>
      <c r="BH30" s="90"/>
      <c r="BI30" s="66"/>
      <c r="BJ30" s="66"/>
      <c r="BK30" s="90"/>
      <c r="BL30" s="66"/>
      <c r="BM30" s="66"/>
      <c r="BN30" s="90"/>
      <c r="BO30" s="66"/>
      <c r="BP30" s="94"/>
      <c r="BQ30" s="90"/>
      <c r="BR30" s="97"/>
      <c r="BS30" s="66"/>
      <c r="BT30" s="66"/>
    </row>
    <row r="31" spans="1:72" ht="15.75" x14ac:dyDescent="0.5">
      <c r="A31" s="51" t="s">
        <v>412</v>
      </c>
      <c r="B31" s="55"/>
      <c r="C31" s="60" t="s">
        <v>111</v>
      </c>
      <c r="D31" s="60" t="s">
        <v>22</v>
      </c>
      <c r="E31" s="60" t="s">
        <v>155</v>
      </c>
      <c r="F31" s="63" t="s">
        <v>156</v>
      </c>
      <c r="G31" s="66">
        <v>6</v>
      </c>
      <c r="H31" s="60"/>
      <c r="I31" s="60" t="s">
        <v>110</v>
      </c>
      <c r="J31" s="70" t="s">
        <v>165</v>
      </c>
      <c r="K31" s="73" t="s">
        <v>626</v>
      </c>
      <c r="L31" s="77"/>
      <c r="M31" s="77">
        <v>1000</v>
      </c>
      <c r="N31" s="77" t="s">
        <v>629</v>
      </c>
      <c r="O31" s="82"/>
      <c r="P31" s="66" t="s">
        <v>711</v>
      </c>
      <c r="Q31" s="66"/>
      <c r="R31" s="90"/>
      <c r="S31" s="60"/>
      <c r="T31" s="94"/>
      <c r="U31" s="66"/>
      <c r="V31" s="97"/>
      <c r="W31" s="97"/>
      <c r="X31" s="97"/>
      <c r="Y31" s="94"/>
      <c r="Z31" s="90"/>
      <c r="AA31" s="104"/>
      <c r="AB31" s="104"/>
      <c r="AC31" s="105"/>
      <c r="AD31" s="105"/>
      <c r="AE31" s="105"/>
      <c r="AF31" s="97"/>
      <c r="AG31" s="94"/>
      <c r="AH31" s="66"/>
      <c r="AI31" s="114"/>
      <c r="AJ31" s="114"/>
      <c r="AK31" s="115" t="str">
        <f t="shared" si="2"/>
        <v/>
      </c>
      <c r="AL31" s="66"/>
      <c r="AM31" s="66"/>
      <c r="AN31" s="66"/>
      <c r="AO31" s="66"/>
      <c r="AP31" s="128"/>
      <c r="AQ31" s="66"/>
      <c r="AR31" s="60"/>
      <c r="AS31" s="60"/>
      <c r="AT31" s="66"/>
      <c r="AU31" s="129" t="str">
        <f t="shared" si="6"/>
        <v/>
      </c>
      <c r="AV31" s="129"/>
      <c r="AW31" s="142"/>
      <c r="AX31" s="146"/>
      <c r="AY31" s="146"/>
      <c r="AZ31" s="142" t="str">
        <f t="shared" si="3"/>
        <v/>
      </c>
      <c r="BA31" s="155"/>
      <c r="BB31" s="90"/>
      <c r="BC31" s="66"/>
      <c r="BD31" s="66"/>
      <c r="BE31" s="90"/>
      <c r="BF31" s="66"/>
      <c r="BG31" s="66"/>
      <c r="BH31" s="90"/>
      <c r="BI31" s="66"/>
      <c r="BJ31" s="66"/>
      <c r="BK31" s="90"/>
      <c r="BL31" s="66"/>
      <c r="BM31" s="66"/>
      <c r="BN31" s="90"/>
      <c r="BO31" s="66"/>
      <c r="BP31" s="94"/>
      <c r="BQ31" s="90"/>
      <c r="BR31" s="97"/>
      <c r="BS31" s="66"/>
      <c r="BT31" s="66"/>
    </row>
    <row r="32" spans="1:72" ht="15.75" x14ac:dyDescent="0.5">
      <c r="A32" s="51" t="s">
        <v>1007</v>
      </c>
      <c r="B32" s="55"/>
      <c r="C32" s="60" t="s">
        <v>111</v>
      </c>
      <c r="D32" s="60" t="s">
        <v>22</v>
      </c>
      <c r="E32" s="60" t="s">
        <v>155</v>
      </c>
      <c r="F32" s="63" t="s">
        <v>156</v>
      </c>
      <c r="G32" s="66">
        <v>7</v>
      </c>
      <c r="H32" s="60"/>
      <c r="I32" s="60" t="s">
        <v>110</v>
      </c>
      <c r="J32" s="97" t="s">
        <v>453</v>
      </c>
      <c r="K32" s="73" t="s">
        <v>626</v>
      </c>
      <c r="L32" s="77"/>
      <c r="M32" s="77">
        <v>1000</v>
      </c>
      <c r="N32" s="77" t="s">
        <v>629</v>
      </c>
      <c r="O32" s="82"/>
      <c r="P32" s="90" t="s">
        <v>712</v>
      </c>
      <c r="Q32" s="66"/>
      <c r="R32" s="90"/>
      <c r="S32" s="60"/>
      <c r="T32" s="94"/>
      <c r="U32" s="66"/>
      <c r="V32" s="97"/>
      <c r="W32" s="97"/>
      <c r="X32" s="97"/>
      <c r="Y32" s="94"/>
      <c r="Z32" s="90"/>
      <c r="AA32" s="104"/>
      <c r="AB32" s="104"/>
      <c r="AC32" s="105"/>
      <c r="AD32" s="105"/>
      <c r="AE32" s="105"/>
      <c r="AF32" s="97"/>
      <c r="AG32" s="94"/>
      <c r="AH32" s="66"/>
      <c r="AI32" s="114"/>
      <c r="AJ32" s="114"/>
      <c r="AK32" s="115" t="str">
        <f t="shared" si="2"/>
        <v/>
      </c>
      <c r="AL32" s="66"/>
      <c r="AM32" s="66"/>
      <c r="AN32" s="66"/>
      <c r="AO32" s="66"/>
      <c r="AP32" s="128"/>
      <c r="AQ32" s="66"/>
      <c r="AR32" s="60"/>
      <c r="AS32" s="60"/>
      <c r="AT32" s="66"/>
      <c r="AU32" s="129" t="str">
        <f t="shared" si="6"/>
        <v/>
      </c>
      <c r="AV32" s="129"/>
      <c r="AW32" s="142"/>
      <c r="AX32" s="146"/>
      <c r="AY32" s="146"/>
      <c r="AZ32" s="142" t="str">
        <f t="shared" si="3"/>
        <v/>
      </c>
      <c r="BA32" s="155"/>
      <c r="BB32" s="90"/>
      <c r="BC32" s="66"/>
      <c r="BD32" s="66"/>
      <c r="BE32" s="90"/>
      <c r="BF32" s="66"/>
      <c r="BG32" s="66"/>
      <c r="BH32" s="90"/>
      <c r="BI32" s="66"/>
      <c r="BJ32" s="66"/>
      <c r="BK32" s="90"/>
      <c r="BL32" s="66"/>
      <c r="BM32" s="66"/>
      <c r="BN32" s="90"/>
      <c r="BO32" s="66"/>
      <c r="BP32" s="94"/>
      <c r="BQ32" s="90"/>
      <c r="BR32" s="97"/>
      <c r="BS32" s="66"/>
      <c r="BT32" s="66"/>
    </row>
    <row r="33" spans="1:72" ht="15.75" x14ac:dyDescent="0.5">
      <c r="A33" s="51" t="s">
        <v>412</v>
      </c>
      <c r="B33" s="55"/>
      <c r="C33" s="60" t="s">
        <v>111</v>
      </c>
      <c r="D33" s="60" t="s">
        <v>22</v>
      </c>
      <c r="E33" s="60" t="s">
        <v>155</v>
      </c>
      <c r="F33" s="63" t="s">
        <v>156</v>
      </c>
      <c r="G33" s="66">
        <v>8</v>
      </c>
      <c r="H33" s="60"/>
      <c r="I33" s="60" t="s">
        <v>110</v>
      </c>
      <c r="J33" s="70" t="s">
        <v>167</v>
      </c>
      <c r="K33" s="73" t="s">
        <v>626</v>
      </c>
      <c r="L33" s="77"/>
      <c r="M33" s="77">
        <v>1000</v>
      </c>
      <c r="N33" s="77" t="s">
        <v>629</v>
      </c>
      <c r="O33" s="82"/>
      <c r="P33" s="66" t="s">
        <v>168</v>
      </c>
      <c r="Q33" s="66"/>
      <c r="R33" s="90"/>
      <c r="S33" s="60"/>
      <c r="T33" s="94"/>
      <c r="U33" s="66"/>
      <c r="V33" s="97"/>
      <c r="W33" s="97"/>
      <c r="X33" s="97"/>
      <c r="Y33" s="94"/>
      <c r="Z33" s="90"/>
      <c r="AA33" s="104"/>
      <c r="AB33" s="104"/>
      <c r="AC33" s="105"/>
      <c r="AD33" s="105"/>
      <c r="AE33" s="105"/>
      <c r="AF33" s="97"/>
      <c r="AG33" s="94"/>
      <c r="AH33" s="66"/>
      <c r="AI33" s="114"/>
      <c r="AJ33" s="114"/>
      <c r="AK33" s="115" t="str">
        <f t="shared" si="2"/>
        <v/>
      </c>
      <c r="AL33" s="66"/>
      <c r="AM33" s="66"/>
      <c r="AN33" s="66"/>
      <c r="AO33" s="66"/>
      <c r="AP33" s="128"/>
      <c r="AQ33" s="66"/>
      <c r="AR33" s="60"/>
      <c r="AS33" s="60"/>
      <c r="AT33" s="66"/>
      <c r="AU33" s="129" t="str">
        <f t="shared" si="6"/>
        <v/>
      </c>
      <c r="AV33" s="129"/>
      <c r="AW33" s="142"/>
      <c r="AX33" s="146"/>
      <c r="AY33" s="146"/>
      <c r="AZ33" s="142" t="str">
        <f t="shared" si="3"/>
        <v/>
      </c>
      <c r="BA33" s="155"/>
      <c r="BB33" s="90"/>
      <c r="BC33" s="66"/>
      <c r="BD33" s="66"/>
      <c r="BE33" s="90"/>
      <c r="BF33" s="66"/>
      <c r="BG33" s="66"/>
      <c r="BH33" s="90"/>
      <c r="BI33" s="66"/>
      <c r="BJ33" s="66"/>
      <c r="BK33" s="90"/>
      <c r="BL33" s="66"/>
      <c r="BM33" s="66"/>
      <c r="BN33" s="90"/>
      <c r="BO33" s="66"/>
      <c r="BP33" s="94"/>
      <c r="BQ33" s="90"/>
      <c r="BR33" s="97"/>
      <c r="BS33" s="66"/>
      <c r="BT33" s="66"/>
    </row>
    <row r="34" spans="1:72" ht="15.75" x14ac:dyDescent="0.5">
      <c r="A34" s="51" t="s">
        <v>990</v>
      </c>
      <c r="B34" s="55"/>
      <c r="C34" s="60" t="s">
        <v>111</v>
      </c>
      <c r="D34" s="60" t="s">
        <v>22</v>
      </c>
      <c r="E34" s="60" t="s">
        <v>129</v>
      </c>
      <c r="F34" s="63" t="s">
        <v>130</v>
      </c>
      <c r="G34" s="66">
        <v>1</v>
      </c>
      <c r="H34" s="60"/>
      <c r="I34" s="60" t="s">
        <v>110</v>
      </c>
      <c r="J34" s="70" t="s">
        <v>454</v>
      </c>
      <c r="K34" s="73" t="s">
        <v>626</v>
      </c>
      <c r="L34" s="77"/>
      <c r="M34" s="77">
        <v>1000</v>
      </c>
      <c r="N34" s="77" t="s">
        <v>629</v>
      </c>
      <c r="O34" s="82"/>
      <c r="P34" s="66" t="s">
        <v>713</v>
      </c>
      <c r="Q34" s="66"/>
      <c r="R34" s="90"/>
      <c r="S34" s="60"/>
      <c r="T34" s="94"/>
      <c r="U34" s="66"/>
      <c r="V34" s="97"/>
      <c r="W34" s="97"/>
      <c r="X34" s="97"/>
      <c r="Y34" s="94"/>
      <c r="Z34" s="90"/>
      <c r="AA34" s="104"/>
      <c r="AB34" s="104"/>
      <c r="AC34" s="105"/>
      <c r="AD34" s="105"/>
      <c r="AE34" s="105"/>
      <c r="AF34" s="97"/>
      <c r="AG34" s="94"/>
      <c r="AH34" s="66"/>
      <c r="AI34" s="114"/>
      <c r="AJ34" s="114"/>
      <c r="AK34" s="115">
        <f t="shared" si="2"/>
        <v>34</v>
      </c>
      <c r="AL34" s="66"/>
      <c r="AM34" s="66"/>
      <c r="AN34" s="66"/>
      <c r="AO34" s="66"/>
      <c r="AP34" s="128" t="s">
        <v>110</v>
      </c>
      <c r="AQ34" s="66"/>
      <c r="AR34" s="60" t="s">
        <v>17</v>
      </c>
      <c r="AS34" s="60"/>
      <c r="AT34" s="66" t="s">
        <v>112</v>
      </c>
      <c r="AU34" s="129" t="str">
        <f t="shared" si="6"/>
        <v>Please consult operation manual for more information</v>
      </c>
      <c r="AV34" s="129"/>
      <c r="AW34" s="142"/>
      <c r="AX34" s="146"/>
      <c r="AY34" s="146"/>
      <c r="AZ34" s="142" t="str">
        <f t="shared" si="3"/>
        <v>1</v>
      </c>
      <c r="BA34" s="155"/>
      <c r="BB34" s="90"/>
      <c r="BC34" s="66"/>
      <c r="BD34" s="66"/>
      <c r="BE34" s="90"/>
      <c r="BF34" s="66"/>
      <c r="BG34" s="66"/>
      <c r="BH34" s="90"/>
      <c r="BI34" s="66"/>
      <c r="BJ34" s="66"/>
      <c r="BK34" s="90"/>
      <c r="BL34" s="66"/>
      <c r="BM34" s="66"/>
      <c r="BN34" s="90"/>
      <c r="BO34" s="66"/>
      <c r="BP34" s="94"/>
      <c r="BQ34" s="90"/>
      <c r="BR34" s="97"/>
      <c r="BS34" s="66"/>
      <c r="BT34" s="66"/>
    </row>
    <row r="35" spans="1:72" ht="15.75" x14ac:dyDescent="0.5">
      <c r="A35" s="51" t="s">
        <v>990</v>
      </c>
      <c r="B35" s="55"/>
      <c r="C35" s="60" t="s">
        <v>111</v>
      </c>
      <c r="D35" s="60" t="s">
        <v>22</v>
      </c>
      <c r="E35" s="60" t="s">
        <v>129</v>
      </c>
      <c r="F35" s="63" t="s">
        <v>130</v>
      </c>
      <c r="G35" s="66">
        <v>2</v>
      </c>
      <c r="H35" s="60"/>
      <c r="I35" s="60" t="s">
        <v>110</v>
      </c>
      <c r="J35" s="70" t="s">
        <v>455</v>
      </c>
      <c r="K35" s="73" t="s">
        <v>626</v>
      </c>
      <c r="L35" s="77"/>
      <c r="M35" s="77">
        <v>1000</v>
      </c>
      <c r="N35" s="77" t="s">
        <v>629</v>
      </c>
      <c r="O35" s="82"/>
      <c r="P35" s="66" t="s">
        <v>714</v>
      </c>
      <c r="Q35" s="66"/>
      <c r="R35" s="90"/>
      <c r="S35" s="60"/>
      <c r="T35" s="94"/>
      <c r="U35" s="66"/>
      <c r="V35" s="97"/>
      <c r="W35" s="97"/>
      <c r="X35" s="97"/>
      <c r="Y35" s="94"/>
      <c r="Z35" s="90"/>
      <c r="AA35" s="104"/>
      <c r="AB35" s="104"/>
      <c r="AC35" s="105"/>
      <c r="AD35" s="105"/>
      <c r="AE35" s="105"/>
      <c r="AF35" s="97"/>
      <c r="AG35" s="94"/>
      <c r="AH35" s="66"/>
      <c r="AI35" s="114"/>
      <c r="AJ35" s="114"/>
      <c r="AK35" s="115">
        <f t="shared" si="2"/>
        <v>35</v>
      </c>
      <c r="AL35" s="66"/>
      <c r="AM35" s="66"/>
      <c r="AN35" s="66"/>
      <c r="AO35" s="66"/>
      <c r="AP35" s="128" t="s">
        <v>110</v>
      </c>
      <c r="AQ35" s="66"/>
      <c r="AR35" s="60" t="s">
        <v>17</v>
      </c>
      <c r="AS35" s="60"/>
      <c r="AT35" s="66" t="s">
        <v>112</v>
      </c>
      <c r="AU35" s="129" t="str">
        <f t="shared" si="6"/>
        <v>Please consult operation manual for more information</v>
      </c>
      <c r="AV35" s="129"/>
      <c r="AW35" s="142"/>
      <c r="AX35" s="146"/>
      <c r="AY35" s="146"/>
      <c r="AZ35" s="142" t="str">
        <f t="shared" si="3"/>
        <v>1</v>
      </c>
      <c r="BA35" s="155"/>
      <c r="BB35" s="90"/>
      <c r="BC35" s="66"/>
      <c r="BD35" s="66"/>
      <c r="BE35" s="90"/>
      <c r="BF35" s="66"/>
      <c r="BG35" s="66"/>
      <c r="BH35" s="90"/>
      <c r="BI35" s="66"/>
      <c r="BJ35" s="66"/>
      <c r="BK35" s="90"/>
      <c r="BL35" s="66"/>
      <c r="BM35" s="66"/>
      <c r="BN35" s="90"/>
      <c r="BO35" s="66"/>
      <c r="BP35" s="94"/>
      <c r="BQ35" s="90"/>
      <c r="BR35" s="97"/>
      <c r="BS35" s="66"/>
      <c r="BT35" s="66"/>
    </row>
    <row r="36" spans="1:72" ht="15.75" x14ac:dyDescent="0.5">
      <c r="A36" s="52" t="s">
        <v>413</v>
      </c>
      <c r="B36" s="56"/>
      <c r="C36" s="131" t="s">
        <v>111</v>
      </c>
      <c r="D36" s="7" t="s">
        <v>22</v>
      </c>
      <c r="E36" s="7" t="s">
        <v>178</v>
      </c>
      <c r="F36" s="64" t="s">
        <v>132</v>
      </c>
      <c r="G36" s="62">
        <v>1</v>
      </c>
      <c r="I36" s="10" t="s">
        <v>110</v>
      </c>
      <c r="J36" s="71" t="s">
        <v>456</v>
      </c>
      <c r="K36" s="74" t="s">
        <v>627</v>
      </c>
      <c r="L36" s="233"/>
      <c r="M36" s="233">
        <v>1000</v>
      </c>
      <c r="N36" s="78" t="s">
        <v>630</v>
      </c>
      <c r="O36" s="83" t="s">
        <v>644</v>
      </c>
      <c r="P36" s="78" t="s">
        <v>715</v>
      </c>
      <c r="R36" s="80"/>
      <c r="S36" s="92"/>
      <c r="T36" s="95" t="s">
        <v>892</v>
      </c>
      <c r="Z36" s="6"/>
      <c r="AK36" s="117">
        <f t="shared" si="2"/>
        <v>36</v>
      </c>
      <c r="AP36" s="130" t="s">
        <v>115</v>
      </c>
      <c r="AR36" s="131" t="s">
        <v>17</v>
      </c>
      <c r="AS36" s="7"/>
      <c r="AT36" s="132" t="s">
        <v>112</v>
      </c>
      <c r="AU36" s="129" t="str">
        <f t="shared" si="6"/>
        <v>Please consult operation manual for more information</v>
      </c>
      <c r="AV36" s="140"/>
      <c r="AZ36" s="150" t="str">
        <f>IF(ISNUMBER(AK36),"1","")</f>
        <v>1</v>
      </c>
      <c r="BQ36" s="6"/>
      <c r="BR36" s="11"/>
    </row>
    <row r="37" spans="1:72" ht="15.75" x14ac:dyDescent="0.5">
      <c r="A37" s="52" t="s">
        <v>413</v>
      </c>
      <c r="B37" s="56"/>
      <c r="C37" s="131" t="s">
        <v>111</v>
      </c>
      <c r="D37" s="7" t="s">
        <v>22</v>
      </c>
      <c r="E37" s="7" t="s">
        <v>178</v>
      </c>
      <c r="F37" s="64" t="s">
        <v>132</v>
      </c>
      <c r="G37" s="62">
        <v>2</v>
      </c>
      <c r="I37" s="10" t="s">
        <v>110</v>
      </c>
      <c r="J37" s="71" t="s">
        <v>457</v>
      </c>
      <c r="K37" s="74" t="s">
        <v>627</v>
      </c>
      <c r="L37" s="233"/>
      <c r="M37" s="233">
        <v>1000</v>
      </c>
      <c r="N37" s="78" t="s">
        <v>631</v>
      </c>
      <c r="O37" s="83" t="s">
        <v>645</v>
      </c>
      <c r="P37" s="78" t="s">
        <v>716</v>
      </c>
      <c r="R37" s="80"/>
      <c r="S37" s="92"/>
      <c r="T37" s="95" t="s">
        <v>893</v>
      </c>
      <c r="Z37" s="6"/>
      <c r="AK37" s="117">
        <f t="shared" si="2"/>
        <v>37</v>
      </c>
      <c r="AP37" s="130" t="s">
        <v>115</v>
      </c>
      <c r="AR37" s="131" t="s">
        <v>17</v>
      </c>
      <c r="AS37" s="7"/>
      <c r="AT37" s="132" t="s">
        <v>112</v>
      </c>
      <c r="AU37" s="129" t="str">
        <f t="shared" si="6"/>
        <v>Please consult operation manual for more information</v>
      </c>
      <c r="AV37" s="140"/>
      <c r="AZ37" s="150" t="str">
        <f t="shared" ref="AZ37:AZ100" si="7">IF(ISNUMBER(AK37),"1","")</f>
        <v>1</v>
      </c>
      <c r="BQ37" s="6"/>
      <c r="BR37" s="11"/>
    </row>
    <row r="38" spans="1:72" ht="15.75" x14ac:dyDescent="0.5">
      <c r="A38" s="52" t="s">
        <v>413</v>
      </c>
      <c r="B38" s="56"/>
      <c r="C38" s="131" t="s">
        <v>111</v>
      </c>
      <c r="D38" s="7" t="s">
        <v>22</v>
      </c>
      <c r="E38" s="7" t="s">
        <v>178</v>
      </c>
      <c r="F38" s="64" t="s">
        <v>132</v>
      </c>
      <c r="G38" s="62">
        <v>3</v>
      </c>
      <c r="I38" s="10" t="s">
        <v>110</v>
      </c>
      <c r="J38" s="71" t="s">
        <v>458</v>
      </c>
      <c r="K38" s="74" t="s">
        <v>627</v>
      </c>
      <c r="L38" s="233"/>
      <c r="M38" s="233">
        <v>1000</v>
      </c>
      <c r="N38" s="78" t="s">
        <v>632</v>
      </c>
      <c r="O38" s="83" t="s">
        <v>646</v>
      </c>
      <c r="P38" s="78" t="s">
        <v>717</v>
      </c>
      <c r="R38" s="80"/>
      <c r="S38" s="92"/>
      <c r="T38" s="95" t="s">
        <v>894</v>
      </c>
      <c r="Z38" s="6"/>
      <c r="AK38" s="117">
        <f t="shared" si="2"/>
        <v>38</v>
      </c>
      <c r="AP38" s="130" t="s">
        <v>115</v>
      </c>
      <c r="AR38" s="131" t="s">
        <v>17</v>
      </c>
      <c r="AS38" s="7"/>
      <c r="AT38" s="132" t="s">
        <v>112</v>
      </c>
      <c r="AU38" s="129" t="str">
        <f t="shared" si="6"/>
        <v>Please consult operation manual for more information</v>
      </c>
      <c r="AV38" s="140"/>
      <c r="AZ38" s="150" t="str">
        <f t="shared" si="7"/>
        <v>1</v>
      </c>
      <c r="BQ38" s="6"/>
      <c r="BR38" s="11"/>
    </row>
    <row r="39" spans="1:72" ht="15.75" x14ac:dyDescent="0.5">
      <c r="A39" s="52" t="s">
        <v>413</v>
      </c>
      <c r="B39" s="56"/>
      <c r="C39" s="131" t="s">
        <v>111</v>
      </c>
      <c r="D39" s="7" t="s">
        <v>22</v>
      </c>
      <c r="E39" s="7" t="s">
        <v>178</v>
      </c>
      <c r="F39" s="64" t="s">
        <v>132</v>
      </c>
      <c r="G39" s="62">
        <v>4</v>
      </c>
      <c r="I39" s="10" t="s">
        <v>110</v>
      </c>
      <c r="J39" s="71" t="s">
        <v>459</v>
      </c>
      <c r="K39" s="74" t="s">
        <v>627</v>
      </c>
      <c r="L39" s="233"/>
      <c r="M39" s="233">
        <v>1000</v>
      </c>
      <c r="N39" s="78" t="s">
        <v>633</v>
      </c>
      <c r="O39" s="83">
        <v>21001001</v>
      </c>
      <c r="P39" s="78" t="s">
        <v>718</v>
      </c>
      <c r="R39" s="80"/>
      <c r="S39" s="92"/>
      <c r="T39" s="95" t="s">
        <v>895</v>
      </c>
      <c r="Z39" s="6"/>
      <c r="AK39" s="117" t="str">
        <f t="shared" si="2"/>
        <v/>
      </c>
      <c r="AP39" s="130"/>
      <c r="AR39" s="131"/>
      <c r="AS39" s="7"/>
      <c r="AT39" s="132"/>
      <c r="AU39" s="129" t="str">
        <f t="shared" si="6"/>
        <v/>
      </c>
      <c r="AV39" s="140"/>
      <c r="AZ39" s="150" t="str">
        <f t="shared" si="7"/>
        <v/>
      </c>
      <c r="BQ39" s="6"/>
      <c r="BR39" s="11"/>
    </row>
    <row r="40" spans="1:72" ht="15.75" x14ac:dyDescent="0.5">
      <c r="A40" s="52" t="s">
        <v>413</v>
      </c>
      <c r="B40" s="56"/>
      <c r="C40" s="131" t="s">
        <v>111</v>
      </c>
      <c r="D40" s="7" t="s">
        <v>22</v>
      </c>
      <c r="E40" s="7" t="s">
        <v>178</v>
      </c>
      <c r="F40" s="64" t="s">
        <v>132</v>
      </c>
      <c r="G40" s="62">
        <v>5</v>
      </c>
      <c r="I40" s="10" t="s">
        <v>110</v>
      </c>
      <c r="J40" s="71" t="s">
        <v>460</v>
      </c>
      <c r="K40" s="74" t="s">
        <v>627</v>
      </c>
      <c r="L40" s="233"/>
      <c r="M40" s="233">
        <v>1000</v>
      </c>
      <c r="N40" s="78" t="s">
        <v>633</v>
      </c>
      <c r="O40" s="196">
        <v>21001002</v>
      </c>
      <c r="P40" s="78" t="s">
        <v>719</v>
      </c>
      <c r="R40" s="80"/>
      <c r="S40" s="92"/>
      <c r="T40" s="95" t="s">
        <v>896</v>
      </c>
      <c r="Z40" s="6"/>
      <c r="AK40" s="117" t="str">
        <f t="shared" si="2"/>
        <v/>
      </c>
      <c r="AP40" s="130"/>
      <c r="AR40" s="131"/>
      <c r="AS40" s="7"/>
      <c r="AT40" s="132"/>
      <c r="AU40" s="129" t="str">
        <f t="shared" si="6"/>
        <v/>
      </c>
      <c r="AV40" s="140"/>
      <c r="AZ40" s="150" t="str">
        <f t="shared" si="7"/>
        <v/>
      </c>
      <c r="BQ40" s="6"/>
      <c r="BR40" s="11"/>
    </row>
    <row r="41" spans="1:72" ht="15.75" x14ac:dyDescent="0.5">
      <c r="A41" s="52" t="s">
        <v>413</v>
      </c>
      <c r="B41" s="56"/>
      <c r="C41" s="131" t="s">
        <v>111</v>
      </c>
      <c r="D41" s="7" t="s">
        <v>22</v>
      </c>
      <c r="E41" s="7" t="s">
        <v>178</v>
      </c>
      <c r="F41" s="64" t="s">
        <v>132</v>
      </c>
      <c r="G41" s="62">
        <v>6</v>
      </c>
      <c r="I41" s="10" t="s">
        <v>110</v>
      </c>
      <c r="J41" s="71" t="s">
        <v>461</v>
      </c>
      <c r="K41" s="74" t="s">
        <v>627</v>
      </c>
      <c r="L41" s="233"/>
      <c r="M41" s="233">
        <v>1000</v>
      </c>
      <c r="N41" s="78" t="s">
        <v>633</v>
      </c>
      <c r="O41" s="192"/>
      <c r="P41" s="78" t="s">
        <v>720</v>
      </c>
      <c r="R41" s="80"/>
      <c r="S41" s="92"/>
      <c r="T41" s="208" t="s">
        <v>897</v>
      </c>
      <c r="Z41" s="6"/>
      <c r="AK41" s="117" t="str">
        <f t="shared" si="2"/>
        <v/>
      </c>
      <c r="AP41" s="130"/>
      <c r="AR41" s="131"/>
      <c r="AS41" s="7"/>
      <c r="AT41" s="132"/>
      <c r="AU41" s="129" t="str">
        <f t="shared" si="6"/>
        <v/>
      </c>
      <c r="AV41" s="140"/>
      <c r="AZ41" s="150" t="str">
        <f t="shared" si="7"/>
        <v/>
      </c>
      <c r="BQ41" s="6"/>
      <c r="BR41" s="11"/>
    </row>
    <row r="42" spans="1:72" ht="15.75" x14ac:dyDescent="0.5">
      <c r="A42" s="52" t="s">
        <v>413</v>
      </c>
      <c r="B42" s="56"/>
      <c r="C42" s="131" t="s">
        <v>111</v>
      </c>
      <c r="D42" s="7" t="s">
        <v>22</v>
      </c>
      <c r="E42" s="7" t="s">
        <v>178</v>
      </c>
      <c r="F42" s="64" t="s">
        <v>132</v>
      </c>
      <c r="G42" s="62">
        <v>7</v>
      </c>
      <c r="I42" s="10" t="s">
        <v>110</v>
      </c>
      <c r="J42" s="71" t="s">
        <v>462</v>
      </c>
      <c r="K42" s="74" t="s">
        <v>627</v>
      </c>
      <c r="L42" s="233"/>
      <c r="M42" s="233">
        <v>1000</v>
      </c>
      <c r="N42" s="78" t="s">
        <v>633</v>
      </c>
      <c r="O42" s="193"/>
      <c r="P42" s="78" t="s">
        <v>721</v>
      </c>
      <c r="R42" s="80"/>
      <c r="S42" s="92"/>
      <c r="T42" s="217"/>
      <c r="Z42" s="6"/>
      <c r="AK42" s="117" t="str">
        <f t="shared" si="2"/>
        <v/>
      </c>
      <c r="AP42" s="130"/>
      <c r="AR42" s="131"/>
      <c r="AS42" s="7"/>
      <c r="AT42" s="132"/>
      <c r="AU42" s="129" t="str">
        <f t="shared" si="6"/>
        <v/>
      </c>
      <c r="AV42" s="140"/>
      <c r="AZ42" s="150" t="str">
        <f t="shared" si="7"/>
        <v/>
      </c>
      <c r="BQ42" s="6"/>
      <c r="BR42" s="11"/>
    </row>
    <row r="43" spans="1:72" ht="15.75" x14ac:dyDescent="0.5">
      <c r="A43" s="52" t="s">
        <v>413</v>
      </c>
      <c r="B43" s="56"/>
      <c r="C43" s="131" t="s">
        <v>111</v>
      </c>
      <c r="D43" s="7" t="s">
        <v>22</v>
      </c>
      <c r="E43" s="7" t="s">
        <v>178</v>
      </c>
      <c r="F43" s="64" t="s">
        <v>132</v>
      </c>
      <c r="G43" s="62">
        <v>8</v>
      </c>
      <c r="I43" s="10" t="s">
        <v>110</v>
      </c>
      <c r="J43" s="71" t="s">
        <v>463</v>
      </c>
      <c r="K43" s="74" t="s">
        <v>627</v>
      </c>
      <c r="L43" s="233"/>
      <c r="M43" s="233">
        <v>1000</v>
      </c>
      <c r="N43" s="78" t="s">
        <v>630</v>
      </c>
      <c r="O43" s="196">
        <v>21001004</v>
      </c>
      <c r="P43" s="78" t="s">
        <v>722</v>
      </c>
      <c r="R43" s="80"/>
      <c r="S43" s="92"/>
      <c r="T43" s="208" t="s">
        <v>898</v>
      </c>
      <c r="Z43" s="6"/>
      <c r="AK43" s="117" t="str">
        <f t="shared" si="2"/>
        <v/>
      </c>
      <c r="AP43" s="130"/>
      <c r="AR43" s="131"/>
      <c r="AS43" s="7"/>
      <c r="AT43" s="132"/>
      <c r="AU43" s="129" t="str">
        <f t="shared" si="6"/>
        <v/>
      </c>
      <c r="AV43" s="140"/>
      <c r="AZ43" s="150" t="str">
        <f t="shared" si="7"/>
        <v/>
      </c>
      <c r="BQ43" s="6"/>
      <c r="BR43" s="11"/>
    </row>
    <row r="44" spans="1:72" ht="15.75" x14ac:dyDescent="0.5">
      <c r="A44" s="52" t="s">
        <v>413</v>
      </c>
      <c r="B44" s="56"/>
      <c r="C44" s="131" t="s">
        <v>111</v>
      </c>
      <c r="D44" s="7" t="s">
        <v>22</v>
      </c>
      <c r="E44" s="7" t="s">
        <v>424</v>
      </c>
      <c r="F44" s="64" t="s">
        <v>132</v>
      </c>
      <c r="G44" s="62">
        <v>1</v>
      </c>
      <c r="I44" s="10" t="s">
        <v>110</v>
      </c>
      <c r="J44" s="71" t="s">
        <v>464</v>
      </c>
      <c r="K44" s="74" t="s">
        <v>627</v>
      </c>
      <c r="L44" s="233"/>
      <c r="M44" s="233">
        <v>1000</v>
      </c>
      <c r="N44" s="78" t="s">
        <v>630</v>
      </c>
      <c r="O44" s="192"/>
      <c r="P44" s="78" t="s">
        <v>723</v>
      </c>
      <c r="R44" s="80"/>
      <c r="S44" s="92"/>
      <c r="T44" s="209"/>
      <c r="Z44" s="6"/>
      <c r="AK44" s="117" t="str">
        <f t="shared" si="2"/>
        <v/>
      </c>
      <c r="AP44" s="130"/>
      <c r="AR44" s="131"/>
      <c r="AS44" s="7"/>
      <c r="AT44" s="132"/>
      <c r="AU44" s="129" t="str">
        <f t="shared" si="6"/>
        <v/>
      </c>
      <c r="AV44" s="140"/>
      <c r="AZ44" s="150" t="str">
        <f t="shared" si="7"/>
        <v/>
      </c>
      <c r="BQ44" s="6"/>
      <c r="BR44" s="11"/>
    </row>
    <row r="45" spans="1:72" ht="15.75" x14ac:dyDescent="0.5">
      <c r="A45" s="52" t="s">
        <v>422</v>
      </c>
      <c r="B45" s="56"/>
      <c r="C45" s="131" t="s">
        <v>111</v>
      </c>
      <c r="D45" s="7" t="s">
        <v>22</v>
      </c>
      <c r="E45" s="7" t="s">
        <v>424</v>
      </c>
      <c r="F45" s="64" t="s">
        <v>132</v>
      </c>
      <c r="G45" s="62">
        <v>2</v>
      </c>
      <c r="I45" s="10" t="s">
        <v>110</v>
      </c>
      <c r="J45" s="71" t="s">
        <v>1140</v>
      </c>
      <c r="K45" s="74" t="s">
        <v>627</v>
      </c>
      <c r="L45" s="233"/>
      <c r="M45" s="233">
        <v>1000</v>
      </c>
      <c r="N45" s="78" t="s">
        <v>633</v>
      </c>
      <c r="O45" s="83">
        <v>21001001</v>
      </c>
      <c r="P45" s="78" t="s">
        <v>1141</v>
      </c>
      <c r="R45" s="80"/>
      <c r="S45" s="92"/>
      <c r="T45" s="95" t="s">
        <v>895</v>
      </c>
      <c r="Z45" s="6"/>
      <c r="AK45" s="117" t="str">
        <f t="shared" si="2"/>
        <v/>
      </c>
      <c r="AP45" s="130"/>
      <c r="AR45" s="131"/>
      <c r="AS45" s="7"/>
      <c r="AT45" s="132"/>
      <c r="AU45" s="129" t="str">
        <f t="shared" si="6"/>
        <v/>
      </c>
      <c r="AV45" s="140"/>
      <c r="AZ45" s="150" t="str">
        <f t="shared" si="7"/>
        <v/>
      </c>
      <c r="BQ45" s="6"/>
      <c r="BR45" s="11"/>
    </row>
    <row r="46" spans="1:72" ht="15.75" x14ac:dyDescent="0.5">
      <c r="A46" s="52" t="s">
        <v>413</v>
      </c>
      <c r="B46" s="56"/>
      <c r="C46" s="131" t="s">
        <v>111</v>
      </c>
      <c r="D46" s="7" t="s">
        <v>22</v>
      </c>
      <c r="E46" s="7" t="s">
        <v>424</v>
      </c>
      <c r="F46" s="64" t="s">
        <v>132</v>
      </c>
      <c r="G46" s="62">
        <v>3</v>
      </c>
      <c r="I46" s="10" t="s">
        <v>110</v>
      </c>
      <c r="J46" s="71" t="s">
        <v>465</v>
      </c>
      <c r="K46" s="74" t="s">
        <v>627</v>
      </c>
      <c r="L46" s="233"/>
      <c r="M46" s="233">
        <v>1000</v>
      </c>
      <c r="N46" s="78" t="s">
        <v>630</v>
      </c>
      <c r="O46" s="196">
        <v>21001005</v>
      </c>
      <c r="P46" s="78" t="s">
        <v>724</v>
      </c>
      <c r="R46" s="80"/>
      <c r="S46" s="92"/>
      <c r="T46" s="176"/>
      <c r="Z46" s="6"/>
      <c r="AK46" s="117" t="str">
        <f t="shared" si="2"/>
        <v/>
      </c>
      <c r="AP46" s="130"/>
      <c r="AR46" s="131"/>
      <c r="AS46" s="7"/>
      <c r="AT46" s="132"/>
      <c r="AU46" s="129" t="str">
        <f t="shared" si="6"/>
        <v/>
      </c>
      <c r="AV46" s="140"/>
      <c r="AZ46" s="150" t="str">
        <f t="shared" si="7"/>
        <v/>
      </c>
      <c r="BQ46" s="6"/>
      <c r="BR46" s="11"/>
    </row>
    <row r="47" spans="1:72" ht="15.75" x14ac:dyDescent="0.5">
      <c r="A47" s="52" t="s">
        <v>413</v>
      </c>
      <c r="B47" s="56"/>
      <c r="C47" s="131" t="s">
        <v>111</v>
      </c>
      <c r="D47" s="7" t="s">
        <v>22</v>
      </c>
      <c r="E47" s="7" t="s">
        <v>424</v>
      </c>
      <c r="F47" s="64" t="s">
        <v>132</v>
      </c>
      <c r="G47" s="62">
        <v>4</v>
      </c>
      <c r="I47" s="10" t="s">
        <v>110</v>
      </c>
      <c r="J47" s="71" t="s">
        <v>466</v>
      </c>
      <c r="K47" s="74" t="s">
        <v>627</v>
      </c>
      <c r="L47" s="233"/>
      <c r="M47" s="233">
        <v>1000</v>
      </c>
      <c r="N47" s="78" t="s">
        <v>630</v>
      </c>
      <c r="O47" s="192"/>
      <c r="P47" s="78" t="s">
        <v>725</v>
      </c>
      <c r="R47" s="80"/>
      <c r="S47" s="92"/>
      <c r="T47" s="176"/>
      <c r="Z47" s="6"/>
      <c r="AK47" s="117" t="str">
        <f t="shared" si="2"/>
        <v/>
      </c>
      <c r="AP47" s="130"/>
      <c r="AR47" s="131"/>
      <c r="AS47" s="7"/>
      <c r="AT47" s="132"/>
      <c r="AU47" s="129" t="str">
        <f t="shared" si="6"/>
        <v/>
      </c>
      <c r="AV47" s="140"/>
      <c r="AZ47" s="150" t="str">
        <f t="shared" si="7"/>
        <v/>
      </c>
      <c r="BQ47" s="6"/>
      <c r="BR47" s="11"/>
    </row>
    <row r="48" spans="1:72" ht="15.75" x14ac:dyDescent="0.5">
      <c r="A48" s="52" t="s">
        <v>422</v>
      </c>
      <c r="B48" s="56"/>
      <c r="C48" s="131" t="s">
        <v>111</v>
      </c>
      <c r="D48" s="7" t="s">
        <v>22</v>
      </c>
      <c r="E48" s="7" t="s">
        <v>424</v>
      </c>
      <c r="F48" s="64" t="s">
        <v>132</v>
      </c>
      <c r="G48" s="62">
        <v>5</v>
      </c>
      <c r="I48" s="10" t="s">
        <v>110</v>
      </c>
      <c r="J48" s="71" t="s">
        <v>1155</v>
      </c>
      <c r="K48" s="74" t="s">
        <v>627</v>
      </c>
      <c r="L48" s="233"/>
      <c r="M48" s="233">
        <v>1000</v>
      </c>
      <c r="N48" s="78" t="s">
        <v>633</v>
      </c>
      <c r="O48" s="83">
        <v>21001002</v>
      </c>
      <c r="P48" s="78" t="s">
        <v>1156</v>
      </c>
      <c r="R48" s="80"/>
      <c r="S48" s="92"/>
      <c r="T48" s="95" t="s">
        <v>1157</v>
      </c>
      <c r="Z48" s="6"/>
      <c r="AK48" s="117" t="str">
        <f t="shared" si="2"/>
        <v/>
      </c>
      <c r="AP48" s="130"/>
      <c r="AR48" s="131"/>
      <c r="AS48" s="7"/>
      <c r="AT48" s="132"/>
      <c r="AU48" s="129" t="str">
        <f t="shared" si="6"/>
        <v/>
      </c>
      <c r="AV48" s="140"/>
      <c r="AZ48" s="150" t="str">
        <f t="shared" si="7"/>
        <v/>
      </c>
      <c r="BQ48" s="6"/>
      <c r="BR48" s="11"/>
    </row>
    <row r="49" spans="1:70" ht="15.75" x14ac:dyDescent="0.5">
      <c r="A49" s="52" t="s">
        <v>413</v>
      </c>
      <c r="B49" s="56"/>
      <c r="C49" s="131" t="s">
        <v>111</v>
      </c>
      <c r="D49" s="7" t="s">
        <v>22</v>
      </c>
      <c r="E49" s="7" t="s">
        <v>424</v>
      </c>
      <c r="F49" s="64" t="s">
        <v>132</v>
      </c>
      <c r="G49" s="62">
        <v>6</v>
      </c>
      <c r="I49" s="10" t="s">
        <v>110</v>
      </c>
      <c r="J49" s="71" t="s">
        <v>467</v>
      </c>
      <c r="K49" s="74" t="s">
        <v>627</v>
      </c>
      <c r="L49" s="233"/>
      <c r="M49" s="233">
        <v>1000</v>
      </c>
      <c r="N49" s="78" t="s">
        <v>630</v>
      </c>
      <c r="O49" s="196" t="s">
        <v>647</v>
      </c>
      <c r="P49" s="78" t="s">
        <v>726</v>
      </c>
      <c r="R49" s="80"/>
      <c r="S49" s="92"/>
      <c r="T49" s="208" t="s">
        <v>899</v>
      </c>
      <c r="Z49" s="6"/>
      <c r="AK49" s="117" t="str">
        <f t="shared" si="2"/>
        <v/>
      </c>
      <c r="AP49" s="130"/>
      <c r="AR49" s="131"/>
      <c r="AS49" s="7"/>
      <c r="AT49" s="132"/>
      <c r="AU49" s="129" t="str">
        <f t="shared" si="6"/>
        <v/>
      </c>
      <c r="AV49" s="140"/>
      <c r="AZ49" s="150" t="str">
        <f t="shared" si="7"/>
        <v/>
      </c>
      <c r="BQ49" s="6"/>
      <c r="BR49" s="11"/>
    </row>
    <row r="50" spans="1:70" ht="15.75" x14ac:dyDescent="0.5">
      <c r="A50" s="52" t="s">
        <v>413</v>
      </c>
      <c r="B50" s="56"/>
      <c r="C50" s="131" t="s">
        <v>111</v>
      </c>
      <c r="D50" s="7" t="s">
        <v>22</v>
      </c>
      <c r="E50" s="7" t="s">
        <v>424</v>
      </c>
      <c r="F50" s="64" t="s">
        <v>132</v>
      </c>
      <c r="G50" s="62">
        <v>7</v>
      </c>
      <c r="I50" s="10" t="s">
        <v>110</v>
      </c>
      <c r="J50" s="71" t="s">
        <v>468</v>
      </c>
      <c r="K50" s="74" t="s">
        <v>627</v>
      </c>
      <c r="L50" s="233"/>
      <c r="M50" s="233">
        <v>1000</v>
      </c>
      <c r="N50" s="78" t="s">
        <v>630</v>
      </c>
      <c r="O50" s="192"/>
      <c r="P50" s="78" t="s">
        <v>727</v>
      </c>
      <c r="R50" s="80"/>
      <c r="S50" s="92"/>
      <c r="T50" s="209"/>
      <c r="Z50" s="6"/>
      <c r="AK50" s="117" t="str">
        <f t="shared" si="2"/>
        <v/>
      </c>
      <c r="AP50" s="130"/>
      <c r="AR50" s="131"/>
      <c r="AS50" s="7"/>
      <c r="AT50" s="132"/>
      <c r="AU50" s="129" t="str">
        <f t="shared" si="6"/>
        <v/>
      </c>
      <c r="AV50" s="140"/>
      <c r="AZ50" s="150" t="str">
        <f t="shared" si="7"/>
        <v/>
      </c>
      <c r="BQ50" s="6"/>
      <c r="BR50" s="11"/>
    </row>
    <row r="51" spans="1:70" ht="15.75" x14ac:dyDescent="0.5">
      <c r="A51" s="52" t="s">
        <v>414</v>
      </c>
      <c r="B51" s="56"/>
      <c r="C51" s="131" t="s">
        <v>111</v>
      </c>
      <c r="D51" s="7" t="s">
        <v>22</v>
      </c>
      <c r="E51" s="7" t="s">
        <v>424</v>
      </c>
      <c r="F51" s="64" t="s">
        <v>132</v>
      </c>
      <c r="G51" s="62">
        <v>8</v>
      </c>
      <c r="I51" s="10" t="s">
        <v>110</v>
      </c>
      <c r="J51" s="71" t="str">
        <f>CONCATENATE("Spare_",E51,"_",G51)</f>
        <v>Spare_DI21_8</v>
      </c>
      <c r="K51" s="74" t="s">
        <v>627</v>
      </c>
      <c r="L51" s="233"/>
      <c r="M51" s="233">
        <v>1000</v>
      </c>
      <c r="N51" s="78" t="s">
        <v>634</v>
      </c>
      <c r="O51" s="193"/>
      <c r="P51" s="78" t="str">
        <f>CONCATENATE("Spare Yard ",T51,"_",I51,"_",K51)</f>
        <v>Spare Yard _True_+CB.1</v>
      </c>
      <c r="R51" s="80"/>
      <c r="S51" s="92"/>
      <c r="T51" s="175"/>
      <c r="Z51" s="6"/>
      <c r="AK51" s="117" t="str">
        <f t="shared" si="2"/>
        <v/>
      </c>
      <c r="AP51" s="130"/>
      <c r="AR51" s="131"/>
      <c r="AS51" s="7"/>
      <c r="AT51" s="132"/>
      <c r="AU51" s="129" t="str">
        <f t="shared" si="6"/>
        <v/>
      </c>
      <c r="AV51" s="140"/>
      <c r="AW51" s="144"/>
      <c r="AZ51" s="150" t="str">
        <f t="shared" si="7"/>
        <v/>
      </c>
      <c r="BQ51" s="6"/>
      <c r="BR51" s="11"/>
    </row>
    <row r="52" spans="1:70" ht="15.75" x14ac:dyDescent="0.5">
      <c r="A52" s="52" t="s">
        <v>413</v>
      </c>
      <c r="B52" s="56"/>
      <c r="C52" s="131" t="s">
        <v>111</v>
      </c>
      <c r="D52" s="7" t="s">
        <v>22</v>
      </c>
      <c r="E52" s="7" t="s">
        <v>425</v>
      </c>
      <c r="F52" s="64" t="s">
        <v>132</v>
      </c>
      <c r="G52" s="62">
        <v>1</v>
      </c>
      <c r="I52" s="10" t="s">
        <v>110</v>
      </c>
      <c r="J52" s="71" t="s">
        <v>469</v>
      </c>
      <c r="K52" s="74" t="s">
        <v>627</v>
      </c>
      <c r="L52" s="233"/>
      <c r="M52" s="233">
        <v>1000</v>
      </c>
      <c r="N52" s="78" t="s">
        <v>630</v>
      </c>
      <c r="O52" s="196" t="s">
        <v>648</v>
      </c>
      <c r="P52" s="78" t="s">
        <v>728</v>
      </c>
      <c r="R52" s="80"/>
      <c r="S52" s="92"/>
      <c r="T52" s="208" t="s">
        <v>900</v>
      </c>
      <c r="Z52" s="6"/>
      <c r="AK52" s="117" t="str">
        <f t="shared" si="2"/>
        <v/>
      </c>
      <c r="AP52" s="130"/>
      <c r="AR52" s="131"/>
      <c r="AS52" s="7"/>
      <c r="AT52" s="132"/>
      <c r="AU52" s="129" t="str">
        <f t="shared" si="6"/>
        <v/>
      </c>
      <c r="AV52" s="140"/>
      <c r="AZ52" s="150" t="str">
        <f t="shared" si="7"/>
        <v/>
      </c>
      <c r="BQ52" s="6"/>
      <c r="BR52" s="11"/>
    </row>
    <row r="53" spans="1:70" ht="15.75" x14ac:dyDescent="0.5">
      <c r="A53" s="52" t="s">
        <v>413</v>
      </c>
      <c r="B53" s="56"/>
      <c r="C53" s="131" t="s">
        <v>111</v>
      </c>
      <c r="D53" s="7" t="s">
        <v>22</v>
      </c>
      <c r="E53" s="7" t="s">
        <v>425</v>
      </c>
      <c r="F53" s="64" t="s">
        <v>132</v>
      </c>
      <c r="G53" s="62">
        <v>2</v>
      </c>
      <c r="I53" s="10" t="s">
        <v>110</v>
      </c>
      <c r="J53" s="71" t="s">
        <v>470</v>
      </c>
      <c r="K53" s="74" t="s">
        <v>627</v>
      </c>
      <c r="L53" s="233"/>
      <c r="M53" s="233">
        <v>1000</v>
      </c>
      <c r="N53" s="78" t="s">
        <v>630</v>
      </c>
      <c r="O53" s="192"/>
      <c r="P53" s="78" t="s">
        <v>729</v>
      </c>
      <c r="R53" s="80"/>
      <c r="S53" s="92"/>
      <c r="T53" s="209"/>
      <c r="Z53" s="6"/>
      <c r="AK53" s="117" t="str">
        <f t="shared" si="2"/>
        <v/>
      </c>
      <c r="AP53" s="130"/>
      <c r="AR53" s="131"/>
      <c r="AS53" s="7"/>
      <c r="AT53" s="132"/>
      <c r="AU53" s="129" t="str">
        <f t="shared" si="6"/>
        <v/>
      </c>
      <c r="AV53" s="140"/>
      <c r="AZ53" s="150" t="str">
        <f t="shared" si="7"/>
        <v/>
      </c>
      <c r="BQ53" s="6"/>
      <c r="BR53" s="11"/>
    </row>
    <row r="54" spans="1:70" ht="15.75" x14ac:dyDescent="0.5">
      <c r="A54" s="52" t="s">
        <v>414</v>
      </c>
      <c r="B54" s="56"/>
      <c r="C54" s="131" t="s">
        <v>111</v>
      </c>
      <c r="D54" s="7" t="s">
        <v>22</v>
      </c>
      <c r="E54" s="7" t="s">
        <v>425</v>
      </c>
      <c r="F54" s="64" t="s">
        <v>132</v>
      </c>
      <c r="G54" s="62">
        <v>3</v>
      </c>
      <c r="I54" s="10" t="s">
        <v>110</v>
      </c>
      <c r="J54" s="71" t="str">
        <f>CONCATENATE("Spare_",E54,"_",G54)</f>
        <v>Spare_DI22_3</v>
      </c>
      <c r="K54" s="74" t="s">
        <v>627</v>
      </c>
      <c r="L54" s="233"/>
      <c r="M54" s="233">
        <v>1000</v>
      </c>
      <c r="N54" s="78" t="s">
        <v>634</v>
      </c>
      <c r="O54" s="193"/>
      <c r="P54" s="78" t="str">
        <f>CONCATENATE("Spare Yard ",T54,"_",I54,"_",K54)</f>
        <v>Spare Yard _True_+CB.1</v>
      </c>
      <c r="R54" s="80"/>
      <c r="S54" s="92"/>
      <c r="T54" s="175"/>
      <c r="Z54" s="6"/>
      <c r="AK54" s="117" t="str">
        <f t="shared" si="2"/>
        <v/>
      </c>
      <c r="AP54" s="130"/>
      <c r="AR54" s="131"/>
      <c r="AS54" s="7"/>
      <c r="AT54" s="132"/>
      <c r="AU54" s="129" t="str">
        <f t="shared" si="6"/>
        <v/>
      </c>
      <c r="AV54" s="140"/>
      <c r="AZ54" s="150" t="str">
        <f t="shared" si="7"/>
        <v/>
      </c>
      <c r="BQ54" s="6"/>
      <c r="BR54" s="11"/>
    </row>
    <row r="55" spans="1:70" ht="15.75" x14ac:dyDescent="0.5">
      <c r="A55" s="52" t="s">
        <v>413</v>
      </c>
      <c r="B55" s="56"/>
      <c r="C55" s="131" t="s">
        <v>111</v>
      </c>
      <c r="D55" s="7" t="s">
        <v>22</v>
      </c>
      <c r="E55" s="7" t="s">
        <v>425</v>
      </c>
      <c r="F55" s="64" t="s">
        <v>132</v>
      </c>
      <c r="G55" s="62">
        <v>4</v>
      </c>
      <c r="I55" s="10" t="s">
        <v>110</v>
      </c>
      <c r="J55" s="71" t="s">
        <v>471</v>
      </c>
      <c r="K55" s="74" t="s">
        <v>627</v>
      </c>
      <c r="L55" s="233"/>
      <c r="M55" s="233">
        <v>1000</v>
      </c>
      <c r="N55" s="78" t="s">
        <v>630</v>
      </c>
      <c r="O55" s="196" t="s">
        <v>1507</v>
      </c>
      <c r="P55" s="78" t="s">
        <v>730</v>
      </c>
      <c r="R55" s="80"/>
      <c r="S55" s="92"/>
      <c r="T55" s="208" t="s">
        <v>899</v>
      </c>
      <c r="Z55" s="6"/>
      <c r="AK55" s="117" t="str">
        <f t="shared" si="2"/>
        <v/>
      </c>
      <c r="AP55" s="130"/>
      <c r="AR55" s="131"/>
      <c r="AS55" s="7"/>
      <c r="AT55" s="132"/>
      <c r="AU55" s="129" t="str">
        <f t="shared" si="6"/>
        <v/>
      </c>
      <c r="AV55" s="140"/>
      <c r="AZ55" s="150" t="str">
        <f t="shared" si="7"/>
        <v/>
      </c>
      <c r="BQ55" s="6"/>
      <c r="BR55" s="11"/>
    </row>
    <row r="56" spans="1:70" ht="15.75" x14ac:dyDescent="0.5">
      <c r="A56" s="52" t="s">
        <v>413</v>
      </c>
      <c r="B56" s="56"/>
      <c r="C56" s="131" t="s">
        <v>111</v>
      </c>
      <c r="D56" s="7" t="s">
        <v>22</v>
      </c>
      <c r="E56" s="7" t="s">
        <v>425</v>
      </c>
      <c r="F56" s="64" t="s">
        <v>132</v>
      </c>
      <c r="G56" s="62">
        <v>5</v>
      </c>
      <c r="I56" s="10" t="s">
        <v>110</v>
      </c>
      <c r="J56" s="71" t="s">
        <v>472</v>
      </c>
      <c r="K56" s="74" t="s">
        <v>627</v>
      </c>
      <c r="L56" s="233"/>
      <c r="M56" s="233">
        <v>1000</v>
      </c>
      <c r="N56" s="78" t="s">
        <v>630</v>
      </c>
      <c r="O56" s="192"/>
      <c r="P56" s="78" t="s">
        <v>731</v>
      </c>
      <c r="R56" s="80"/>
      <c r="S56" s="92"/>
      <c r="T56" s="209"/>
      <c r="Z56" s="6"/>
      <c r="AK56" s="117" t="str">
        <f t="shared" si="2"/>
        <v/>
      </c>
      <c r="AP56" s="130"/>
      <c r="AR56" s="131"/>
      <c r="AS56" s="7"/>
      <c r="AT56" s="132"/>
      <c r="AU56" s="129" t="str">
        <f t="shared" si="6"/>
        <v/>
      </c>
      <c r="AV56" s="140"/>
      <c r="AZ56" s="150" t="str">
        <f t="shared" si="7"/>
        <v/>
      </c>
      <c r="BQ56" s="6"/>
      <c r="BR56" s="11"/>
    </row>
    <row r="57" spans="1:70" ht="15.75" x14ac:dyDescent="0.5">
      <c r="A57" s="52" t="s">
        <v>414</v>
      </c>
      <c r="B57" s="56"/>
      <c r="C57" s="131" t="s">
        <v>111</v>
      </c>
      <c r="D57" s="7" t="s">
        <v>22</v>
      </c>
      <c r="E57" s="7" t="s">
        <v>425</v>
      </c>
      <c r="F57" s="64" t="s">
        <v>132</v>
      </c>
      <c r="G57" s="62">
        <v>6</v>
      </c>
      <c r="I57" s="10" t="s">
        <v>110</v>
      </c>
      <c r="J57" s="71" t="str">
        <f>CONCATENATE("Spare_",E57,"_",G57)</f>
        <v>Spare_DI22_6</v>
      </c>
      <c r="K57" s="74" t="s">
        <v>627</v>
      </c>
      <c r="L57" s="233"/>
      <c r="M57" s="233">
        <v>1000</v>
      </c>
      <c r="N57" s="78" t="s">
        <v>634</v>
      </c>
      <c r="O57" s="193"/>
      <c r="P57" s="78" t="str">
        <f>CONCATENATE("Spare Yard ",T57,"_",I57,"_",K57)</f>
        <v>Spare Yard _True_+CB.1</v>
      </c>
      <c r="R57" s="80"/>
      <c r="S57" s="92"/>
      <c r="T57" s="175"/>
      <c r="Z57" s="6"/>
      <c r="AK57" s="117" t="str">
        <f t="shared" si="2"/>
        <v/>
      </c>
      <c r="AP57" s="130"/>
      <c r="AR57" s="131"/>
      <c r="AS57" s="7"/>
      <c r="AT57" s="132"/>
      <c r="AU57" s="129" t="str">
        <f t="shared" si="6"/>
        <v/>
      </c>
      <c r="AV57" s="140"/>
      <c r="AZ57" s="150" t="str">
        <f t="shared" si="7"/>
        <v/>
      </c>
      <c r="BQ57" s="6"/>
      <c r="BR57" s="11"/>
    </row>
    <row r="58" spans="1:70" ht="15.75" x14ac:dyDescent="0.5">
      <c r="A58" s="52" t="s">
        <v>990</v>
      </c>
      <c r="B58" s="56"/>
      <c r="C58" s="131" t="s">
        <v>111</v>
      </c>
      <c r="D58" s="7" t="s">
        <v>22</v>
      </c>
      <c r="E58" s="7" t="s">
        <v>425</v>
      </c>
      <c r="F58" s="64" t="s">
        <v>132</v>
      </c>
      <c r="G58" s="62">
        <v>7</v>
      </c>
      <c r="I58" s="10" t="s">
        <v>110</v>
      </c>
      <c r="J58" s="71" t="s">
        <v>473</v>
      </c>
      <c r="K58" s="74" t="s">
        <v>627</v>
      </c>
      <c r="L58" s="233"/>
      <c r="M58" s="233">
        <v>1000</v>
      </c>
      <c r="N58" s="78" t="s">
        <v>635</v>
      </c>
      <c r="O58" s="83" t="s">
        <v>649</v>
      </c>
      <c r="P58" s="78" t="s">
        <v>732</v>
      </c>
      <c r="S58" s="92"/>
      <c r="T58" s="175" t="s">
        <v>901</v>
      </c>
      <c r="Z58" s="6"/>
      <c r="AK58" s="117">
        <f t="shared" si="2"/>
        <v>58</v>
      </c>
      <c r="AP58" s="130" t="s">
        <v>115</v>
      </c>
      <c r="AR58" s="131" t="s">
        <v>17</v>
      </c>
      <c r="AS58" s="7"/>
      <c r="AT58" s="132" t="s">
        <v>112</v>
      </c>
      <c r="AU58" s="129" t="str">
        <f t="shared" si="6"/>
        <v>Please consult operation manual for more information</v>
      </c>
      <c r="AV58" s="140"/>
      <c r="AW58" s="144"/>
      <c r="AZ58" s="150" t="str">
        <f t="shared" si="7"/>
        <v>1</v>
      </c>
      <c r="BQ58" s="6"/>
      <c r="BR58" s="11"/>
    </row>
    <row r="59" spans="1:70" ht="15.75" x14ac:dyDescent="0.5">
      <c r="A59" s="52" t="s">
        <v>990</v>
      </c>
      <c r="B59" s="56"/>
      <c r="C59" s="131" t="s">
        <v>111</v>
      </c>
      <c r="D59" s="7" t="s">
        <v>22</v>
      </c>
      <c r="E59" s="7" t="s">
        <v>425</v>
      </c>
      <c r="F59" s="64" t="s">
        <v>132</v>
      </c>
      <c r="G59" s="62">
        <v>8</v>
      </c>
      <c r="I59" s="10" t="s">
        <v>110</v>
      </c>
      <c r="J59" s="71" t="s">
        <v>474</v>
      </c>
      <c r="K59" s="74" t="s">
        <v>627</v>
      </c>
      <c r="L59" s="233"/>
      <c r="M59" s="233">
        <v>1000</v>
      </c>
      <c r="N59" s="78" t="s">
        <v>635</v>
      </c>
      <c r="O59" s="83" t="s">
        <v>650</v>
      </c>
      <c r="P59" s="78" t="s">
        <v>733</v>
      </c>
      <c r="S59" s="92"/>
      <c r="T59" s="175" t="s">
        <v>902</v>
      </c>
      <c r="Z59" s="6"/>
      <c r="AK59" s="117">
        <f t="shared" si="2"/>
        <v>59</v>
      </c>
      <c r="AP59" s="130" t="s">
        <v>115</v>
      </c>
      <c r="AR59" s="131" t="s">
        <v>17</v>
      </c>
      <c r="AS59" s="7"/>
      <c r="AT59" s="132" t="s">
        <v>112</v>
      </c>
      <c r="AU59" s="129" t="str">
        <f t="shared" si="6"/>
        <v>Please consult operation manual for more information</v>
      </c>
      <c r="AV59" s="140"/>
      <c r="AZ59" s="150" t="str">
        <f t="shared" si="7"/>
        <v>1</v>
      </c>
      <c r="BQ59" s="6"/>
      <c r="BR59" s="11"/>
    </row>
    <row r="60" spans="1:70" ht="15.75" x14ac:dyDescent="0.5">
      <c r="A60" s="52" t="s">
        <v>990</v>
      </c>
      <c r="B60" s="56"/>
      <c r="C60" s="131" t="s">
        <v>111</v>
      </c>
      <c r="D60" s="7" t="s">
        <v>22</v>
      </c>
      <c r="E60" s="7" t="s">
        <v>426</v>
      </c>
      <c r="F60" s="64" t="s">
        <v>132</v>
      </c>
      <c r="G60" s="62">
        <v>1</v>
      </c>
      <c r="I60" s="10" t="s">
        <v>110</v>
      </c>
      <c r="J60" s="71" t="s">
        <v>1286</v>
      </c>
      <c r="K60" s="74" t="s">
        <v>627</v>
      </c>
      <c r="L60" s="233"/>
      <c r="M60" s="233">
        <v>1000</v>
      </c>
      <c r="N60" s="78" t="s">
        <v>635</v>
      </c>
      <c r="O60" s="83">
        <v>25001017</v>
      </c>
      <c r="P60" s="78" t="s">
        <v>734</v>
      </c>
      <c r="S60" s="92"/>
      <c r="T60" s="175" t="s">
        <v>903</v>
      </c>
      <c r="Z60" s="6"/>
      <c r="AK60" s="117">
        <f t="shared" si="2"/>
        <v>60</v>
      </c>
      <c r="AP60" s="130" t="s">
        <v>110</v>
      </c>
      <c r="AR60" s="131" t="s">
        <v>17</v>
      </c>
      <c r="AS60" s="7"/>
      <c r="AT60" s="132" t="s">
        <v>112</v>
      </c>
      <c r="AU60" s="129" t="str">
        <f t="shared" si="6"/>
        <v>Please consult operation manual for more information</v>
      </c>
      <c r="AV60" s="140"/>
      <c r="AZ60" s="150" t="str">
        <f t="shared" si="7"/>
        <v>1</v>
      </c>
      <c r="BQ60" s="6"/>
      <c r="BR60" s="11"/>
    </row>
    <row r="61" spans="1:70" ht="15.75" x14ac:dyDescent="0.5">
      <c r="A61" s="52" t="s">
        <v>416</v>
      </c>
      <c r="B61" s="56"/>
      <c r="C61" s="131" t="s">
        <v>111</v>
      </c>
      <c r="D61" s="7" t="s">
        <v>22</v>
      </c>
      <c r="E61" s="7" t="s">
        <v>426</v>
      </c>
      <c r="F61" s="64" t="s">
        <v>132</v>
      </c>
      <c r="G61" s="62">
        <v>2</v>
      </c>
      <c r="I61" s="10" t="s">
        <v>110</v>
      </c>
      <c r="J61" s="71" t="s">
        <v>475</v>
      </c>
      <c r="K61" s="74" t="s">
        <v>627</v>
      </c>
      <c r="L61" s="233"/>
      <c r="M61" s="233">
        <v>1000</v>
      </c>
      <c r="N61" s="78" t="s">
        <v>636</v>
      </c>
      <c r="O61" s="196">
        <v>34001001</v>
      </c>
      <c r="P61" s="78" t="s">
        <v>1454</v>
      </c>
      <c r="S61" s="92"/>
      <c r="T61" s="194" t="s">
        <v>1152</v>
      </c>
      <c r="Z61" s="6"/>
      <c r="AK61" s="117" t="str">
        <f t="shared" si="2"/>
        <v/>
      </c>
      <c r="AP61" s="130"/>
      <c r="AR61" s="131"/>
      <c r="AS61" s="7"/>
      <c r="AT61" s="132"/>
      <c r="AU61" s="129" t="str">
        <f t="shared" si="6"/>
        <v/>
      </c>
      <c r="AV61" s="140"/>
      <c r="AW61" s="144"/>
      <c r="AZ61" s="150" t="str">
        <f t="shared" si="7"/>
        <v/>
      </c>
      <c r="BQ61" s="6"/>
      <c r="BR61" s="11"/>
    </row>
    <row r="62" spans="1:70" ht="15.75" x14ac:dyDescent="0.5">
      <c r="A62" s="52" t="s">
        <v>416</v>
      </c>
      <c r="B62" s="56"/>
      <c r="C62" s="131" t="s">
        <v>111</v>
      </c>
      <c r="D62" s="7" t="s">
        <v>22</v>
      </c>
      <c r="E62" s="7" t="s">
        <v>426</v>
      </c>
      <c r="F62" s="64" t="s">
        <v>132</v>
      </c>
      <c r="G62" s="62">
        <v>3</v>
      </c>
      <c r="I62" s="10" t="s">
        <v>110</v>
      </c>
      <c r="J62" s="71" t="s">
        <v>476</v>
      </c>
      <c r="K62" s="74" t="s">
        <v>627</v>
      </c>
      <c r="L62" s="233"/>
      <c r="M62" s="233">
        <v>1000</v>
      </c>
      <c r="N62" s="78" t="s">
        <v>636</v>
      </c>
      <c r="O62" s="193"/>
      <c r="P62" s="78" t="s">
        <v>1455</v>
      </c>
      <c r="S62" s="92"/>
      <c r="T62" s="195"/>
      <c r="Z62" s="6"/>
      <c r="AK62" s="117" t="str">
        <f t="shared" si="2"/>
        <v/>
      </c>
      <c r="AP62" s="130"/>
      <c r="AR62" s="131"/>
      <c r="AS62" s="7"/>
      <c r="AT62" s="132"/>
      <c r="AU62" s="129" t="str">
        <f t="shared" si="6"/>
        <v/>
      </c>
      <c r="AV62" s="140"/>
      <c r="AZ62" s="150" t="str">
        <f t="shared" si="7"/>
        <v/>
      </c>
      <c r="BQ62" s="6"/>
      <c r="BR62" s="11"/>
    </row>
    <row r="63" spans="1:70" ht="15.75" x14ac:dyDescent="0.5">
      <c r="A63" s="52" t="s">
        <v>416</v>
      </c>
      <c r="B63" s="56"/>
      <c r="C63" s="131" t="s">
        <v>111</v>
      </c>
      <c r="D63" s="7" t="s">
        <v>22</v>
      </c>
      <c r="E63" s="7" t="s">
        <v>426</v>
      </c>
      <c r="F63" s="64" t="s">
        <v>132</v>
      </c>
      <c r="G63" s="62">
        <v>4</v>
      </c>
      <c r="I63" s="10" t="s">
        <v>110</v>
      </c>
      <c r="J63" s="71" t="s">
        <v>477</v>
      </c>
      <c r="K63" s="74" t="s">
        <v>627</v>
      </c>
      <c r="L63" s="233"/>
      <c r="M63" s="233">
        <v>1000</v>
      </c>
      <c r="N63" s="78" t="s">
        <v>636</v>
      </c>
      <c r="O63" s="196">
        <v>34001002</v>
      </c>
      <c r="P63" s="78" t="s">
        <v>1452</v>
      </c>
      <c r="S63" s="92"/>
      <c r="T63" s="194" t="s">
        <v>1139</v>
      </c>
      <c r="Z63" s="6"/>
      <c r="AK63" s="117" t="str">
        <f t="shared" si="2"/>
        <v/>
      </c>
      <c r="AP63" s="130"/>
      <c r="AR63" s="131"/>
      <c r="AS63" s="7"/>
      <c r="AT63" s="132"/>
      <c r="AU63" s="129" t="str">
        <f t="shared" si="6"/>
        <v/>
      </c>
      <c r="AV63" s="140"/>
      <c r="AZ63" s="150" t="str">
        <f t="shared" si="7"/>
        <v/>
      </c>
      <c r="BQ63" s="6"/>
      <c r="BR63" s="11"/>
    </row>
    <row r="64" spans="1:70" ht="15.75" x14ac:dyDescent="0.5">
      <c r="A64" s="52" t="s">
        <v>416</v>
      </c>
      <c r="B64" s="56"/>
      <c r="C64" s="131" t="s">
        <v>111</v>
      </c>
      <c r="D64" s="7" t="s">
        <v>22</v>
      </c>
      <c r="E64" s="7" t="s">
        <v>426</v>
      </c>
      <c r="F64" s="64" t="s">
        <v>132</v>
      </c>
      <c r="G64" s="62">
        <v>5</v>
      </c>
      <c r="I64" s="10" t="s">
        <v>110</v>
      </c>
      <c r="J64" s="71" t="s">
        <v>478</v>
      </c>
      <c r="K64" s="74" t="s">
        <v>627</v>
      </c>
      <c r="L64" s="233"/>
      <c r="M64" s="233">
        <v>1000</v>
      </c>
      <c r="N64" s="78" t="s">
        <v>636</v>
      </c>
      <c r="O64" s="193"/>
      <c r="P64" s="78" t="s">
        <v>1453</v>
      </c>
      <c r="S64" s="92"/>
      <c r="T64" s="195"/>
      <c r="Z64" s="6"/>
      <c r="AK64" s="117" t="str">
        <f t="shared" si="2"/>
        <v/>
      </c>
      <c r="AP64" s="130"/>
      <c r="AR64" s="131"/>
      <c r="AS64" s="7"/>
      <c r="AT64" s="132"/>
      <c r="AU64" s="129" t="str">
        <f t="shared" si="6"/>
        <v/>
      </c>
      <c r="AV64" s="140"/>
      <c r="AZ64" s="150" t="str">
        <f t="shared" si="7"/>
        <v/>
      </c>
      <c r="BQ64" s="6"/>
      <c r="BR64" s="11"/>
    </row>
    <row r="65" spans="1:70" ht="15.75" x14ac:dyDescent="0.5">
      <c r="A65" s="52" t="s">
        <v>416</v>
      </c>
      <c r="B65" s="56"/>
      <c r="C65" s="131" t="s">
        <v>111</v>
      </c>
      <c r="D65" s="7" t="s">
        <v>22</v>
      </c>
      <c r="E65" s="7" t="s">
        <v>426</v>
      </c>
      <c r="F65" s="64" t="s">
        <v>132</v>
      </c>
      <c r="G65" s="62">
        <v>6</v>
      </c>
      <c r="I65" s="10" t="s">
        <v>110</v>
      </c>
      <c r="J65" s="71" t="s">
        <v>479</v>
      </c>
      <c r="K65" s="74" t="s">
        <v>627</v>
      </c>
      <c r="L65" s="233"/>
      <c r="M65" s="233">
        <v>1000</v>
      </c>
      <c r="N65" s="78" t="s">
        <v>636</v>
      </c>
      <c r="O65" s="196">
        <v>34001003</v>
      </c>
      <c r="P65" s="78" t="s">
        <v>1153</v>
      </c>
      <c r="R65" s="80"/>
      <c r="S65" s="92"/>
      <c r="T65" s="194" t="s">
        <v>1152</v>
      </c>
      <c r="Z65" s="6"/>
      <c r="AK65" s="117" t="str">
        <f t="shared" si="2"/>
        <v/>
      </c>
      <c r="AP65" s="130"/>
      <c r="AR65" s="131"/>
      <c r="AS65" s="7"/>
      <c r="AT65" s="132"/>
      <c r="AU65" s="129" t="str">
        <f t="shared" si="6"/>
        <v/>
      </c>
      <c r="AV65" s="140"/>
      <c r="AZ65" s="150" t="str">
        <f t="shared" si="7"/>
        <v/>
      </c>
      <c r="BQ65" s="6"/>
      <c r="BR65" s="11"/>
    </row>
    <row r="66" spans="1:70" ht="15.75" x14ac:dyDescent="0.5">
      <c r="A66" s="52" t="s">
        <v>416</v>
      </c>
      <c r="B66" s="56"/>
      <c r="C66" s="131" t="s">
        <v>111</v>
      </c>
      <c r="D66" s="7" t="s">
        <v>22</v>
      </c>
      <c r="E66" s="7" t="s">
        <v>426</v>
      </c>
      <c r="F66" s="64" t="s">
        <v>132</v>
      </c>
      <c r="G66" s="62">
        <v>7</v>
      </c>
      <c r="I66" s="10" t="s">
        <v>110</v>
      </c>
      <c r="J66" s="71" t="s">
        <v>480</v>
      </c>
      <c r="K66" s="74" t="s">
        <v>627</v>
      </c>
      <c r="L66" s="233"/>
      <c r="M66" s="233">
        <v>1000</v>
      </c>
      <c r="N66" s="78" t="s">
        <v>636</v>
      </c>
      <c r="O66" s="193"/>
      <c r="P66" s="78" t="s">
        <v>1154</v>
      </c>
      <c r="R66" s="80"/>
      <c r="S66" s="92"/>
      <c r="T66" s="195"/>
      <c r="Z66" s="6"/>
      <c r="AK66" s="117" t="str">
        <f t="shared" ref="AK66:AK129" si="8">IF(ISBLANK(AR66),"",ROW())</f>
        <v/>
      </c>
      <c r="AP66" s="130"/>
      <c r="AR66" s="131"/>
      <c r="AS66" s="7"/>
      <c r="AT66" s="132"/>
      <c r="AU66" s="129" t="str">
        <f t="shared" si="6"/>
        <v/>
      </c>
      <c r="AV66" s="140"/>
      <c r="AZ66" s="150" t="str">
        <f t="shared" si="7"/>
        <v/>
      </c>
      <c r="BQ66" s="6"/>
      <c r="BR66" s="11"/>
    </row>
    <row r="67" spans="1:70" ht="15.75" x14ac:dyDescent="0.5">
      <c r="A67" s="52" t="s">
        <v>416</v>
      </c>
      <c r="B67" s="56"/>
      <c r="C67" s="131" t="s">
        <v>111</v>
      </c>
      <c r="D67" s="7" t="s">
        <v>22</v>
      </c>
      <c r="E67" s="7" t="s">
        <v>426</v>
      </c>
      <c r="F67" s="64" t="s">
        <v>132</v>
      </c>
      <c r="G67" s="62">
        <v>8</v>
      </c>
      <c r="I67" s="10" t="s">
        <v>110</v>
      </c>
      <c r="J67" s="71" t="s">
        <v>481</v>
      </c>
      <c r="K67" s="74" t="s">
        <v>627</v>
      </c>
      <c r="L67" s="233"/>
      <c r="M67" s="233">
        <v>1000</v>
      </c>
      <c r="N67" s="78" t="s">
        <v>636</v>
      </c>
      <c r="O67" s="83"/>
      <c r="P67" s="78" t="s">
        <v>735</v>
      </c>
      <c r="R67" s="80"/>
      <c r="S67" s="92"/>
      <c r="Z67" s="6"/>
      <c r="AK67" s="117" t="str">
        <f t="shared" si="8"/>
        <v/>
      </c>
      <c r="AP67" s="130"/>
      <c r="AR67" s="131"/>
      <c r="AS67" s="7"/>
      <c r="AT67" s="132"/>
      <c r="AU67" s="129" t="str">
        <f t="shared" si="6"/>
        <v/>
      </c>
      <c r="AV67" s="140"/>
      <c r="AZ67" s="150" t="str">
        <f t="shared" si="7"/>
        <v/>
      </c>
      <c r="BQ67" s="6"/>
      <c r="BR67" s="11"/>
    </row>
    <row r="68" spans="1:70" ht="15.75" x14ac:dyDescent="0.5">
      <c r="A68" s="52" t="s">
        <v>416</v>
      </c>
      <c r="B68" s="56"/>
      <c r="C68" s="131" t="s">
        <v>111</v>
      </c>
      <c r="D68" s="7" t="s">
        <v>22</v>
      </c>
      <c r="E68" s="7" t="s">
        <v>427</v>
      </c>
      <c r="F68" s="64" t="s">
        <v>132</v>
      </c>
      <c r="G68" s="62">
        <v>1</v>
      </c>
      <c r="I68" s="10" t="s">
        <v>110</v>
      </c>
      <c r="J68" s="71" t="s">
        <v>482</v>
      </c>
      <c r="K68" s="74" t="s">
        <v>627</v>
      </c>
      <c r="L68" s="233"/>
      <c r="M68" s="233">
        <v>1000</v>
      </c>
      <c r="N68" s="78" t="s">
        <v>636</v>
      </c>
      <c r="O68" s="83"/>
      <c r="P68" s="78" t="s">
        <v>736</v>
      </c>
      <c r="R68" s="80"/>
      <c r="S68" s="92"/>
      <c r="Z68" s="6"/>
      <c r="AK68" s="117" t="str">
        <f t="shared" si="8"/>
        <v/>
      </c>
      <c r="AP68" s="130"/>
      <c r="AR68" s="131"/>
      <c r="AS68" s="7"/>
      <c r="AT68" s="132"/>
      <c r="AU68" s="129" t="str">
        <f t="shared" si="6"/>
        <v/>
      </c>
      <c r="AV68" s="140"/>
      <c r="AZ68" s="150" t="str">
        <f t="shared" si="7"/>
        <v/>
      </c>
      <c r="BQ68" s="6"/>
      <c r="BR68" s="11"/>
    </row>
    <row r="69" spans="1:70" ht="15.75" x14ac:dyDescent="0.5">
      <c r="A69" s="52" t="s">
        <v>416</v>
      </c>
      <c r="B69" s="56"/>
      <c r="C69" s="131" t="s">
        <v>111</v>
      </c>
      <c r="D69" s="7" t="s">
        <v>22</v>
      </c>
      <c r="E69" s="7" t="s">
        <v>427</v>
      </c>
      <c r="F69" s="64" t="s">
        <v>132</v>
      </c>
      <c r="G69" s="62">
        <v>2</v>
      </c>
      <c r="I69" s="10" t="s">
        <v>110</v>
      </c>
      <c r="J69" s="71" t="s">
        <v>483</v>
      </c>
      <c r="K69" s="74" t="s">
        <v>627</v>
      </c>
      <c r="L69" s="233"/>
      <c r="M69" s="233">
        <v>1000</v>
      </c>
      <c r="N69" s="78" t="s">
        <v>636</v>
      </c>
      <c r="O69" s="83"/>
      <c r="P69" s="78" t="s">
        <v>737</v>
      </c>
      <c r="R69" s="80"/>
      <c r="S69" s="92"/>
      <c r="Z69" s="6"/>
      <c r="AK69" s="117">
        <f t="shared" si="8"/>
        <v>69</v>
      </c>
      <c r="AP69" s="130" t="s">
        <v>115</v>
      </c>
      <c r="AR69" s="131" t="s">
        <v>17</v>
      </c>
      <c r="AS69" s="7"/>
      <c r="AT69" s="132" t="s">
        <v>112</v>
      </c>
      <c r="AU69" s="129" t="str">
        <f t="shared" si="6"/>
        <v>Please consult operation manual for more information</v>
      </c>
      <c r="AV69" s="140"/>
      <c r="AZ69" s="150" t="str">
        <f t="shared" si="7"/>
        <v>1</v>
      </c>
      <c r="BQ69" s="6"/>
      <c r="BR69" s="11"/>
    </row>
    <row r="70" spans="1:70" ht="15.75" x14ac:dyDescent="0.5">
      <c r="A70" s="52" t="s">
        <v>416</v>
      </c>
      <c r="B70" s="56"/>
      <c r="C70" s="131" t="s">
        <v>111</v>
      </c>
      <c r="D70" s="7" t="s">
        <v>22</v>
      </c>
      <c r="E70" s="7" t="s">
        <v>427</v>
      </c>
      <c r="F70" s="64" t="s">
        <v>132</v>
      </c>
      <c r="G70" s="62">
        <v>3</v>
      </c>
      <c r="I70" s="10" t="s">
        <v>110</v>
      </c>
      <c r="J70" s="71" t="str">
        <f>CONCATENATE("Spare_",E70,"_",G70)</f>
        <v>Spare_DI24_3</v>
      </c>
      <c r="K70" s="74" t="s">
        <v>627</v>
      </c>
      <c r="L70" s="233"/>
      <c r="M70" s="233">
        <v>1000</v>
      </c>
      <c r="N70" s="78" t="s">
        <v>634</v>
      </c>
      <c r="O70" s="83"/>
      <c r="P70" s="78" t="str">
        <f>CONCATENATE("Spare Yard ",T70,"_",I70,"_",K70)</f>
        <v>Spare Yard _True_+CB.1</v>
      </c>
      <c r="R70" s="80"/>
      <c r="S70" s="92"/>
      <c r="Z70" s="6"/>
      <c r="AK70" s="117" t="str">
        <f t="shared" si="8"/>
        <v/>
      </c>
      <c r="AP70" s="130"/>
      <c r="AR70" s="131"/>
      <c r="AS70" s="7"/>
      <c r="AT70" s="132"/>
      <c r="AU70" s="129" t="str">
        <f t="shared" si="6"/>
        <v/>
      </c>
      <c r="AV70" s="140"/>
      <c r="AZ70" s="150" t="str">
        <f t="shared" si="7"/>
        <v/>
      </c>
      <c r="BQ70" s="6"/>
      <c r="BR70" s="11"/>
    </row>
    <row r="71" spans="1:70" ht="15.75" x14ac:dyDescent="0.5">
      <c r="A71" s="52" t="s">
        <v>416</v>
      </c>
      <c r="B71" s="56"/>
      <c r="C71" s="131" t="s">
        <v>111</v>
      </c>
      <c r="D71" s="7" t="s">
        <v>22</v>
      </c>
      <c r="E71" s="7" t="s">
        <v>427</v>
      </c>
      <c r="F71" s="64" t="s">
        <v>132</v>
      </c>
      <c r="G71" s="62">
        <v>4</v>
      </c>
      <c r="I71" s="10" t="s">
        <v>110</v>
      </c>
      <c r="J71" s="71" t="s">
        <v>484</v>
      </c>
      <c r="K71" s="74" t="s">
        <v>627</v>
      </c>
      <c r="L71" s="233"/>
      <c r="M71" s="233">
        <v>1000</v>
      </c>
      <c r="N71" s="78" t="s">
        <v>636</v>
      </c>
      <c r="O71" s="83"/>
      <c r="P71" s="78" t="s">
        <v>738</v>
      </c>
      <c r="R71" s="80"/>
      <c r="S71" s="92"/>
      <c r="Z71" s="6"/>
      <c r="AK71" s="117" t="str">
        <f t="shared" si="8"/>
        <v/>
      </c>
      <c r="AP71" s="130"/>
      <c r="AR71" s="131"/>
      <c r="AS71" s="7"/>
      <c r="AT71" s="132"/>
      <c r="AU71" s="129" t="str">
        <f t="shared" si="6"/>
        <v/>
      </c>
      <c r="AV71" s="140"/>
      <c r="AZ71" s="150" t="str">
        <f t="shared" si="7"/>
        <v/>
      </c>
      <c r="BQ71" s="6"/>
      <c r="BR71" s="11"/>
    </row>
    <row r="72" spans="1:70" ht="15.75" x14ac:dyDescent="0.5">
      <c r="A72" s="52" t="s">
        <v>416</v>
      </c>
      <c r="B72" s="56"/>
      <c r="C72" s="131" t="s">
        <v>111</v>
      </c>
      <c r="D72" s="7" t="s">
        <v>22</v>
      </c>
      <c r="E72" s="7" t="s">
        <v>427</v>
      </c>
      <c r="F72" s="64" t="s">
        <v>132</v>
      </c>
      <c r="G72" s="62">
        <v>5</v>
      </c>
      <c r="I72" s="10" t="s">
        <v>110</v>
      </c>
      <c r="J72" s="71" t="s">
        <v>485</v>
      </c>
      <c r="K72" s="74" t="s">
        <v>627</v>
      </c>
      <c r="L72" s="233"/>
      <c r="M72" s="233">
        <v>1000</v>
      </c>
      <c r="N72" s="78" t="s">
        <v>637</v>
      </c>
      <c r="P72" s="78" t="s">
        <v>739</v>
      </c>
      <c r="R72" s="80"/>
      <c r="T72" s="175" t="s">
        <v>904</v>
      </c>
      <c r="Z72" s="6"/>
      <c r="AK72" s="117" t="str">
        <f t="shared" si="8"/>
        <v/>
      </c>
      <c r="AP72" s="130"/>
      <c r="AR72" s="131"/>
      <c r="AS72" s="7"/>
      <c r="AT72" s="132"/>
      <c r="AU72" s="129" t="str">
        <f t="shared" si="6"/>
        <v/>
      </c>
      <c r="AV72" s="140"/>
      <c r="AZ72" s="150" t="str">
        <f t="shared" si="7"/>
        <v/>
      </c>
      <c r="BQ72" s="6"/>
      <c r="BR72" s="11"/>
    </row>
    <row r="73" spans="1:70" ht="15.75" x14ac:dyDescent="0.5">
      <c r="A73" s="52" t="s">
        <v>416</v>
      </c>
      <c r="B73" s="56"/>
      <c r="C73" s="131" t="s">
        <v>111</v>
      </c>
      <c r="D73" s="7" t="s">
        <v>22</v>
      </c>
      <c r="E73" s="7" t="s">
        <v>427</v>
      </c>
      <c r="F73" s="64" t="s">
        <v>132</v>
      </c>
      <c r="G73" s="62">
        <v>6</v>
      </c>
      <c r="I73" s="10" t="s">
        <v>110</v>
      </c>
      <c r="J73" s="71" t="s">
        <v>1013</v>
      </c>
      <c r="K73" s="74" t="s">
        <v>627</v>
      </c>
      <c r="L73" s="233"/>
      <c r="M73" s="233">
        <v>1000</v>
      </c>
      <c r="N73" s="78" t="s">
        <v>638</v>
      </c>
      <c r="P73" s="78" t="s">
        <v>1012</v>
      </c>
      <c r="R73" s="80"/>
      <c r="T73" s="208" t="s">
        <v>905</v>
      </c>
      <c r="Z73" s="6"/>
      <c r="AK73" s="117" t="str">
        <f t="shared" si="8"/>
        <v/>
      </c>
      <c r="AP73" s="130"/>
      <c r="AR73" s="131"/>
      <c r="AS73" s="7"/>
      <c r="AT73" s="132"/>
      <c r="AU73" s="129" t="str">
        <f t="shared" si="6"/>
        <v/>
      </c>
      <c r="AV73" s="140"/>
      <c r="AZ73" s="150" t="str">
        <f t="shared" si="7"/>
        <v/>
      </c>
      <c r="BQ73" s="6"/>
      <c r="BR73" s="11"/>
    </row>
    <row r="74" spans="1:70" ht="15.75" x14ac:dyDescent="0.5">
      <c r="A74" s="52" t="s">
        <v>417</v>
      </c>
      <c r="B74" s="56"/>
      <c r="C74" s="131" t="s">
        <v>111</v>
      </c>
      <c r="D74" s="7" t="s">
        <v>22</v>
      </c>
      <c r="E74" s="7" t="s">
        <v>427</v>
      </c>
      <c r="F74" s="64" t="s">
        <v>132</v>
      </c>
      <c r="G74" s="62">
        <v>7</v>
      </c>
      <c r="I74" s="10" t="s">
        <v>110</v>
      </c>
      <c r="J74" s="71" t="s">
        <v>486</v>
      </c>
      <c r="K74" s="74" t="s">
        <v>627</v>
      </c>
      <c r="L74" s="233"/>
      <c r="M74" s="233">
        <v>1000</v>
      </c>
      <c r="N74" s="78" t="s">
        <v>638</v>
      </c>
      <c r="P74" s="78" t="s">
        <v>740</v>
      </c>
      <c r="R74" s="80"/>
      <c r="T74" s="217"/>
      <c r="Z74" s="6"/>
      <c r="AK74" s="117" t="str">
        <f t="shared" si="8"/>
        <v/>
      </c>
      <c r="AP74" s="130"/>
      <c r="AR74" s="131"/>
      <c r="AS74" s="7"/>
      <c r="AT74" s="132"/>
      <c r="AU74" s="129" t="str">
        <f t="shared" si="6"/>
        <v/>
      </c>
      <c r="AV74" s="140"/>
      <c r="AZ74" s="150" t="str">
        <f t="shared" si="7"/>
        <v/>
      </c>
      <c r="BQ74" s="6"/>
      <c r="BR74" s="11"/>
    </row>
    <row r="75" spans="1:70" ht="15.75" x14ac:dyDescent="0.5">
      <c r="A75" s="52" t="s">
        <v>1381</v>
      </c>
      <c r="B75" s="56"/>
      <c r="C75" s="131" t="s">
        <v>111</v>
      </c>
      <c r="D75" s="7" t="s">
        <v>22</v>
      </c>
      <c r="E75" s="7" t="s">
        <v>427</v>
      </c>
      <c r="F75" s="64" t="s">
        <v>132</v>
      </c>
      <c r="G75" s="62">
        <v>8</v>
      </c>
      <c r="I75" s="10" t="s">
        <v>110</v>
      </c>
      <c r="J75" s="71" t="str">
        <f>CONCATENATE("Spare_",E75,"_",G75)</f>
        <v>Spare_DI24_8</v>
      </c>
      <c r="K75" s="74" t="s">
        <v>627</v>
      </c>
      <c r="L75" s="233"/>
      <c r="M75" s="233">
        <v>1000</v>
      </c>
      <c r="N75" s="78" t="s">
        <v>634</v>
      </c>
      <c r="O75" s="83"/>
      <c r="P75" s="78" t="str">
        <f>CONCATENATE("Spare Yard ",T75,"_",I75,"_",K75)</f>
        <v>Spare Yard _True_+CB.1</v>
      </c>
      <c r="R75" s="80"/>
      <c r="S75" s="92"/>
      <c r="T75" s="175"/>
      <c r="U75" s="102"/>
      <c r="Z75" s="6"/>
      <c r="AK75" s="117" t="str">
        <f t="shared" si="8"/>
        <v/>
      </c>
      <c r="AP75" s="130"/>
      <c r="AR75" s="131"/>
      <c r="AS75" s="7"/>
      <c r="AT75" s="132"/>
      <c r="AU75" s="129" t="str">
        <f t="shared" si="6"/>
        <v/>
      </c>
      <c r="AV75" s="140"/>
      <c r="AZ75" s="150" t="str">
        <f t="shared" si="7"/>
        <v/>
      </c>
      <c r="BQ75" s="6"/>
      <c r="BR75" s="11"/>
    </row>
    <row r="76" spans="1:70" ht="15.75" x14ac:dyDescent="0.5">
      <c r="A76" s="52" t="s">
        <v>416</v>
      </c>
      <c r="B76" s="56"/>
      <c r="C76" s="131" t="s">
        <v>111</v>
      </c>
      <c r="D76" s="7" t="s">
        <v>22</v>
      </c>
      <c r="E76" s="7" t="s">
        <v>428</v>
      </c>
      <c r="F76" s="64" t="s">
        <v>132</v>
      </c>
      <c r="G76" s="62">
        <v>1</v>
      </c>
      <c r="I76" s="10" t="s">
        <v>110</v>
      </c>
      <c r="J76" s="71" t="s">
        <v>487</v>
      </c>
      <c r="K76" s="74" t="s">
        <v>627</v>
      </c>
      <c r="L76" s="233"/>
      <c r="M76" s="233">
        <v>1000</v>
      </c>
      <c r="N76" s="78" t="s">
        <v>639</v>
      </c>
      <c r="O76" s="83"/>
      <c r="P76" s="88" t="s">
        <v>741</v>
      </c>
      <c r="R76" s="80"/>
      <c r="S76" s="92"/>
      <c r="T76" s="175" t="s">
        <v>906</v>
      </c>
      <c r="Z76" s="6"/>
      <c r="AK76" s="117" t="str">
        <f t="shared" si="8"/>
        <v/>
      </c>
      <c r="AP76" s="130"/>
      <c r="AR76" s="131"/>
      <c r="AS76" s="7"/>
      <c r="AT76" s="132"/>
      <c r="AU76" s="129" t="str">
        <f t="shared" si="6"/>
        <v/>
      </c>
      <c r="AV76" s="140"/>
      <c r="AZ76" s="150" t="str">
        <f t="shared" si="7"/>
        <v/>
      </c>
      <c r="BQ76" s="6"/>
      <c r="BR76" s="11"/>
    </row>
    <row r="77" spans="1:70" ht="15.75" x14ac:dyDescent="0.5">
      <c r="A77" s="52" t="s">
        <v>416</v>
      </c>
      <c r="B77" s="56"/>
      <c r="C77" s="131" t="s">
        <v>111</v>
      </c>
      <c r="D77" s="7" t="s">
        <v>22</v>
      </c>
      <c r="E77" s="7" t="s">
        <v>428</v>
      </c>
      <c r="F77" s="64" t="s">
        <v>132</v>
      </c>
      <c r="G77" s="62">
        <v>2</v>
      </c>
      <c r="I77" s="10" t="s">
        <v>110</v>
      </c>
      <c r="J77" s="71" t="s">
        <v>488</v>
      </c>
      <c r="K77" s="74" t="s">
        <v>627</v>
      </c>
      <c r="L77" s="233"/>
      <c r="M77" s="233">
        <v>1000</v>
      </c>
      <c r="N77" s="78" t="s">
        <v>639</v>
      </c>
      <c r="O77" s="83"/>
      <c r="P77" s="78" t="s">
        <v>742</v>
      </c>
      <c r="R77" s="80"/>
      <c r="S77" s="92"/>
      <c r="T77" s="175" t="s">
        <v>907</v>
      </c>
      <c r="Z77" s="6"/>
      <c r="AK77" s="117" t="str">
        <f t="shared" si="8"/>
        <v/>
      </c>
      <c r="AP77" s="130"/>
      <c r="AR77" s="131"/>
      <c r="AS77" s="7"/>
      <c r="AT77" s="132"/>
      <c r="AU77" s="129" t="str">
        <f t="shared" si="6"/>
        <v/>
      </c>
      <c r="AV77" s="140"/>
      <c r="AZ77" s="150" t="str">
        <f t="shared" si="7"/>
        <v/>
      </c>
      <c r="BQ77" s="6"/>
      <c r="BR77" s="11"/>
    </row>
    <row r="78" spans="1:70" ht="15.75" x14ac:dyDescent="0.5">
      <c r="A78" s="52" t="s">
        <v>416</v>
      </c>
      <c r="B78" s="56"/>
      <c r="C78" s="131" t="s">
        <v>111</v>
      </c>
      <c r="D78" s="7" t="s">
        <v>22</v>
      </c>
      <c r="E78" s="7" t="s">
        <v>428</v>
      </c>
      <c r="F78" s="64" t="s">
        <v>132</v>
      </c>
      <c r="G78" s="62">
        <v>3</v>
      </c>
      <c r="I78" s="10" t="s">
        <v>110</v>
      </c>
      <c r="J78" s="71" t="s">
        <v>489</v>
      </c>
      <c r="K78" s="74" t="s">
        <v>627</v>
      </c>
      <c r="L78" s="233"/>
      <c r="M78" s="233">
        <v>1000</v>
      </c>
      <c r="N78" s="78" t="s">
        <v>639</v>
      </c>
      <c r="O78" s="83"/>
      <c r="P78" s="78" t="s">
        <v>743</v>
      </c>
      <c r="R78" s="80"/>
      <c r="S78" s="92"/>
      <c r="T78" s="175" t="s">
        <v>908</v>
      </c>
      <c r="Z78" s="6"/>
      <c r="AK78" s="117" t="str">
        <f t="shared" si="8"/>
        <v/>
      </c>
      <c r="AP78" s="130"/>
      <c r="AR78" s="131"/>
      <c r="AS78" s="7"/>
      <c r="AT78" s="132"/>
      <c r="AU78" s="129" t="str">
        <f t="shared" si="6"/>
        <v/>
      </c>
      <c r="AV78" s="140"/>
      <c r="AZ78" s="150" t="str">
        <f t="shared" si="7"/>
        <v/>
      </c>
      <c r="BQ78" s="6"/>
      <c r="BR78" s="11"/>
    </row>
    <row r="79" spans="1:70" ht="15.75" x14ac:dyDescent="0.5">
      <c r="A79" s="52" t="s">
        <v>416</v>
      </c>
      <c r="B79" s="56"/>
      <c r="C79" s="131" t="s">
        <v>111</v>
      </c>
      <c r="D79" s="7" t="s">
        <v>22</v>
      </c>
      <c r="E79" s="7" t="s">
        <v>428</v>
      </c>
      <c r="F79" s="64" t="s">
        <v>132</v>
      </c>
      <c r="G79" s="62">
        <v>4</v>
      </c>
      <c r="I79" s="10" t="s">
        <v>110</v>
      </c>
      <c r="J79" s="71" t="s">
        <v>490</v>
      </c>
      <c r="K79" s="74" t="s">
        <v>627</v>
      </c>
      <c r="L79" s="233"/>
      <c r="M79" s="233">
        <v>1000</v>
      </c>
      <c r="N79" s="78" t="s">
        <v>639</v>
      </c>
      <c r="O79" s="83"/>
      <c r="P79" s="78" t="s">
        <v>744</v>
      </c>
      <c r="R79" s="80"/>
      <c r="S79" s="92"/>
      <c r="T79" s="175" t="s">
        <v>909</v>
      </c>
      <c r="Z79" s="6"/>
      <c r="AK79" s="117" t="str">
        <f t="shared" si="8"/>
        <v/>
      </c>
      <c r="AP79" s="130"/>
      <c r="AR79" s="131"/>
      <c r="AS79" s="7"/>
      <c r="AT79" s="132"/>
      <c r="AU79" s="129" t="str">
        <f t="shared" si="6"/>
        <v/>
      </c>
      <c r="AV79" s="140"/>
      <c r="AZ79" s="150" t="str">
        <f t="shared" si="7"/>
        <v/>
      </c>
      <c r="BQ79" s="6"/>
      <c r="BR79" s="11"/>
    </row>
    <row r="80" spans="1:70" ht="15.75" x14ac:dyDescent="0.5">
      <c r="A80" s="52" t="s">
        <v>416</v>
      </c>
      <c r="B80" s="56"/>
      <c r="C80" s="131" t="s">
        <v>111</v>
      </c>
      <c r="D80" s="7" t="s">
        <v>22</v>
      </c>
      <c r="E80" s="7" t="s">
        <v>428</v>
      </c>
      <c r="F80" s="64" t="s">
        <v>132</v>
      </c>
      <c r="G80" s="62">
        <v>5</v>
      </c>
      <c r="I80" s="10" t="s">
        <v>110</v>
      </c>
      <c r="J80" s="71" t="s">
        <v>491</v>
      </c>
      <c r="K80" s="74" t="s">
        <v>627</v>
      </c>
      <c r="L80" s="233"/>
      <c r="M80" s="233">
        <v>1000</v>
      </c>
      <c r="N80" s="78" t="s">
        <v>639</v>
      </c>
      <c r="O80" s="83"/>
      <c r="P80" s="78" t="s">
        <v>745</v>
      </c>
      <c r="R80" s="80"/>
      <c r="S80" s="92"/>
      <c r="T80" s="175" t="s">
        <v>910</v>
      </c>
      <c r="Z80" s="6"/>
      <c r="AK80" s="117" t="str">
        <f t="shared" si="8"/>
        <v/>
      </c>
      <c r="AP80" s="130"/>
      <c r="AR80" s="131"/>
      <c r="AS80" s="7"/>
      <c r="AT80" s="132"/>
      <c r="AU80" s="129" t="str">
        <f t="shared" ref="AU80:AU143" si="9">IF(ISNUMBER(AK80),"Please consult operation manual for more information","")</f>
        <v/>
      </c>
      <c r="AV80" s="140"/>
      <c r="AZ80" s="150" t="str">
        <f t="shared" si="7"/>
        <v/>
      </c>
      <c r="BQ80" s="6"/>
      <c r="BR80" s="11"/>
    </row>
    <row r="81" spans="1:70" ht="15.75" x14ac:dyDescent="0.5">
      <c r="A81" s="52" t="s">
        <v>416</v>
      </c>
      <c r="B81" s="56"/>
      <c r="C81" s="131" t="s">
        <v>111</v>
      </c>
      <c r="D81" s="7" t="s">
        <v>22</v>
      </c>
      <c r="E81" s="7" t="s">
        <v>428</v>
      </c>
      <c r="F81" s="64" t="s">
        <v>132</v>
      </c>
      <c r="G81" s="62">
        <v>6</v>
      </c>
      <c r="I81" s="10" t="s">
        <v>110</v>
      </c>
      <c r="J81" s="71" t="s">
        <v>492</v>
      </c>
      <c r="K81" s="74" t="s">
        <v>627</v>
      </c>
      <c r="L81" s="233"/>
      <c r="M81" s="233">
        <v>1000</v>
      </c>
      <c r="N81" s="78" t="s">
        <v>639</v>
      </c>
      <c r="O81" s="83"/>
      <c r="P81" s="78" t="s">
        <v>746</v>
      </c>
      <c r="R81" s="80"/>
      <c r="S81" s="92"/>
      <c r="T81" s="175" t="s">
        <v>911</v>
      </c>
      <c r="Z81" s="6"/>
      <c r="AK81" s="117" t="str">
        <f t="shared" si="8"/>
        <v/>
      </c>
      <c r="AP81" s="130"/>
      <c r="AR81" s="131"/>
      <c r="AS81" s="7"/>
      <c r="AT81" s="132"/>
      <c r="AU81" s="129" t="str">
        <f t="shared" si="9"/>
        <v/>
      </c>
      <c r="AV81" s="140"/>
      <c r="AZ81" s="150" t="str">
        <f t="shared" si="7"/>
        <v/>
      </c>
      <c r="BQ81" s="6"/>
      <c r="BR81" s="11"/>
    </row>
    <row r="82" spans="1:70" ht="15.75" x14ac:dyDescent="0.5">
      <c r="A82" s="52" t="s">
        <v>416</v>
      </c>
      <c r="B82" s="56"/>
      <c r="C82" s="131" t="s">
        <v>111</v>
      </c>
      <c r="D82" s="7" t="s">
        <v>22</v>
      </c>
      <c r="E82" s="7" t="s">
        <v>428</v>
      </c>
      <c r="F82" s="64" t="s">
        <v>132</v>
      </c>
      <c r="G82" s="62">
        <v>7</v>
      </c>
      <c r="I82" s="10" t="s">
        <v>110</v>
      </c>
      <c r="J82" s="71" t="s">
        <v>493</v>
      </c>
      <c r="K82" s="74" t="s">
        <v>627</v>
      </c>
      <c r="L82" s="233"/>
      <c r="M82" s="233">
        <v>1000</v>
      </c>
      <c r="N82" s="78" t="s">
        <v>639</v>
      </c>
      <c r="O82" s="83"/>
      <c r="P82" s="78" t="s">
        <v>747</v>
      </c>
      <c r="R82" s="80"/>
      <c r="S82" s="92"/>
      <c r="T82" s="175" t="s">
        <v>912</v>
      </c>
      <c r="Z82" s="6"/>
      <c r="AK82" s="117" t="str">
        <f t="shared" si="8"/>
        <v/>
      </c>
      <c r="AP82" s="130"/>
      <c r="AR82" s="131"/>
      <c r="AS82" s="7"/>
      <c r="AT82" s="132"/>
      <c r="AU82" s="129" t="str">
        <f t="shared" si="9"/>
        <v/>
      </c>
      <c r="AV82" s="140"/>
      <c r="AZ82" s="150" t="str">
        <f t="shared" si="7"/>
        <v/>
      </c>
      <c r="BQ82" s="6"/>
      <c r="BR82" s="11"/>
    </row>
    <row r="83" spans="1:70" ht="15.75" x14ac:dyDescent="0.5">
      <c r="A83" s="52" t="s">
        <v>416</v>
      </c>
      <c r="B83" s="56"/>
      <c r="C83" s="131" t="s">
        <v>111</v>
      </c>
      <c r="D83" s="7" t="s">
        <v>22</v>
      </c>
      <c r="E83" s="7" t="s">
        <v>428</v>
      </c>
      <c r="F83" s="64" t="s">
        <v>132</v>
      </c>
      <c r="G83" s="62">
        <v>8</v>
      </c>
      <c r="I83" s="10" t="s">
        <v>110</v>
      </c>
      <c r="J83" s="71" t="s">
        <v>494</v>
      </c>
      <c r="K83" s="74" t="s">
        <v>627</v>
      </c>
      <c r="L83" s="233"/>
      <c r="M83" s="233">
        <v>1000</v>
      </c>
      <c r="N83" s="78" t="s">
        <v>639</v>
      </c>
      <c r="O83" s="83"/>
      <c r="P83" s="78" t="s">
        <v>748</v>
      </c>
      <c r="R83" s="80"/>
      <c r="S83" s="92"/>
      <c r="T83" s="175" t="s">
        <v>913</v>
      </c>
      <c r="Z83" s="6"/>
      <c r="AK83" s="117" t="str">
        <f t="shared" si="8"/>
        <v/>
      </c>
      <c r="AP83" s="130"/>
      <c r="AR83" s="131"/>
      <c r="AS83" s="7"/>
      <c r="AT83" s="132"/>
      <c r="AU83" s="129" t="str">
        <f t="shared" si="9"/>
        <v/>
      </c>
      <c r="AV83" s="140"/>
      <c r="AZ83" s="150" t="str">
        <f t="shared" si="7"/>
        <v/>
      </c>
      <c r="BQ83" s="6"/>
      <c r="BR83" s="11"/>
    </row>
    <row r="84" spans="1:70" ht="15.75" x14ac:dyDescent="0.5">
      <c r="A84" s="52" t="s">
        <v>416</v>
      </c>
      <c r="B84" s="56"/>
      <c r="C84" s="131" t="s">
        <v>111</v>
      </c>
      <c r="D84" s="7" t="s">
        <v>22</v>
      </c>
      <c r="E84" s="7" t="s">
        <v>429</v>
      </c>
      <c r="F84" s="64" t="s">
        <v>132</v>
      </c>
      <c r="G84" s="62">
        <v>1</v>
      </c>
      <c r="I84" s="10" t="s">
        <v>110</v>
      </c>
      <c r="J84" s="71" t="s">
        <v>495</v>
      </c>
      <c r="K84" s="74" t="s">
        <v>627</v>
      </c>
      <c r="L84" s="233"/>
      <c r="M84" s="233">
        <v>1000</v>
      </c>
      <c r="N84" s="78" t="s">
        <v>639</v>
      </c>
      <c r="O84" s="83"/>
      <c r="P84" s="78" t="s">
        <v>749</v>
      </c>
      <c r="R84" s="80"/>
      <c r="S84" s="92"/>
      <c r="T84" s="175" t="s">
        <v>914</v>
      </c>
      <c r="Z84" s="6"/>
      <c r="AK84" s="117" t="str">
        <f t="shared" si="8"/>
        <v/>
      </c>
      <c r="AP84" s="130"/>
      <c r="AR84" s="131"/>
      <c r="AS84" s="7"/>
      <c r="AT84" s="132"/>
      <c r="AU84" s="129" t="str">
        <f t="shared" si="9"/>
        <v/>
      </c>
      <c r="AV84" s="140"/>
      <c r="AZ84" s="150" t="str">
        <f t="shared" si="7"/>
        <v/>
      </c>
      <c r="BQ84" s="6"/>
      <c r="BR84" s="11"/>
    </row>
    <row r="85" spans="1:70" ht="15.75" x14ac:dyDescent="0.5">
      <c r="A85" s="52" t="s">
        <v>416</v>
      </c>
      <c r="B85" s="56"/>
      <c r="C85" s="131" t="s">
        <v>111</v>
      </c>
      <c r="D85" s="7" t="s">
        <v>22</v>
      </c>
      <c r="E85" s="7" t="s">
        <v>429</v>
      </c>
      <c r="F85" s="64" t="s">
        <v>132</v>
      </c>
      <c r="G85" s="62">
        <v>2</v>
      </c>
      <c r="I85" s="10" t="s">
        <v>110</v>
      </c>
      <c r="J85" s="71" t="s">
        <v>496</v>
      </c>
      <c r="K85" s="74" t="s">
        <v>627</v>
      </c>
      <c r="L85" s="233"/>
      <c r="M85" s="233">
        <v>1000</v>
      </c>
      <c r="N85" s="78" t="s">
        <v>639</v>
      </c>
      <c r="O85" s="83"/>
      <c r="P85" s="78" t="s">
        <v>750</v>
      </c>
      <c r="R85" s="80"/>
      <c r="S85" s="92"/>
      <c r="T85" s="175" t="s">
        <v>915</v>
      </c>
      <c r="Z85" s="6"/>
      <c r="AK85" s="117" t="str">
        <f t="shared" si="8"/>
        <v/>
      </c>
      <c r="AP85" s="130"/>
      <c r="AR85" s="131"/>
      <c r="AS85" s="7"/>
      <c r="AT85" s="132"/>
      <c r="AU85" s="129" t="str">
        <f t="shared" si="9"/>
        <v/>
      </c>
      <c r="AV85" s="140"/>
      <c r="AZ85" s="150" t="str">
        <f t="shared" si="7"/>
        <v/>
      </c>
      <c r="BQ85" s="6"/>
      <c r="BR85" s="11"/>
    </row>
    <row r="86" spans="1:70" ht="15.75" x14ac:dyDescent="0.5">
      <c r="A86" s="52" t="s">
        <v>416</v>
      </c>
      <c r="B86" s="56"/>
      <c r="C86" s="131" t="s">
        <v>111</v>
      </c>
      <c r="D86" s="7" t="s">
        <v>22</v>
      </c>
      <c r="E86" s="7" t="s">
        <v>429</v>
      </c>
      <c r="F86" s="64" t="s">
        <v>132</v>
      </c>
      <c r="G86" s="62">
        <v>3</v>
      </c>
      <c r="I86" s="10" t="s">
        <v>110</v>
      </c>
      <c r="J86" s="71" t="s">
        <v>497</v>
      </c>
      <c r="K86" s="74" t="s">
        <v>627</v>
      </c>
      <c r="L86" s="233"/>
      <c r="M86" s="233">
        <v>1000</v>
      </c>
      <c r="N86" s="78" t="s">
        <v>639</v>
      </c>
      <c r="O86" s="83"/>
      <c r="P86" s="78" t="s">
        <v>751</v>
      </c>
      <c r="R86" s="80"/>
      <c r="S86" s="92"/>
      <c r="T86" s="175" t="s">
        <v>916</v>
      </c>
      <c r="Z86" s="6"/>
      <c r="AK86" s="117" t="str">
        <f t="shared" si="8"/>
        <v/>
      </c>
      <c r="AP86" s="130"/>
      <c r="AR86" s="131"/>
      <c r="AS86" s="7"/>
      <c r="AT86" s="132"/>
      <c r="AU86" s="129" t="str">
        <f t="shared" si="9"/>
        <v/>
      </c>
      <c r="AV86" s="140"/>
      <c r="AZ86" s="150" t="str">
        <f t="shared" si="7"/>
        <v/>
      </c>
      <c r="BQ86" s="6"/>
      <c r="BR86" s="11"/>
    </row>
    <row r="87" spans="1:70" ht="15.75" x14ac:dyDescent="0.5">
      <c r="A87" s="52" t="s">
        <v>416</v>
      </c>
      <c r="B87" s="56"/>
      <c r="C87" s="131" t="s">
        <v>111</v>
      </c>
      <c r="D87" s="7" t="s">
        <v>22</v>
      </c>
      <c r="E87" s="7" t="s">
        <v>429</v>
      </c>
      <c r="F87" s="64" t="s">
        <v>132</v>
      </c>
      <c r="G87" s="62">
        <v>4</v>
      </c>
      <c r="I87" s="10" t="s">
        <v>110</v>
      </c>
      <c r="J87" s="71" t="s">
        <v>498</v>
      </c>
      <c r="K87" s="74" t="s">
        <v>627</v>
      </c>
      <c r="L87" s="233"/>
      <c r="M87" s="233">
        <v>1000</v>
      </c>
      <c r="N87" s="78" t="s">
        <v>639</v>
      </c>
      <c r="O87" s="83"/>
      <c r="P87" s="78" t="s">
        <v>752</v>
      </c>
      <c r="R87" s="80"/>
      <c r="S87" s="92"/>
      <c r="T87" s="175" t="s">
        <v>917</v>
      </c>
      <c r="Z87" s="6"/>
      <c r="AK87" s="117" t="str">
        <f t="shared" si="8"/>
        <v/>
      </c>
      <c r="AP87" s="130"/>
      <c r="AR87" s="131"/>
      <c r="AS87" s="7"/>
      <c r="AT87" s="132"/>
      <c r="AU87" s="129" t="str">
        <f t="shared" si="9"/>
        <v/>
      </c>
      <c r="AV87" s="140"/>
      <c r="AZ87" s="150" t="str">
        <f t="shared" si="7"/>
        <v/>
      </c>
      <c r="BQ87" s="6"/>
      <c r="BR87" s="11"/>
    </row>
    <row r="88" spans="1:70" ht="15.75" x14ac:dyDescent="0.5">
      <c r="A88" s="52" t="s">
        <v>416</v>
      </c>
      <c r="B88" s="56"/>
      <c r="C88" s="131" t="s">
        <v>111</v>
      </c>
      <c r="D88" s="7" t="s">
        <v>22</v>
      </c>
      <c r="E88" s="7" t="s">
        <v>429</v>
      </c>
      <c r="F88" s="64" t="s">
        <v>132</v>
      </c>
      <c r="G88" s="62">
        <v>5</v>
      </c>
      <c r="I88" s="10" t="s">
        <v>110</v>
      </c>
      <c r="J88" s="71" t="s">
        <v>499</v>
      </c>
      <c r="K88" s="74" t="s">
        <v>627</v>
      </c>
      <c r="L88" s="233"/>
      <c r="M88" s="233">
        <v>1000</v>
      </c>
      <c r="N88" s="78" t="s">
        <v>639</v>
      </c>
      <c r="O88" s="83"/>
      <c r="P88" s="78" t="s">
        <v>753</v>
      </c>
      <c r="R88" s="80"/>
      <c r="S88" s="92"/>
      <c r="T88" s="175" t="s">
        <v>918</v>
      </c>
      <c r="Z88" s="6"/>
      <c r="AK88" s="117" t="str">
        <f t="shared" si="8"/>
        <v/>
      </c>
      <c r="AP88" s="130"/>
      <c r="AR88" s="131"/>
      <c r="AS88" s="7"/>
      <c r="AT88" s="132"/>
      <c r="AU88" s="129" t="str">
        <f t="shared" si="9"/>
        <v/>
      </c>
      <c r="AV88" s="140"/>
      <c r="AZ88" s="150" t="str">
        <f t="shared" si="7"/>
        <v/>
      </c>
      <c r="BQ88" s="6"/>
      <c r="BR88" s="11"/>
    </row>
    <row r="89" spans="1:70" ht="15.75" x14ac:dyDescent="0.5">
      <c r="A89" s="52" t="s">
        <v>1010</v>
      </c>
      <c r="B89" s="56"/>
      <c r="C89" s="131" t="s">
        <v>111</v>
      </c>
      <c r="D89" s="7" t="s">
        <v>22</v>
      </c>
      <c r="E89" s="7" t="s">
        <v>429</v>
      </c>
      <c r="F89" s="64" t="s">
        <v>132</v>
      </c>
      <c r="G89" s="62">
        <v>6</v>
      </c>
      <c r="I89" s="10" t="s">
        <v>110</v>
      </c>
      <c r="J89" s="71" t="s">
        <v>1014</v>
      </c>
      <c r="K89" s="74" t="s">
        <v>627</v>
      </c>
      <c r="L89" s="233"/>
      <c r="M89" s="233">
        <v>1000</v>
      </c>
      <c r="N89" s="78" t="s">
        <v>639</v>
      </c>
      <c r="O89" s="83"/>
      <c r="P89" s="78" t="s">
        <v>1011</v>
      </c>
      <c r="R89" s="80"/>
      <c r="S89" s="92"/>
      <c r="T89" s="175"/>
      <c r="Z89" s="6"/>
      <c r="AK89" s="117" t="str">
        <f t="shared" si="8"/>
        <v/>
      </c>
      <c r="AP89" s="130"/>
      <c r="AR89" s="131"/>
      <c r="AS89" s="7"/>
      <c r="AT89" s="132"/>
      <c r="AU89" s="129" t="str">
        <f t="shared" si="9"/>
        <v/>
      </c>
      <c r="AV89" s="140"/>
      <c r="AZ89" s="150" t="str">
        <f t="shared" si="7"/>
        <v/>
      </c>
      <c r="BQ89" s="6"/>
      <c r="BR89" s="11"/>
    </row>
    <row r="90" spans="1:70" ht="15.75" x14ac:dyDescent="0.5">
      <c r="A90" s="52" t="s">
        <v>1010</v>
      </c>
      <c r="B90" s="56"/>
      <c r="C90" s="131" t="s">
        <v>111</v>
      </c>
      <c r="D90" s="7" t="s">
        <v>22</v>
      </c>
      <c r="E90" s="7" t="s">
        <v>429</v>
      </c>
      <c r="F90" s="64" t="s">
        <v>132</v>
      </c>
      <c r="G90" s="62">
        <v>7</v>
      </c>
      <c r="I90" s="10" t="s">
        <v>110</v>
      </c>
      <c r="J90" s="71" t="s">
        <v>1149</v>
      </c>
      <c r="K90" s="74" t="s">
        <v>627</v>
      </c>
      <c r="L90" s="233"/>
      <c r="M90" s="233">
        <v>1000</v>
      </c>
      <c r="N90" s="78" t="s">
        <v>1236</v>
      </c>
      <c r="O90" s="83"/>
      <c r="P90" s="78" t="s">
        <v>1147</v>
      </c>
      <c r="R90" s="80"/>
      <c r="S90" s="92"/>
      <c r="Z90" s="6"/>
      <c r="AK90" s="117" t="str">
        <f t="shared" si="8"/>
        <v/>
      </c>
      <c r="AP90" s="130"/>
      <c r="AR90" s="131"/>
      <c r="AS90" s="7"/>
      <c r="AT90" s="132"/>
      <c r="AU90" s="129" t="str">
        <f t="shared" si="9"/>
        <v/>
      </c>
      <c r="AV90" s="140"/>
      <c r="AZ90" s="150" t="str">
        <f t="shared" si="7"/>
        <v/>
      </c>
      <c r="BQ90" s="6"/>
      <c r="BR90" s="11"/>
    </row>
    <row r="91" spans="1:70" ht="15.75" x14ac:dyDescent="0.5">
      <c r="A91" s="52" t="s">
        <v>1010</v>
      </c>
      <c r="B91" s="56"/>
      <c r="C91" s="131" t="s">
        <v>111</v>
      </c>
      <c r="D91" s="7" t="s">
        <v>22</v>
      </c>
      <c r="E91" s="7" t="s">
        <v>429</v>
      </c>
      <c r="F91" s="64" t="s">
        <v>132</v>
      </c>
      <c r="G91" s="62">
        <v>8</v>
      </c>
      <c r="I91" s="10" t="s">
        <v>110</v>
      </c>
      <c r="J91" s="71" t="s">
        <v>1150</v>
      </c>
      <c r="K91" s="74" t="s">
        <v>627</v>
      </c>
      <c r="L91" s="233"/>
      <c r="M91" s="233">
        <v>1000</v>
      </c>
      <c r="N91" s="78" t="s">
        <v>1236</v>
      </c>
      <c r="O91" s="83"/>
      <c r="P91" s="78" t="s">
        <v>1148</v>
      </c>
      <c r="R91" s="80"/>
      <c r="S91" s="92"/>
      <c r="Z91" s="6"/>
      <c r="AK91" s="117" t="str">
        <f t="shared" si="8"/>
        <v/>
      </c>
      <c r="AP91" s="130"/>
      <c r="AR91" s="131"/>
      <c r="AS91" s="7"/>
      <c r="AT91" s="132"/>
      <c r="AU91" s="129" t="str">
        <f t="shared" si="9"/>
        <v/>
      </c>
      <c r="AV91" s="140"/>
      <c r="AZ91" s="150" t="str">
        <f t="shared" si="7"/>
        <v/>
      </c>
      <c r="BQ91" s="6"/>
      <c r="BR91" s="11"/>
    </row>
    <row r="92" spans="1:70" ht="15.75" x14ac:dyDescent="0.5">
      <c r="A92" s="52" t="s">
        <v>1010</v>
      </c>
      <c r="B92" s="56"/>
      <c r="C92" s="131" t="s">
        <v>111</v>
      </c>
      <c r="D92" s="7" t="s">
        <v>22</v>
      </c>
      <c r="E92" s="7" t="s">
        <v>430</v>
      </c>
      <c r="F92" s="64" t="s">
        <v>132</v>
      </c>
      <c r="G92" s="62">
        <v>1</v>
      </c>
      <c r="I92" s="10" t="s">
        <v>110</v>
      </c>
      <c r="J92" s="71" t="s">
        <v>1160</v>
      </c>
      <c r="K92" s="74" t="s">
        <v>627</v>
      </c>
      <c r="L92" s="233"/>
      <c r="M92" s="233">
        <v>1000</v>
      </c>
      <c r="N92" s="78" t="s">
        <v>1236</v>
      </c>
      <c r="O92" s="83"/>
      <c r="P92" s="78" t="s">
        <v>1158</v>
      </c>
      <c r="R92" s="80"/>
      <c r="S92" s="92"/>
      <c r="Y92" s="107"/>
      <c r="AA92" s="108"/>
      <c r="AB92" s="108"/>
      <c r="AC92" s="71"/>
      <c r="AD92" s="71"/>
      <c r="AE92" s="71"/>
      <c r="AF92" s="71"/>
      <c r="AG92" s="118"/>
      <c r="AI92" s="119"/>
      <c r="AJ92" s="119"/>
      <c r="AK92" s="117" t="str">
        <f t="shared" si="8"/>
        <v/>
      </c>
      <c r="AP92" s="130"/>
      <c r="AR92" s="131"/>
      <c r="AS92" s="7"/>
      <c r="AT92" s="132"/>
      <c r="AU92" s="129" t="str">
        <f t="shared" si="9"/>
        <v/>
      </c>
      <c r="AV92" s="140"/>
      <c r="AZ92" s="150" t="str">
        <f t="shared" si="7"/>
        <v/>
      </c>
      <c r="BQ92" s="6"/>
      <c r="BR92" s="11"/>
    </row>
    <row r="93" spans="1:70" ht="15.75" x14ac:dyDescent="0.5">
      <c r="A93" s="52" t="s">
        <v>1010</v>
      </c>
      <c r="B93" s="56"/>
      <c r="C93" s="131" t="s">
        <v>111</v>
      </c>
      <c r="D93" s="7" t="s">
        <v>22</v>
      </c>
      <c r="E93" s="7" t="s">
        <v>430</v>
      </c>
      <c r="F93" s="64" t="s">
        <v>132</v>
      </c>
      <c r="G93" s="62">
        <v>2</v>
      </c>
      <c r="I93" s="10" t="s">
        <v>110</v>
      </c>
      <c r="J93" s="71" t="s">
        <v>1161</v>
      </c>
      <c r="K93" s="74" t="s">
        <v>627</v>
      </c>
      <c r="L93" s="233"/>
      <c r="M93" s="233">
        <v>1000</v>
      </c>
      <c r="N93" s="78" t="s">
        <v>1236</v>
      </c>
      <c r="O93" s="83"/>
      <c r="P93" s="78" t="s">
        <v>1159</v>
      </c>
      <c r="R93" s="80"/>
      <c r="S93" s="92"/>
      <c r="Y93" s="107"/>
      <c r="AA93" s="108"/>
      <c r="AB93" s="108"/>
      <c r="AC93" s="71"/>
      <c r="AD93" s="71"/>
      <c r="AE93" s="71"/>
      <c r="AF93" s="71"/>
      <c r="AG93" s="118"/>
      <c r="AI93" s="119"/>
      <c r="AJ93" s="119"/>
      <c r="AK93" s="117" t="str">
        <f t="shared" si="8"/>
        <v/>
      </c>
      <c r="AP93" s="130"/>
      <c r="AR93" s="131"/>
      <c r="AS93" s="7"/>
      <c r="AT93" s="132"/>
      <c r="AU93" s="129" t="str">
        <f t="shared" si="9"/>
        <v/>
      </c>
      <c r="AV93" s="140"/>
      <c r="AZ93" s="150" t="str">
        <f t="shared" si="7"/>
        <v/>
      </c>
      <c r="BQ93" s="6"/>
      <c r="BR93" s="11"/>
    </row>
    <row r="94" spans="1:70" ht="15.75" x14ac:dyDescent="0.5">
      <c r="A94" s="52" t="s">
        <v>1010</v>
      </c>
      <c r="B94" s="56"/>
      <c r="C94" s="131" t="s">
        <v>111</v>
      </c>
      <c r="D94" s="7" t="s">
        <v>22</v>
      </c>
      <c r="E94" s="7" t="s">
        <v>430</v>
      </c>
      <c r="F94" s="64" t="s">
        <v>132</v>
      </c>
      <c r="G94" s="62">
        <v>3</v>
      </c>
      <c r="I94" s="10" t="s">
        <v>110</v>
      </c>
      <c r="J94" s="71" t="s">
        <v>1169</v>
      </c>
      <c r="K94" s="74" t="s">
        <v>627</v>
      </c>
      <c r="L94" s="233"/>
      <c r="M94" s="233">
        <v>1000</v>
      </c>
      <c r="N94" s="78" t="s">
        <v>1236</v>
      </c>
      <c r="O94" s="83"/>
      <c r="P94" s="78" t="s">
        <v>1166</v>
      </c>
      <c r="R94" s="80"/>
      <c r="S94" s="92"/>
      <c r="T94" s="194" t="s">
        <v>1291</v>
      </c>
      <c r="Y94" s="107"/>
      <c r="AA94" s="108"/>
      <c r="AB94" s="108"/>
      <c r="AC94" s="71"/>
      <c r="AD94" s="71"/>
      <c r="AE94" s="71"/>
      <c r="AF94" s="71"/>
      <c r="AG94" s="118"/>
      <c r="AI94" s="119"/>
      <c r="AJ94" s="119"/>
      <c r="AK94" s="117" t="str">
        <f t="shared" si="8"/>
        <v/>
      </c>
      <c r="AP94" s="130"/>
      <c r="AR94" s="131"/>
      <c r="AS94" s="7"/>
      <c r="AT94" s="132"/>
      <c r="AU94" s="129" t="str">
        <f t="shared" si="9"/>
        <v/>
      </c>
      <c r="AV94" s="140"/>
      <c r="AZ94" s="150" t="str">
        <f t="shared" si="7"/>
        <v/>
      </c>
      <c r="BQ94" s="6"/>
      <c r="BR94" s="11"/>
    </row>
    <row r="95" spans="1:70" ht="15.75" x14ac:dyDescent="0.5">
      <c r="A95" s="52" t="s">
        <v>1010</v>
      </c>
      <c r="B95" s="56"/>
      <c r="C95" s="131" t="s">
        <v>111</v>
      </c>
      <c r="D95" s="7" t="s">
        <v>22</v>
      </c>
      <c r="E95" s="7" t="s">
        <v>430</v>
      </c>
      <c r="F95" s="64" t="s">
        <v>132</v>
      </c>
      <c r="G95" s="62">
        <v>4</v>
      </c>
      <c r="I95" s="10" t="s">
        <v>110</v>
      </c>
      <c r="J95" s="71" t="s">
        <v>1170</v>
      </c>
      <c r="K95" s="74" t="s">
        <v>627</v>
      </c>
      <c r="L95" s="233"/>
      <c r="M95" s="233">
        <v>1000</v>
      </c>
      <c r="N95" s="78" t="s">
        <v>1236</v>
      </c>
      <c r="O95" s="83"/>
      <c r="P95" s="78" t="s">
        <v>1167</v>
      </c>
      <c r="R95" s="80"/>
      <c r="S95" s="92"/>
      <c r="T95" s="202"/>
      <c r="Y95" s="107"/>
      <c r="AA95" s="108"/>
      <c r="AB95" s="108"/>
      <c r="AC95" s="71"/>
      <c r="AD95" s="71"/>
      <c r="AE95" s="71"/>
      <c r="AF95" s="71"/>
      <c r="AG95" s="118"/>
      <c r="AI95" s="119"/>
      <c r="AJ95" s="119"/>
      <c r="AK95" s="117">
        <f t="shared" si="8"/>
        <v>95</v>
      </c>
      <c r="AP95" s="130" t="s">
        <v>115</v>
      </c>
      <c r="AR95" s="131" t="s">
        <v>17</v>
      </c>
      <c r="AS95" s="7"/>
      <c r="AT95" s="132" t="s">
        <v>112</v>
      </c>
      <c r="AU95" s="129" t="str">
        <f t="shared" si="9"/>
        <v>Please consult operation manual for more information</v>
      </c>
      <c r="AV95" s="140"/>
      <c r="AZ95" s="150" t="str">
        <f t="shared" si="7"/>
        <v>1</v>
      </c>
      <c r="BQ95" s="6"/>
      <c r="BR95" s="11"/>
    </row>
    <row r="96" spans="1:70" ht="15.75" x14ac:dyDescent="0.5">
      <c r="A96" s="52" t="s">
        <v>1010</v>
      </c>
      <c r="B96" s="56"/>
      <c r="C96" s="131" t="s">
        <v>111</v>
      </c>
      <c r="D96" s="7" t="s">
        <v>22</v>
      </c>
      <c r="E96" s="7" t="s">
        <v>430</v>
      </c>
      <c r="F96" s="64" t="s">
        <v>132</v>
      </c>
      <c r="G96" s="62">
        <v>5</v>
      </c>
      <c r="I96" s="10" t="s">
        <v>110</v>
      </c>
      <c r="J96" s="71" t="s">
        <v>1171</v>
      </c>
      <c r="K96" s="74" t="s">
        <v>627</v>
      </c>
      <c r="L96" s="233"/>
      <c r="M96" s="233">
        <v>1000</v>
      </c>
      <c r="N96" s="78" t="s">
        <v>1236</v>
      </c>
      <c r="O96" s="83"/>
      <c r="P96" s="78" t="s">
        <v>1168</v>
      </c>
      <c r="R96" s="80"/>
      <c r="S96" s="92"/>
      <c r="T96" s="195"/>
      <c r="Y96" s="107"/>
      <c r="AA96" s="108"/>
      <c r="AB96" s="108"/>
      <c r="AC96" s="71"/>
      <c r="AD96" s="71"/>
      <c r="AE96" s="71"/>
      <c r="AF96" s="71"/>
      <c r="AG96" s="118"/>
      <c r="AI96" s="119"/>
      <c r="AJ96" s="119"/>
      <c r="AK96" s="117" t="str">
        <f t="shared" si="8"/>
        <v/>
      </c>
      <c r="AP96" s="130"/>
      <c r="AR96" s="131"/>
      <c r="AS96" s="7"/>
      <c r="AT96" s="132"/>
      <c r="AU96" s="129" t="str">
        <f t="shared" si="9"/>
        <v/>
      </c>
      <c r="AV96" s="140"/>
      <c r="AZ96" s="150" t="str">
        <f t="shared" si="7"/>
        <v/>
      </c>
      <c r="BQ96" s="6"/>
      <c r="BR96" s="11"/>
    </row>
    <row r="97" spans="1:70" ht="15.75" x14ac:dyDescent="0.5">
      <c r="A97" s="52" t="s">
        <v>1010</v>
      </c>
      <c r="B97" s="56"/>
      <c r="C97" s="131" t="s">
        <v>111</v>
      </c>
      <c r="D97" s="7" t="s">
        <v>22</v>
      </c>
      <c r="E97" s="7" t="s">
        <v>430</v>
      </c>
      <c r="F97" s="64" t="s">
        <v>132</v>
      </c>
      <c r="G97" s="62">
        <v>6</v>
      </c>
      <c r="I97" s="10" t="s">
        <v>110</v>
      </c>
      <c r="J97" s="71" t="s">
        <v>1176</v>
      </c>
      <c r="K97" s="74" t="s">
        <v>627</v>
      </c>
      <c r="L97" s="233"/>
      <c r="M97" s="233">
        <v>1000</v>
      </c>
      <c r="N97" s="78" t="s">
        <v>1236</v>
      </c>
      <c r="O97" s="83"/>
      <c r="P97" s="78" t="s">
        <v>1179</v>
      </c>
      <c r="R97" s="80"/>
      <c r="S97" s="92"/>
      <c r="T97" s="194" t="s">
        <v>1290</v>
      </c>
      <c r="Y97" s="107"/>
      <c r="AA97" s="108"/>
      <c r="AB97" s="108"/>
      <c r="AC97" s="71"/>
      <c r="AD97" s="71"/>
      <c r="AE97" s="71"/>
      <c r="AF97" s="71"/>
      <c r="AG97" s="118"/>
      <c r="AI97" s="119"/>
      <c r="AJ97" s="119"/>
      <c r="AK97" s="117" t="str">
        <f t="shared" si="8"/>
        <v/>
      </c>
      <c r="AP97" s="130"/>
      <c r="AR97" s="131"/>
      <c r="AS97" s="7"/>
      <c r="AT97" s="132"/>
      <c r="AU97" s="129" t="str">
        <f t="shared" si="9"/>
        <v/>
      </c>
      <c r="AV97" s="140"/>
      <c r="AZ97" s="150" t="str">
        <f t="shared" si="7"/>
        <v/>
      </c>
      <c r="BQ97" s="6"/>
      <c r="BR97" s="11"/>
    </row>
    <row r="98" spans="1:70" ht="15.75" x14ac:dyDescent="0.5">
      <c r="A98" s="52" t="s">
        <v>1010</v>
      </c>
      <c r="B98" s="56"/>
      <c r="C98" s="131" t="s">
        <v>111</v>
      </c>
      <c r="D98" s="7" t="s">
        <v>22</v>
      </c>
      <c r="E98" s="7" t="s">
        <v>430</v>
      </c>
      <c r="F98" s="64" t="s">
        <v>132</v>
      </c>
      <c r="G98" s="62">
        <v>7</v>
      </c>
      <c r="I98" s="10" t="s">
        <v>110</v>
      </c>
      <c r="J98" s="71" t="s">
        <v>1177</v>
      </c>
      <c r="K98" s="74" t="s">
        <v>627</v>
      </c>
      <c r="L98" s="233"/>
      <c r="M98" s="233">
        <v>1000</v>
      </c>
      <c r="N98" s="78" t="s">
        <v>1236</v>
      </c>
      <c r="O98" s="83"/>
      <c r="P98" s="78" t="s">
        <v>1180</v>
      </c>
      <c r="R98" s="80"/>
      <c r="S98" s="92"/>
      <c r="T98" s="202"/>
      <c r="Y98" s="107"/>
      <c r="AA98" s="108"/>
      <c r="AB98" s="108"/>
      <c r="AC98" s="71"/>
      <c r="AD98" s="71"/>
      <c r="AE98" s="71"/>
      <c r="AF98" s="71"/>
      <c r="AG98" s="118"/>
      <c r="AI98" s="119"/>
      <c r="AJ98" s="119"/>
      <c r="AK98" s="117">
        <f t="shared" si="8"/>
        <v>98</v>
      </c>
      <c r="AP98" s="130" t="s">
        <v>115</v>
      </c>
      <c r="AR98" s="131" t="s">
        <v>17</v>
      </c>
      <c r="AS98" s="7"/>
      <c r="AT98" s="132" t="s">
        <v>112</v>
      </c>
      <c r="AU98" s="129" t="str">
        <f t="shared" si="9"/>
        <v>Please consult operation manual for more information</v>
      </c>
      <c r="AV98" s="140"/>
      <c r="AZ98" s="150" t="str">
        <f t="shared" si="7"/>
        <v>1</v>
      </c>
      <c r="BQ98" s="6"/>
      <c r="BR98" s="11"/>
    </row>
    <row r="99" spans="1:70" ht="15.75" x14ac:dyDescent="0.5">
      <c r="A99" s="52" t="s">
        <v>1010</v>
      </c>
      <c r="B99" s="56"/>
      <c r="C99" s="131" t="s">
        <v>111</v>
      </c>
      <c r="D99" s="7" t="s">
        <v>22</v>
      </c>
      <c r="E99" s="7" t="s">
        <v>430</v>
      </c>
      <c r="F99" s="64" t="s">
        <v>132</v>
      </c>
      <c r="G99" s="62">
        <v>8</v>
      </c>
      <c r="I99" s="10" t="s">
        <v>110</v>
      </c>
      <c r="J99" s="71" t="s">
        <v>1178</v>
      </c>
      <c r="K99" s="74" t="s">
        <v>627</v>
      </c>
      <c r="L99" s="233"/>
      <c r="M99" s="233">
        <v>1000</v>
      </c>
      <c r="N99" s="78" t="s">
        <v>1236</v>
      </c>
      <c r="O99" s="83"/>
      <c r="P99" s="78" t="s">
        <v>1181</v>
      </c>
      <c r="R99" s="80"/>
      <c r="S99" s="92"/>
      <c r="T99" s="195"/>
      <c r="Y99" s="107"/>
      <c r="AA99" s="108"/>
      <c r="AB99" s="108"/>
      <c r="AC99" s="71"/>
      <c r="AD99" s="71"/>
      <c r="AE99" s="71"/>
      <c r="AF99" s="71"/>
      <c r="AG99" s="118"/>
      <c r="AI99" s="119"/>
      <c r="AJ99" s="119"/>
      <c r="AK99" s="117" t="str">
        <f t="shared" si="8"/>
        <v/>
      </c>
      <c r="AP99" s="130"/>
      <c r="AR99" s="131"/>
      <c r="AS99" s="7"/>
      <c r="AT99" s="132"/>
      <c r="AU99" s="129" t="str">
        <f t="shared" si="9"/>
        <v/>
      </c>
      <c r="AV99" s="140"/>
      <c r="AZ99" s="150" t="str">
        <f t="shared" si="7"/>
        <v/>
      </c>
      <c r="BQ99" s="6"/>
      <c r="BR99" s="11"/>
    </row>
    <row r="100" spans="1:70" ht="15.75" x14ac:dyDescent="0.5">
      <c r="A100" s="52" t="s">
        <v>1010</v>
      </c>
      <c r="B100" s="56"/>
      <c r="C100" s="131" t="s">
        <v>111</v>
      </c>
      <c r="D100" s="7" t="s">
        <v>22</v>
      </c>
      <c r="E100" s="7" t="s">
        <v>431</v>
      </c>
      <c r="F100" s="64" t="s">
        <v>132</v>
      </c>
      <c r="G100" s="62">
        <v>1</v>
      </c>
      <c r="I100" s="10" t="s">
        <v>110</v>
      </c>
      <c r="J100" s="71" t="s">
        <v>1277</v>
      </c>
      <c r="K100" s="74" t="s">
        <v>627</v>
      </c>
      <c r="L100" s="233"/>
      <c r="M100" s="233">
        <v>1000</v>
      </c>
      <c r="N100" s="78" t="s">
        <v>1271</v>
      </c>
      <c r="O100" s="83" t="s">
        <v>1280</v>
      </c>
      <c r="P100" s="78" t="s">
        <v>1278</v>
      </c>
      <c r="R100" s="80"/>
      <c r="S100" s="92"/>
      <c r="T100" s="194" t="s">
        <v>1289</v>
      </c>
      <c r="U100" s="196" t="s">
        <v>1283</v>
      </c>
      <c r="Y100" s="107"/>
      <c r="AA100" s="108"/>
      <c r="AB100" s="108"/>
      <c r="AC100" s="71"/>
      <c r="AD100" s="71"/>
      <c r="AE100" s="71"/>
      <c r="AF100" s="71"/>
      <c r="AG100" s="118"/>
      <c r="AI100" s="119"/>
      <c r="AJ100" s="119"/>
      <c r="AK100" s="117" t="str">
        <f t="shared" si="8"/>
        <v/>
      </c>
      <c r="AP100" s="130"/>
      <c r="AR100" s="131"/>
      <c r="AS100" s="7"/>
      <c r="AT100" s="132"/>
      <c r="AU100" s="129" t="str">
        <f t="shared" si="9"/>
        <v/>
      </c>
      <c r="AV100" s="140"/>
      <c r="AZ100" s="150" t="str">
        <f t="shared" si="7"/>
        <v/>
      </c>
      <c r="BQ100" s="6"/>
      <c r="BR100" s="11"/>
    </row>
    <row r="101" spans="1:70" ht="15.75" x14ac:dyDescent="0.5">
      <c r="A101" s="52" t="s">
        <v>1010</v>
      </c>
      <c r="B101" s="56"/>
      <c r="C101" s="131" t="s">
        <v>111</v>
      </c>
      <c r="D101" s="7" t="s">
        <v>22</v>
      </c>
      <c r="E101" s="7" t="s">
        <v>431</v>
      </c>
      <c r="F101" s="64" t="s">
        <v>132</v>
      </c>
      <c r="G101" s="62">
        <v>2</v>
      </c>
      <c r="I101" s="10" t="s">
        <v>110</v>
      </c>
      <c r="J101" s="71" t="s">
        <v>1274</v>
      </c>
      <c r="K101" s="74" t="s">
        <v>627</v>
      </c>
      <c r="L101" s="233"/>
      <c r="M101" s="233">
        <v>1000</v>
      </c>
      <c r="N101" s="78" t="s">
        <v>1271</v>
      </c>
      <c r="O101" s="83" t="s">
        <v>1280</v>
      </c>
      <c r="P101" s="78" t="s">
        <v>1272</v>
      </c>
      <c r="R101" s="80"/>
      <c r="S101" s="92"/>
      <c r="T101" s="195"/>
      <c r="U101" s="193"/>
      <c r="Y101" s="107"/>
      <c r="AA101" s="108"/>
      <c r="AB101" s="108"/>
      <c r="AC101" s="71"/>
      <c r="AD101" s="71"/>
      <c r="AE101" s="71"/>
      <c r="AF101" s="71"/>
      <c r="AG101" s="118"/>
      <c r="AI101" s="119"/>
      <c r="AJ101" s="119"/>
      <c r="AK101" s="117" t="str">
        <f t="shared" si="8"/>
        <v/>
      </c>
      <c r="AP101" s="130"/>
      <c r="AR101" s="131"/>
      <c r="AS101" s="7"/>
      <c r="AT101" s="132"/>
      <c r="AU101" s="129" t="str">
        <f t="shared" si="9"/>
        <v/>
      </c>
      <c r="AV101" s="140"/>
      <c r="AZ101" s="150" t="str">
        <f t="shared" ref="AZ101:AZ164" si="10">IF(ISNUMBER(AK101),"1","")</f>
        <v/>
      </c>
      <c r="BQ101" s="6"/>
      <c r="BR101" s="11"/>
    </row>
    <row r="102" spans="1:70" ht="15.75" x14ac:dyDescent="0.5">
      <c r="A102" s="52" t="s">
        <v>1010</v>
      </c>
      <c r="B102" s="56"/>
      <c r="C102" s="131" t="s">
        <v>111</v>
      </c>
      <c r="D102" s="7" t="s">
        <v>22</v>
      </c>
      <c r="E102" s="7" t="s">
        <v>431</v>
      </c>
      <c r="F102" s="64" t="s">
        <v>132</v>
      </c>
      <c r="G102" s="62">
        <v>3</v>
      </c>
      <c r="I102" s="10" t="s">
        <v>110</v>
      </c>
      <c r="J102" s="71" t="s">
        <v>1287</v>
      </c>
      <c r="K102" s="74" t="s">
        <v>627</v>
      </c>
      <c r="L102" s="233"/>
      <c r="M102" s="233">
        <v>1000</v>
      </c>
      <c r="N102" s="78" t="s">
        <v>1271</v>
      </c>
      <c r="O102" s="83">
        <v>25004035</v>
      </c>
      <c r="P102" s="78" t="s">
        <v>734</v>
      </c>
      <c r="R102" s="80"/>
      <c r="S102" s="92"/>
      <c r="T102" s="175" t="s">
        <v>1288</v>
      </c>
      <c r="U102" s="102" t="s">
        <v>1283</v>
      </c>
      <c r="Y102" s="107"/>
      <c r="AA102" s="108"/>
      <c r="AB102" s="108"/>
      <c r="AC102" s="71"/>
      <c r="AD102" s="71"/>
      <c r="AE102" s="71"/>
      <c r="AF102" s="71"/>
      <c r="AG102" s="118"/>
      <c r="AI102" s="119"/>
      <c r="AJ102" s="119"/>
      <c r="AK102" s="117">
        <f t="shared" si="8"/>
        <v>102</v>
      </c>
      <c r="AP102" s="130" t="s">
        <v>110</v>
      </c>
      <c r="AR102" s="131" t="s">
        <v>17</v>
      </c>
      <c r="AS102" s="7"/>
      <c r="AT102" s="132" t="s">
        <v>112</v>
      </c>
      <c r="AU102" s="129" t="str">
        <f t="shared" si="9"/>
        <v>Please consult operation manual for more information</v>
      </c>
      <c r="AV102" s="140"/>
      <c r="AZ102" s="150" t="str">
        <f t="shared" si="10"/>
        <v>1</v>
      </c>
      <c r="BQ102" s="6"/>
      <c r="BR102" s="11"/>
    </row>
    <row r="103" spans="1:70" ht="15.75" x14ac:dyDescent="0.5">
      <c r="A103" s="52" t="s">
        <v>1359</v>
      </c>
      <c r="B103" s="56"/>
      <c r="C103" s="131" t="s">
        <v>111</v>
      </c>
      <c r="D103" s="7" t="s">
        <v>22</v>
      </c>
      <c r="E103" s="7" t="s">
        <v>431</v>
      </c>
      <c r="F103" s="64" t="s">
        <v>132</v>
      </c>
      <c r="G103" s="62">
        <v>4</v>
      </c>
      <c r="I103" s="10" t="s">
        <v>110</v>
      </c>
      <c r="J103" s="71" t="s">
        <v>1360</v>
      </c>
      <c r="K103" s="74" t="s">
        <v>627</v>
      </c>
      <c r="L103" s="233"/>
      <c r="M103" s="233">
        <v>1000</v>
      </c>
      <c r="N103" s="78" t="s">
        <v>1236</v>
      </c>
      <c r="O103" s="83" t="s">
        <v>1364</v>
      </c>
      <c r="P103" s="78" t="s">
        <v>1362</v>
      </c>
      <c r="R103" s="80"/>
      <c r="S103" s="92"/>
      <c r="T103" s="194" t="s">
        <v>1580</v>
      </c>
      <c r="U103" s="196" t="s">
        <v>1138</v>
      </c>
      <c r="Y103" s="107"/>
      <c r="AA103" s="108"/>
      <c r="AB103" s="108"/>
      <c r="AC103" s="71"/>
      <c r="AD103" s="71"/>
      <c r="AE103" s="71"/>
      <c r="AF103" s="71"/>
      <c r="AG103" s="118"/>
      <c r="AI103" s="119"/>
      <c r="AJ103" s="119"/>
      <c r="AK103" s="117">
        <f t="shared" si="8"/>
        <v>103</v>
      </c>
      <c r="AP103" s="130" t="s">
        <v>110</v>
      </c>
      <c r="AR103" s="131" t="s">
        <v>17</v>
      </c>
      <c r="AS103" s="7"/>
      <c r="AT103" s="132" t="s">
        <v>112</v>
      </c>
      <c r="AU103" s="129" t="str">
        <f t="shared" si="9"/>
        <v>Please consult operation manual for more information</v>
      </c>
      <c r="AV103" s="140"/>
      <c r="AZ103" s="150" t="str">
        <f t="shared" si="10"/>
        <v>1</v>
      </c>
      <c r="BQ103" s="6"/>
      <c r="BR103" s="11"/>
    </row>
    <row r="104" spans="1:70" ht="15.75" x14ac:dyDescent="0.5">
      <c r="A104" s="52" t="s">
        <v>1359</v>
      </c>
      <c r="B104" s="56"/>
      <c r="C104" s="131" t="s">
        <v>111</v>
      </c>
      <c r="D104" s="7" t="s">
        <v>22</v>
      </c>
      <c r="E104" s="7" t="s">
        <v>431</v>
      </c>
      <c r="F104" s="64" t="s">
        <v>132</v>
      </c>
      <c r="G104" s="62">
        <v>5</v>
      </c>
      <c r="I104" s="10" t="s">
        <v>110</v>
      </c>
      <c r="J104" s="71" t="s">
        <v>1366</v>
      </c>
      <c r="K104" s="74" t="s">
        <v>627</v>
      </c>
      <c r="L104" s="233"/>
      <c r="M104" s="233">
        <v>1000</v>
      </c>
      <c r="N104" s="78" t="s">
        <v>1236</v>
      </c>
      <c r="O104" s="83" t="s">
        <v>1364</v>
      </c>
      <c r="P104" s="78" t="s">
        <v>1368</v>
      </c>
      <c r="R104" s="80"/>
      <c r="S104" s="92"/>
      <c r="T104" s="195"/>
      <c r="U104" s="193"/>
      <c r="Y104" s="107"/>
      <c r="AA104" s="108"/>
      <c r="AB104" s="108"/>
      <c r="AC104" s="71"/>
      <c r="AD104" s="71"/>
      <c r="AE104" s="71"/>
      <c r="AF104" s="71"/>
      <c r="AG104" s="118"/>
      <c r="AI104" s="119"/>
      <c r="AJ104" s="119"/>
      <c r="AK104" s="117">
        <f t="shared" si="8"/>
        <v>104</v>
      </c>
      <c r="AP104" s="130" t="s">
        <v>110</v>
      </c>
      <c r="AR104" s="131" t="s">
        <v>17</v>
      </c>
      <c r="AS104" s="7"/>
      <c r="AT104" s="132" t="s">
        <v>112</v>
      </c>
      <c r="AU104" s="129" t="str">
        <f t="shared" si="9"/>
        <v>Please consult operation manual for more information</v>
      </c>
      <c r="AV104" s="140"/>
      <c r="AZ104" s="150" t="str">
        <f t="shared" si="10"/>
        <v>1</v>
      </c>
      <c r="BQ104" s="6"/>
      <c r="BR104" s="11"/>
    </row>
    <row r="105" spans="1:70" ht="15.75" x14ac:dyDescent="0.5">
      <c r="A105" s="52" t="s">
        <v>1359</v>
      </c>
      <c r="B105" s="56"/>
      <c r="C105" s="131" t="s">
        <v>111</v>
      </c>
      <c r="D105" s="7" t="s">
        <v>22</v>
      </c>
      <c r="E105" s="7" t="s">
        <v>431</v>
      </c>
      <c r="F105" s="64" t="s">
        <v>132</v>
      </c>
      <c r="G105" s="62">
        <v>6</v>
      </c>
      <c r="I105" s="10" t="s">
        <v>110</v>
      </c>
      <c r="J105" s="71" t="s">
        <v>1361</v>
      </c>
      <c r="K105" s="74" t="s">
        <v>627</v>
      </c>
      <c r="L105" s="233"/>
      <c r="M105" s="233">
        <v>1000</v>
      </c>
      <c r="N105" s="78" t="s">
        <v>1236</v>
      </c>
      <c r="O105" s="83" t="s">
        <v>1365</v>
      </c>
      <c r="P105" s="78" t="s">
        <v>1363</v>
      </c>
      <c r="R105" s="80"/>
      <c r="S105" s="92"/>
      <c r="T105" s="194" t="s">
        <v>1581</v>
      </c>
      <c r="U105" s="196" t="s">
        <v>1138</v>
      </c>
      <c r="Y105" s="107"/>
      <c r="AA105" s="108"/>
      <c r="AB105" s="108"/>
      <c r="AC105" s="71"/>
      <c r="AD105" s="71"/>
      <c r="AE105" s="71"/>
      <c r="AF105" s="71"/>
      <c r="AG105" s="118"/>
      <c r="AI105" s="119"/>
      <c r="AJ105" s="119"/>
      <c r="AK105" s="117">
        <f t="shared" si="8"/>
        <v>105</v>
      </c>
      <c r="AP105" s="130" t="s">
        <v>110</v>
      </c>
      <c r="AR105" s="131" t="s">
        <v>17</v>
      </c>
      <c r="AS105" s="7"/>
      <c r="AT105" s="132" t="s">
        <v>112</v>
      </c>
      <c r="AU105" s="129" t="str">
        <f t="shared" si="9"/>
        <v>Please consult operation manual for more information</v>
      </c>
      <c r="AV105" s="140"/>
      <c r="AZ105" s="150" t="str">
        <f t="shared" si="10"/>
        <v>1</v>
      </c>
      <c r="BQ105" s="6"/>
      <c r="BR105" s="11"/>
    </row>
    <row r="106" spans="1:70" ht="15.75" x14ac:dyDescent="0.5">
      <c r="A106" s="52" t="s">
        <v>1359</v>
      </c>
      <c r="B106" s="56"/>
      <c r="C106" s="131" t="s">
        <v>111</v>
      </c>
      <c r="D106" s="7" t="s">
        <v>22</v>
      </c>
      <c r="E106" s="7" t="s">
        <v>431</v>
      </c>
      <c r="F106" s="64" t="s">
        <v>132</v>
      </c>
      <c r="G106" s="62">
        <v>7</v>
      </c>
      <c r="I106" s="10" t="s">
        <v>110</v>
      </c>
      <c r="J106" s="71" t="s">
        <v>1367</v>
      </c>
      <c r="K106" s="74" t="s">
        <v>627</v>
      </c>
      <c r="L106" s="233"/>
      <c r="M106" s="233">
        <v>1000</v>
      </c>
      <c r="N106" s="78" t="s">
        <v>1236</v>
      </c>
      <c r="O106" s="83" t="s">
        <v>1365</v>
      </c>
      <c r="P106" s="78" t="s">
        <v>1369</v>
      </c>
      <c r="R106" s="80"/>
      <c r="S106" s="92"/>
      <c r="T106" s="195"/>
      <c r="U106" s="193"/>
      <c r="Y106" s="107"/>
      <c r="AA106" s="108"/>
      <c r="AB106" s="108"/>
      <c r="AC106" s="71"/>
      <c r="AD106" s="71"/>
      <c r="AE106" s="71"/>
      <c r="AF106" s="71"/>
      <c r="AG106" s="118"/>
      <c r="AI106" s="119"/>
      <c r="AJ106" s="119"/>
      <c r="AK106" s="117">
        <f t="shared" si="8"/>
        <v>106</v>
      </c>
      <c r="AP106" s="130" t="s">
        <v>110</v>
      </c>
      <c r="AR106" s="131" t="s">
        <v>17</v>
      </c>
      <c r="AS106" s="7"/>
      <c r="AT106" s="132" t="s">
        <v>112</v>
      </c>
      <c r="AU106" s="129" t="str">
        <f t="shared" si="9"/>
        <v>Please consult operation manual for more information</v>
      </c>
      <c r="AV106" s="140"/>
      <c r="AZ106" s="150" t="str">
        <f t="shared" si="10"/>
        <v>1</v>
      </c>
      <c r="BQ106" s="6"/>
      <c r="BR106" s="11"/>
    </row>
    <row r="107" spans="1:70" ht="15.75" x14ac:dyDescent="0.5">
      <c r="A107" s="52" t="s">
        <v>1541</v>
      </c>
      <c r="B107" s="56"/>
      <c r="C107" s="131" t="s">
        <v>111</v>
      </c>
      <c r="D107" s="7" t="s">
        <v>22</v>
      </c>
      <c r="E107" s="7" t="s">
        <v>431</v>
      </c>
      <c r="F107" s="64" t="s">
        <v>132</v>
      </c>
      <c r="G107" s="62">
        <v>8</v>
      </c>
      <c r="I107" s="10" t="s">
        <v>110</v>
      </c>
      <c r="J107" s="71" t="s">
        <v>1407</v>
      </c>
      <c r="K107" s="74" t="s">
        <v>627</v>
      </c>
      <c r="L107" s="233"/>
      <c r="M107" s="233">
        <v>1000</v>
      </c>
      <c r="N107" s="78" t="s">
        <v>1544</v>
      </c>
      <c r="O107" s="83"/>
      <c r="P107" s="78" t="s">
        <v>1402</v>
      </c>
      <c r="R107" s="80"/>
      <c r="S107" s="184"/>
      <c r="T107" s="175" t="s">
        <v>1556</v>
      </c>
      <c r="U107" s="83" t="s">
        <v>987</v>
      </c>
      <c r="Y107" s="107"/>
      <c r="AA107" s="108"/>
      <c r="AB107" s="108"/>
      <c r="AC107" s="71"/>
      <c r="AD107" s="71"/>
      <c r="AE107" s="71"/>
      <c r="AF107" s="71"/>
      <c r="AG107" s="118"/>
      <c r="AI107" s="119"/>
      <c r="AJ107" s="119"/>
      <c r="AK107" s="117" t="str">
        <f t="shared" si="8"/>
        <v/>
      </c>
      <c r="AP107" s="130"/>
      <c r="AR107" s="131"/>
      <c r="AS107" s="7"/>
      <c r="AT107" s="132"/>
      <c r="AU107" s="129" t="str">
        <f t="shared" si="9"/>
        <v/>
      </c>
      <c r="AV107" s="140"/>
      <c r="AZ107" s="150" t="str">
        <f t="shared" si="10"/>
        <v/>
      </c>
      <c r="BQ107" s="6"/>
      <c r="BR107" s="11"/>
    </row>
    <row r="108" spans="1:70" ht="15.75" x14ac:dyDescent="0.5">
      <c r="A108" s="52" t="s">
        <v>1541</v>
      </c>
      <c r="B108" s="56"/>
      <c r="C108" s="131" t="s">
        <v>111</v>
      </c>
      <c r="D108" s="7" t="s">
        <v>22</v>
      </c>
      <c r="E108" s="7" t="s">
        <v>432</v>
      </c>
      <c r="F108" s="64" t="s">
        <v>132</v>
      </c>
      <c r="G108" s="62">
        <v>1</v>
      </c>
      <c r="I108" s="10" t="s">
        <v>110</v>
      </c>
      <c r="J108" s="71" t="s">
        <v>1408</v>
      </c>
      <c r="K108" s="74" t="s">
        <v>627</v>
      </c>
      <c r="L108" s="233"/>
      <c r="M108" s="233">
        <v>1000</v>
      </c>
      <c r="N108" s="78" t="s">
        <v>1544</v>
      </c>
      <c r="O108" s="83"/>
      <c r="P108" s="78" t="s">
        <v>1403</v>
      </c>
      <c r="R108" s="80"/>
      <c r="S108" s="184"/>
      <c r="T108" s="175" t="s">
        <v>953</v>
      </c>
      <c r="U108" s="102" t="s">
        <v>987</v>
      </c>
      <c r="Y108" s="107"/>
      <c r="AA108" s="108"/>
      <c r="AB108" s="108"/>
      <c r="AC108" s="71"/>
      <c r="AD108" s="71"/>
      <c r="AE108" s="71"/>
      <c r="AF108" s="71"/>
      <c r="AG108" s="118"/>
      <c r="AI108" s="119"/>
      <c r="AJ108" s="119"/>
      <c r="AK108" s="117" t="str">
        <f t="shared" si="8"/>
        <v/>
      </c>
      <c r="AP108" s="130"/>
      <c r="AR108" s="131"/>
      <c r="AS108" s="7"/>
      <c r="AT108" s="132"/>
      <c r="AU108" s="129" t="str">
        <f t="shared" si="9"/>
        <v/>
      </c>
      <c r="AV108" s="140"/>
      <c r="AZ108" s="150" t="str">
        <f t="shared" si="10"/>
        <v/>
      </c>
      <c r="BQ108" s="6"/>
      <c r="BR108" s="11"/>
    </row>
    <row r="109" spans="1:70" ht="15.75" x14ac:dyDescent="0.5">
      <c r="A109" s="52" t="s">
        <v>1541</v>
      </c>
      <c r="B109" s="56"/>
      <c r="C109" s="131" t="s">
        <v>111</v>
      </c>
      <c r="D109" s="7" t="s">
        <v>22</v>
      </c>
      <c r="E109" s="7" t="s">
        <v>432</v>
      </c>
      <c r="F109" s="64" t="s">
        <v>132</v>
      </c>
      <c r="G109" s="62">
        <v>2</v>
      </c>
      <c r="I109" s="10" t="s">
        <v>110</v>
      </c>
      <c r="J109" s="71" t="s">
        <v>1409</v>
      </c>
      <c r="K109" s="74" t="s">
        <v>627</v>
      </c>
      <c r="L109" s="233"/>
      <c r="M109" s="233">
        <v>1000</v>
      </c>
      <c r="N109" s="78" t="s">
        <v>1544</v>
      </c>
      <c r="O109" s="83"/>
      <c r="P109" s="78" t="s">
        <v>1404</v>
      </c>
      <c r="R109" s="80"/>
      <c r="S109" s="92"/>
      <c r="T109" s="175" t="s">
        <v>1556</v>
      </c>
      <c r="U109" s="102" t="s">
        <v>987</v>
      </c>
      <c r="Y109" s="107"/>
      <c r="AA109" s="108"/>
      <c r="AB109" s="108"/>
      <c r="AC109" s="71"/>
      <c r="AD109" s="71"/>
      <c r="AE109" s="71"/>
      <c r="AF109" s="71"/>
      <c r="AG109" s="118"/>
      <c r="AI109" s="119"/>
      <c r="AJ109" s="119"/>
      <c r="AK109" s="117" t="str">
        <f t="shared" si="8"/>
        <v/>
      </c>
      <c r="AP109" s="130"/>
      <c r="AR109" s="131"/>
      <c r="AS109" s="7"/>
      <c r="AT109" s="132"/>
      <c r="AU109" s="129" t="str">
        <f t="shared" si="9"/>
        <v/>
      </c>
      <c r="AV109" s="140"/>
      <c r="AZ109" s="150" t="str">
        <f t="shared" si="10"/>
        <v/>
      </c>
      <c r="BQ109" s="6"/>
      <c r="BR109" s="11"/>
    </row>
    <row r="110" spans="1:70" ht="15.75" x14ac:dyDescent="0.5">
      <c r="A110" s="52" t="s">
        <v>1541</v>
      </c>
      <c r="B110" s="56"/>
      <c r="C110" s="131" t="s">
        <v>111</v>
      </c>
      <c r="D110" s="7" t="s">
        <v>22</v>
      </c>
      <c r="E110" s="7" t="s">
        <v>432</v>
      </c>
      <c r="F110" s="64" t="s">
        <v>132</v>
      </c>
      <c r="G110" s="62">
        <v>3</v>
      </c>
      <c r="I110" s="10" t="s">
        <v>110</v>
      </c>
      <c r="J110" s="71" t="s">
        <v>1410</v>
      </c>
      <c r="K110" s="74" t="s">
        <v>627</v>
      </c>
      <c r="L110" s="233"/>
      <c r="M110" s="233">
        <v>1000</v>
      </c>
      <c r="N110" s="78" t="s">
        <v>1544</v>
      </c>
      <c r="O110" s="83"/>
      <c r="P110" s="78" t="s">
        <v>1405</v>
      </c>
      <c r="R110" s="80"/>
      <c r="S110" s="92"/>
      <c r="T110" s="182" t="s">
        <v>1545</v>
      </c>
      <c r="U110" s="192" t="s">
        <v>987</v>
      </c>
      <c r="Y110" s="107"/>
      <c r="AA110" s="108"/>
      <c r="AB110" s="108"/>
      <c r="AC110" s="71"/>
      <c r="AD110" s="71"/>
      <c r="AE110" s="71"/>
      <c r="AF110" s="71"/>
      <c r="AG110" s="118"/>
      <c r="AI110" s="119"/>
      <c r="AJ110" s="119"/>
      <c r="AK110" s="117" t="str">
        <f t="shared" si="8"/>
        <v/>
      </c>
      <c r="AP110" s="130"/>
      <c r="AR110" s="131"/>
      <c r="AS110" s="7"/>
      <c r="AT110" s="132"/>
      <c r="AU110" s="129" t="str">
        <f t="shared" si="9"/>
        <v/>
      </c>
      <c r="AV110" s="140"/>
      <c r="AZ110" s="150" t="str">
        <f t="shared" si="10"/>
        <v/>
      </c>
      <c r="BQ110" s="6"/>
      <c r="BR110" s="11"/>
    </row>
    <row r="111" spans="1:70" ht="15.75" x14ac:dyDescent="0.5">
      <c r="A111" s="52" t="s">
        <v>1541</v>
      </c>
      <c r="B111" s="56"/>
      <c r="C111" s="131" t="s">
        <v>111</v>
      </c>
      <c r="D111" s="7" t="s">
        <v>22</v>
      </c>
      <c r="E111" s="7" t="s">
        <v>432</v>
      </c>
      <c r="F111" s="64" t="s">
        <v>132</v>
      </c>
      <c r="G111" s="62">
        <v>4</v>
      </c>
      <c r="I111" s="10" t="s">
        <v>110</v>
      </c>
      <c r="J111" s="71" t="s">
        <v>1411</v>
      </c>
      <c r="K111" s="74" t="s">
        <v>627</v>
      </c>
      <c r="L111" s="233"/>
      <c r="M111" s="233">
        <v>1000</v>
      </c>
      <c r="N111" s="78" t="s">
        <v>1544</v>
      </c>
      <c r="O111" s="83"/>
      <c r="P111" s="78" t="s">
        <v>1406</v>
      </c>
      <c r="R111" s="80"/>
      <c r="S111" s="92"/>
      <c r="T111" s="182" t="s">
        <v>1545</v>
      </c>
      <c r="U111" s="193"/>
      <c r="Y111" s="107"/>
      <c r="AA111" s="108"/>
      <c r="AB111" s="108"/>
      <c r="AC111" s="71"/>
      <c r="AD111" s="71"/>
      <c r="AE111" s="71"/>
      <c r="AF111" s="71"/>
      <c r="AG111" s="118"/>
      <c r="AI111" s="119"/>
      <c r="AJ111" s="119"/>
      <c r="AK111" s="117" t="str">
        <f t="shared" si="8"/>
        <v/>
      </c>
      <c r="AP111" s="130"/>
      <c r="AR111" s="131"/>
      <c r="AS111" s="7"/>
      <c r="AT111" s="132"/>
      <c r="AU111" s="129" t="str">
        <f t="shared" si="9"/>
        <v/>
      </c>
      <c r="AV111" s="140"/>
      <c r="AZ111" s="150" t="str">
        <f t="shared" si="10"/>
        <v/>
      </c>
      <c r="BQ111" s="6"/>
      <c r="BR111" s="11"/>
    </row>
    <row r="112" spans="1:70" ht="15.75" x14ac:dyDescent="0.5">
      <c r="A112" s="52" t="s">
        <v>1541</v>
      </c>
      <c r="B112" s="56"/>
      <c r="C112" s="131" t="s">
        <v>111</v>
      </c>
      <c r="D112" s="7" t="s">
        <v>22</v>
      </c>
      <c r="E112" s="7" t="s">
        <v>432</v>
      </c>
      <c r="F112" s="64" t="s">
        <v>132</v>
      </c>
      <c r="G112" s="62">
        <v>5</v>
      </c>
      <c r="I112" s="10" t="s">
        <v>110</v>
      </c>
      <c r="J112" s="71" t="s">
        <v>1423</v>
      </c>
      <c r="K112" s="74" t="s">
        <v>628</v>
      </c>
      <c r="L112" s="233"/>
      <c r="M112" s="233">
        <v>1000</v>
      </c>
      <c r="N112" s="78" t="s">
        <v>629</v>
      </c>
      <c r="O112" s="83"/>
      <c r="P112" s="78" t="s">
        <v>1422</v>
      </c>
      <c r="R112" s="80"/>
      <c r="S112" s="92"/>
      <c r="Y112" s="107"/>
      <c r="AA112" s="108"/>
      <c r="AB112" s="108"/>
      <c r="AC112" s="71"/>
      <c r="AD112" s="71"/>
      <c r="AE112" s="71"/>
      <c r="AF112" s="71"/>
      <c r="AG112" s="118"/>
      <c r="AI112" s="119"/>
      <c r="AJ112" s="119"/>
      <c r="AK112" s="117" t="str">
        <f t="shared" si="8"/>
        <v/>
      </c>
      <c r="AP112" s="130"/>
      <c r="AR112" s="131"/>
      <c r="AS112" s="7"/>
      <c r="AT112" s="132"/>
      <c r="AU112" s="129" t="str">
        <f t="shared" si="9"/>
        <v/>
      </c>
      <c r="AV112" s="140"/>
      <c r="AZ112" s="150" t="str">
        <f t="shared" si="10"/>
        <v/>
      </c>
      <c r="BQ112" s="6"/>
      <c r="BR112" s="11"/>
    </row>
    <row r="113" spans="1:70" ht="15.75" x14ac:dyDescent="0.5">
      <c r="A113" s="52" t="s">
        <v>1541</v>
      </c>
      <c r="B113" s="56"/>
      <c r="C113" s="131" t="s">
        <v>111</v>
      </c>
      <c r="D113" s="7" t="s">
        <v>22</v>
      </c>
      <c r="E113" s="7" t="s">
        <v>432</v>
      </c>
      <c r="F113" s="64" t="s">
        <v>132</v>
      </c>
      <c r="G113" s="62">
        <v>6</v>
      </c>
      <c r="I113" s="10" t="s">
        <v>110</v>
      </c>
      <c r="J113" s="71" t="s">
        <v>1424</v>
      </c>
      <c r="K113" s="74" t="s">
        <v>628</v>
      </c>
      <c r="L113" s="233"/>
      <c r="M113" s="233">
        <v>1000</v>
      </c>
      <c r="N113" s="78" t="s">
        <v>629</v>
      </c>
      <c r="O113" s="83"/>
      <c r="P113" s="78" t="s">
        <v>1425</v>
      </c>
      <c r="R113" s="80"/>
      <c r="S113" s="92"/>
      <c r="T113" s="175" t="s">
        <v>1556</v>
      </c>
      <c r="U113" s="83" t="s">
        <v>987</v>
      </c>
      <c r="Y113" s="107"/>
      <c r="AA113" s="108"/>
      <c r="AB113" s="108"/>
      <c r="AC113" s="71"/>
      <c r="AD113" s="71"/>
      <c r="AE113" s="71"/>
      <c r="AF113" s="71"/>
      <c r="AG113" s="118"/>
      <c r="AI113" s="119"/>
      <c r="AJ113" s="119"/>
      <c r="AK113" s="117" t="str">
        <f t="shared" si="8"/>
        <v/>
      </c>
      <c r="AP113" s="130"/>
      <c r="AR113" s="131"/>
      <c r="AS113" s="7"/>
      <c r="AT113" s="132"/>
      <c r="AU113" s="129" t="str">
        <f t="shared" si="9"/>
        <v/>
      </c>
      <c r="AV113" s="140"/>
      <c r="AZ113" s="150" t="str">
        <f t="shared" si="10"/>
        <v/>
      </c>
      <c r="BQ113" s="6"/>
      <c r="BR113" s="11"/>
    </row>
    <row r="114" spans="1:70" ht="15.75" x14ac:dyDescent="0.5">
      <c r="A114" s="52" t="s">
        <v>1541</v>
      </c>
      <c r="B114" s="56"/>
      <c r="C114" s="131" t="s">
        <v>111</v>
      </c>
      <c r="D114" s="7" t="s">
        <v>22</v>
      </c>
      <c r="E114" s="7" t="s">
        <v>432</v>
      </c>
      <c r="F114" s="64" t="s">
        <v>132</v>
      </c>
      <c r="G114" s="62">
        <v>7</v>
      </c>
      <c r="I114" s="10" t="s">
        <v>110</v>
      </c>
      <c r="J114" s="71" t="s">
        <v>1434</v>
      </c>
      <c r="K114" s="74" t="s">
        <v>628</v>
      </c>
      <c r="L114" s="233"/>
      <c r="M114" s="233">
        <v>1000</v>
      </c>
      <c r="N114" s="78" t="s">
        <v>629</v>
      </c>
      <c r="O114" s="83"/>
      <c r="P114" s="78" t="s">
        <v>1435</v>
      </c>
      <c r="R114" s="80"/>
      <c r="S114" s="92"/>
      <c r="Y114" s="107"/>
      <c r="AA114" s="108"/>
      <c r="AB114" s="108"/>
      <c r="AC114" s="71"/>
      <c r="AD114" s="71"/>
      <c r="AE114" s="71"/>
      <c r="AF114" s="71"/>
      <c r="AG114" s="118"/>
      <c r="AI114" s="119"/>
      <c r="AJ114" s="119"/>
      <c r="AK114" s="117" t="str">
        <f t="shared" si="8"/>
        <v/>
      </c>
      <c r="AP114" s="130"/>
      <c r="AR114" s="131"/>
      <c r="AS114" s="7"/>
      <c r="AT114" s="132"/>
      <c r="AU114" s="129" t="str">
        <f t="shared" si="9"/>
        <v/>
      </c>
      <c r="AV114" s="140"/>
      <c r="AZ114" s="150" t="str">
        <f t="shared" si="10"/>
        <v/>
      </c>
      <c r="BQ114" s="6"/>
      <c r="BR114" s="11"/>
    </row>
    <row r="115" spans="1:70" ht="15.75" x14ac:dyDescent="0.5">
      <c r="A115" s="52" t="s">
        <v>1541</v>
      </c>
      <c r="B115" s="56"/>
      <c r="C115" s="131" t="s">
        <v>111</v>
      </c>
      <c r="D115" s="7" t="s">
        <v>22</v>
      </c>
      <c r="E115" s="7" t="s">
        <v>432</v>
      </c>
      <c r="F115" s="64" t="s">
        <v>132</v>
      </c>
      <c r="G115" s="62">
        <v>8</v>
      </c>
      <c r="I115" s="10" t="s">
        <v>110</v>
      </c>
      <c r="J115" s="71" t="s">
        <v>1554</v>
      </c>
      <c r="K115" s="74" t="s">
        <v>627</v>
      </c>
      <c r="L115" s="233"/>
      <c r="M115" s="233">
        <v>1000</v>
      </c>
      <c r="N115" s="78" t="s">
        <v>1544</v>
      </c>
      <c r="O115" s="83"/>
      <c r="P115" s="78" t="s">
        <v>1555</v>
      </c>
      <c r="R115" s="80"/>
      <c r="S115" s="92"/>
      <c r="T115" s="174" t="s">
        <v>955</v>
      </c>
      <c r="U115" s="102" t="s">
        <v>987</v>
      </c>
      <c r="Y115" s="107"/>
      <c r="AA115" s="108"/>
      <c r="AB115" s="108"/>
      <c r="AC115" s="71"/>
      <c r="AD115" s="71"/>
      <c r="AE115" s="71"/>
      <c r="AF115" s="71"/>
      <c r="AG115" s="118"/>
      <c r="AI115" s="119"/>
      <c r="AJ115" s="119"/>
      <c r="AK115" s="117" t="str">
        <f t="shared" si="8"/>
        <v/>
      </c>
      <c r="AP115" s="130"/>
      <c r="AR115" s="131"/>
      <c r="AS115" s="7"/>
      <c r="AT115" s="132"/>
      <c r="AU115" s="129" t="str">
        <f t="shared" si="9"/>
        <v/>
      </c>
      <c r="AV115" s="140"/>
      <c r="AZ115" s="150" t="str">
        <f t="shared" si="10"/>
        <v/>
      </c>
      <c r="BQ115" s="6"/>
      <c r="BR115" s="11"/>
    </row>
    <row r="116" spans="1:70" ht="15.75" x14ac:dyDescent="0.5">
      <c r="A116" s="52" t="s">
        <v>1541</v>
      </c>
      <c r="B116" s="56"/>
      <c r="C116" s="131" t="s">
        <v>111</v>
      </c>
      <c r="D116" s="7" t="s">
        <v>22</v>
      </c>
      <c r="E116" s="7" t="s">
        <v>433</v>
      </c>
      <c r="F116" s="64" t="s">
        <v>132</v>
      </c>
      <c r="G116" s="62">
        <v>1</v>
      </c>
      <c r="I116" s="10" t="s">
        <v>110</v>
      </c>
      <c r="J116" s="71" t="s">
        <v>1642</v>
      </c>
      <c r="K116" s="74" t="s">
        <v>627</v>
      </c>
      <c r="L116" s="233"/>
      <c r="M116" s="233">
        <v>1000</v>
      </c>
      <c r="N116" s="78" t="s">
        <v>1573</v>
      </c>
      <c r="O116" s="83"/>
      <c r="P116" s="78" t="s">
        <v>1574</v>
      </c>
      <c r="R116" s="80"/>
      <c r="S116" s="92"/>
      <c r="Y116" s="107"/>
      <c r="AA116" s="108"/>
      <c r="AB116" s="108"/>
      <c r="AC116" s="71"/>
      <c r="AD116" s="71"/>
      <c r="AE116" s="71"/>
      <c r="AF116" s="71"/>
      <c r="AG116" s="118"/>
      <c r="AI116" s="119"/>
      <c r="AJ116" s="119"/>
      <c r="AK116" s="117">
        <f t="shared" si="8"/>
        <v>116</v>
      </c>
      <c r="AP116" s="130" t="s">
        <v>115</v>
      </c>
      <c r="AR116" s="131" t="s">
        <v>17</v>
      </c>
      <c r="AS116" s="7"/>
      <c r="AT116" s="132" t="s">
        <v>112</v>
      </c>
      <c r="AU116" s="129" t="str">
        <f t="shared" si="9"/>
        <v>Please consult operation manual for more information</v>
      </c>
      <c r="AV116" s="140"/>
      <c r="AZ116" s="150" t="str">
        <f t="shared" si="10"/>
        <v>1</v>
      </c>
      <c r="BQ116" s="6"/>
      <c r="BR116" s="11"/>
    </row>
    <row r="117" spans="1:70" ht="15.75" x14ac:dyDescent="0.5">
      <c r="A117" s="52" t="s">
        <v>1541</v>
      </c>
      <c r="B117" s="56"/>
      <c r="C117" s="131" t="s">
        <v>111</v>
      </c>
      <c r="D117" s="7" t="s">
        <v>22</v>
      </c>
      <c r="E117" s="7" t="s">
        <v>433</v>
      </c>
      <c r="F117" s="64" t="s">
        <v>132</v>
      </c>
      <c r="G117" s="62">
        <v>2</v>
      </c>
      <c r="I117" s="10" t="s">
        <v>110</v>
      </c>
      <c r="J117" s="71" t="s">
        <v>1643</v>
      </c>
      <c r="K117" s="74" t="s">
        <v>627</v>
      </c>
      <c r="L117" s="233"/>
      <c r="M117" s="233">
        <v>1000</v>
      </c>
      <c r="N117" s="78" t="s">
        <v>1573</v>
      </c>
      <c r="O117" s="83"/>
      <c r="P117" s="78" t="s">
        <v>1575</v>
      </c>
      <c r="R117" s="80"/>
      <c r="S117" s="92"/>
      <c r="T117" s="194" t="s">
        <v>1576</v>
      </c>
      <c r="U117" s="196" t="s">
        <v>1577</v>
      </c>
      <c r="Y117" s="107"/>
      <c r="AA117" s="108"/>
      <c r="AB117" s="108"/>
      <c r="AC117" s="71"/>
      <c r="AD117" s="71"/>
      <c r="AE117" s="71"/>
      <c r="AF117" s="71"/>
      <c r="AG117" s="118"/>
      <c r="AI117" s="119"/>
      <c r="AJ117" s="119"/>
      <c r="AK117" s="117">
        <f t="shared" si="8"/>
        <v>117</v>
      </c>
      <c r="AP117" s="130" t="s">
        <v>115</v>
      </c>
      <c r="AR117" s="131" t="s">
        <v>17</v>
      </c>
      <c r="AS117" s="7"/>
      <c r="AT117" s="132" t="s">
        <v>112</v>
      </c>
      <c r="AU117" s="129" t="str">
        <f t="shared" si="9"/>
        <v>Please consult operation manual for more information</v>
      </c>
      <c r="AV117" s="140"/>
      <c r="AZ117" s="150" t="str">
        <f t="shared" si="10"/>
        <v>1</v>
      </c>
      <c r="BQ117" s="6"/>
      <c r="BR117" s="11"/>
    </row>
    <row r="118" spans="1:70" ht="15.75" x14ac:dyDescent="0.5">
      <c r="A118" s="52" t="s">
        <v>417</v>
      </c>
      <c r="B118" s="56"/>
      <c r="C118" s="131" t="s">
        <v>111</v>
      </c>
      <c r="D118" s="7" t="s">
        <v>22</v>
      </c>
      <c r="E118" s="7" t="s">
        <v>433</v>
      </c>
      <c r="F118" s="64" t="s">
        <v>132</v>
      </c>
      <c r="G118" s="62">
        <v>3</v>
      </c>
      <c r="I118" s="10" t="s">
        <v>110</v>
      </c>
      <c r="J118" s="71" t="s">
        <v>1644</v>
      </c>
      <c r="K118" s="74" t="s">
        <v>627</v>
      </c>
      <c r="L118" s="233"/>
      <c r="M118" s="233">
        <v>1000</v>
      </c>
      <c r="N118" s="78" t="s">
        <v>1573</v>
      </c>
      <c r="O118" s="83"/>
      <c r="P118" s="78" t="s">
        <v>1578</v>
      </c>
      <c r="R118" s="80"/>
      <c r="S118" s="92"/>
      <c r="T118" s="202"/>
      <c r="U118" s="192"/>
      <c r="Y118" s="107"/>
      <c r="AA118" s="108"/>
      <c r="AB118" s="108"/>
      <c r="AC118" s="71"/>
      <c r="AD118" s="71"/>
      <c r="AE118" s="71"/>
      <c r="AF118" s="71"/>
      <c r="AG118" s="118"/>
      <c r="AI118" s="119"/>
      <c r="AJ118" s="119"/>
      <c r="AK118" s="117" t="str">
        <f t="shared" si="8"/>
        <v/>
      </c>
      <c r="AP118" s="130"/>
      <c r="AR118" s="131"/>
      <c r="AS118" s="7"/>
      <c r="AT118" s="132"/>
      <c r="AU118" s="129" t="str">
        <f t="shared" si="9"/>
        <v/>
      </c>
      <c r="AV118" s="140"/>
      <c r="AZ118" s="150" t="str">
        <f t="shared" si="10"/>
        <v/>
      </c>
      <c r="BQ118" s="6"/>
      <c r="BR118" s="11"/>
    </row>
    <row r="119" spans="1:70" ht="15.75" x14ac:dyDescent="0.5">
      <c r="A119" s="52" t="s">
        <v>417</v>
      </c>
      <c r="B119" s="56"/>
      <c r="C119" s="131" t="s">
        <v>111</v>
      </c>
      <c r="D119" s="7" t="s">
        <v>22</v>
      </c>
      <c r="E119" s="7" t="s">
        <v>433</v>
      </c>
      <c r="F119" s="64" t="s">
        <v>132</v>
      </c>
      <c r="G119" s="62">
        <v>4</v>
      </c>
      <c r="I119" s="10" t="s">
        <v>110</v>
      </c>
      <c r="J119" s="71" t="s">
        <v>1645</v>
      </c>
      <c r="K119" s="74" t="s">
        <v>627</v>
      </c>
      <c r="L119" s="233"/>
      <c r="M119" s="233">
        <v>1000</v>
      </c>
      <c r="N119" s="78" t="s">
        <v>1573</v>
      </c>
      <c r="O119" s="83"/>
      <c r="P119" s="78" t="s">
        <v>1579</v>
      </c>
      <c r="R119" s="80"/>
      <c r="S119" s="92"/>
      <c r="T119" s="195"/>
      <c r="U119" s="193"/>
      <c r="Y119" s="107"/>
      <c r="AA119" s="108"/>
      <c r="AB119" s="108"/>
      <c r="AC119" s="71"/>
      <c r="AD119" s="71"/>
      <c r="AE119" s="71"/>
      <c r="AF119" s="71"/>
      <c r="AG119" s="118"/>
      <c r="AI119" s="119"/>
      <c r="AJ119" s="119"/>
      <c r="AK119" s="117" t="str">
        <f t="shared" si="8"/>
        <v/>
      </c>
      <c r="AP119" s="130"/>
      <c r="AR119" s="131"/>
      <c r="AS119" s="7"/>
      <c r="AT119" s="132"/>
      <c r="AU119" s="129" t="str">
        <f t="shared" si="9"/>
        <v/>
      </c>
      <c r="AV119" s="140"/>
      <c r="AZ119" s="150" t="str">
        <f t="shared" si="10"/>
        <v/>
      </c>
      <c r="BQ119" s="6"/>
      <c r="BR119" s="11"/>
    </row>
    <row r="120" spans="1:70" ht="15.75" x14ac:dyDescent="0.5">
      <c r="A120" s="52" t="s">
        <v>417</v>
      </c>
      <c r="B120" s="56"/>
      <c r="C120" s="131" t="s">
        <v>111</v>
      </c>
      <c r="D120" s="7" t="s">
        <v>22</v>
      </c>
      <c r="E120" s="7" t="s">
        <v>433</v>
      </c>
      <c r="F120" s="64" t="s">
        <v>132</v>
      </c>
      <c r="G120" s="62">
        <v>5</v>
      </c>
      <c r="I120" s="10" t="s">
        <v>110</v>
      </c>
      <c r="J120" s="71" t="str">
        <f t="shared" ref="J120:J171" si="11">CONCATENATE("Spare_",E120,"_",G120)</f>
        <v>Spare_DI30_5</v>
      </c>
      <c r="K120" s="74" t="s">
        <v>627</v>
      </c>
      <c r="L120" s="233"/>
      <c r="M120" s="233">
        <v>1000</v>
      </c>
      <c r="N120" s="78" t="s">
        <v>634</v>
      </c>
      <c r="O120" s="83"/>
      <c r="P120" s="78" t="str">
        <f>CONCATENATE("Spare Yard ",T120,"_",I120,"_",K120)</f>
        <v>Spare Yard _True_+CB.1</v>
      </c>
      <c r="R120" s="80"/>
      <c r="S120" s="92"/>
      <c r="Y120" s="107"/>
      <c r="AA120" s="108"/>
      <c r="AB120" s="108"/>
      <c r="AC120" s="71"/>
      <c r="AD120" s="71"/>
      <c r="AE120" s="71"/>
      <c r="AF120" s="71"/>
      <c r="AG120" s="118"/>
      <c r="AI120" s="119"/>
      <c r="AJ120" s="119"/>
      <c r="AK120" s="117" t="str">
        <f t="shared" si="8"/>
        <v/>
      </c>
      <c r="AP120" s="130"/>
      <c r="AR120" s="131"/>
      <c r="AS120" s="7"/>
      <c r="AT120" s="132"/>
      <c r="AU120" s="129" t="str">
        <f t="shared" si="9"/>
        <v/>
      </c>
      <c r="AV120" s="140"/>
      <c r="AZ120" s="150" t="str">
        <f t="shared" si="10"/>
        <v/>
      </c>
      <c r="BQ120" s="6"/>
      <c r="BR120" s="11"/>
    </row>
    <row r="121" spans="1:70" ht="15.75" x14ac:dyDescent="0.5">
      <c r="A121" s="52" t="s">
        <v>417</v>
      </c>
      <c r="B121" s="56"/>
      <c r="C121" s="131" t="s">
        <v>111</v>
      </c>
      <c r="D121" s="7" t="s">
        <v>22</v>
      </c>
      <c r="E121" s="7" t="s">
        <v>433</v>
      </c>
      <c r="F121" s="64" t="s">
        <v>132</v>
      </c>
      <c r="G121" s="62">
        <v>6</v>
      </c>
      <c r="I121" s="10" t="s">
        <v>110</v>
      </c>
      <c r="J121" s="71" t="str">
        <f t="shared" si="11"/>
        <v>Spare_DI30_6</v>
      </c>
      <c r="K121" s="74" t="s">
        <v>627</v>
      </c>
      <c r="L121" s="233"/>
      <c r="M121" s="233">
        <v>1000</v>
      </c>
      <c r="N121" s="78" t="s">
        <v>634</v>
      </c>
      <c r="O121" s="83"/>
      <c r="P121" s="78" t="str">
        <f>CONCATENATE("Spare Yard ",T121,"_",I121,"_",K121)</f>
        <v>Spare Yard _True_+CB.1</v>
      </c>
      <c r="R121" s="80"/>
      <c r="S121" s="92"/>
      <c r="Y121" s="107"/>
      <c r="AA121" s="108"/>
      <c r="AB121" s="108"/>
      <c r="AC121" s="71"/>
      <c r="AD121" s="71"/>
      <c r="AE121" s="71"/>
      <c r="AF121" s="71"/>
      <c r="AG121" s="118"/>
      <c r="AI121" s="119"/>
      <c r="AJ121" s="119"/>
      <c r="AK121" s="117" t="str">
        <f t="shared" si="8"/>
        <v/>
      </c>
      <c r="AP121" s="130"/>
      <c r="AR121" s="131"/>
      <c r="AS121" s="7"/>
      <c r="AT121" s="132"/>
      <c r="AU121" s="129" t="str">
        <f t="shared" si="9"/>
        <v/>
      </c>
      <c r="AV121" s="140"/>
      <c r="AZ121" s="150" t="str">
        <f t="shared" si="10"/>
        <v/>
      </c>
      <c r="BQ121" s="6"/>
      <c r="BR121" s="11"/>
    </row>
    <row r="122" spans="1:70" ht="15.75" x14ac:dyDescent="0.5">
      <c r="A122" s="52" t="s">
        <v>417</v>
      </c>
      <c r="B122" s="56"/>
      <c r="C122" s="131" t="s">
        <v>111</v>
      </c>
      <c r="D122" s="7" t="s">
        <v>22</v>
      </c>
      <c r="E122" s="7" t="s">
        <v>433</v>
      </c>
      <c r="F122" s="64" t="s">
        <v>132</v>
      </c>
      <c r="G122" s="62">
        <v>7</v>
      </c>
      <c r="I122" s="10" t="s">
        <v>110</v>
      </c>
      <c r="J122" s="71" t="str">
        <f t="shared" si="11"/>
        <v>Spare_DI30_7</v>
      </c>
      <c r="K122" s="74" t="s">
        <v>627</v>
      </c>
      <c r="L122" s="233"/>
      <c r="M122" s="233">
        <v>1000</v>
      </c>
      <c r="N122" s="78" t="s">
        <v>634</v>
      </c>
      <c r="O122" s="83"/>
      <c r="P122" s="78" t="str">
        <f>CONCATENATE("Spare Yard ",T122,"_",I122,"_",K122)</f>
        <v>Spare Yard _True_+CB.1</v>
      </c>
      <c r="R122" s="80"/>
      <c r="S122" s="92"/>
      <c r="Y122" s="107"/>
      <c r="AA122" s="108"/>
      <c r="AB122" s="108"/>
      <c r="AC122" s="71"/>
      <c r="AD122" s="71"/>
      <c r="AE122" s="71"/>
      <c r="AF122" s="71"/>
      <c r="AG122" s="118"/>
      <c r="AI122" s="119"/>
      <c r="AJ122" s="119"/>
      <c r="AK122" s="117" t="str">
        <f t="shared" si="8"/>
        <v/>
      </c>
      <c r="AP122" s="130"/>
      <c r="AR122" s="131"/>
      <c r="AS122" s="7"/>
      <c r="AT122" s="132"/>
      <c r="AU122" s="129" t="str">
        <f t="shared" si="9"/>
        <v/>
      </c>
      <c r="AV122" s="140"/>
      <c r="AZ122" s="150" t="str">
        <f t="shared" si="10"/>
        <v/>
      </c>
      <c r="BQ122" s="6"/>
      <c r="BR122" s="11"/>
    </row>
    <row r="123" spans="1:70" ht="15.75" x14ac:dyDescent="0.5">
      <c r="A123" s="52" t="s">
        <v>417</v>
      </c>
      <c r="B123" s="56"/>
      <c r="C123" s="131" t="s">
        <v>111</v>
      </c>
      <c r="D123" s="7" t="s">
        <v>22</v>
      </c>
      <c r="E123" s="7" t="s">
        <v>433</v>
      </c>
      <c r="F123" s="64" t="s">
        <v>132</v>
      </c>
      <c r="G123" s="62">
        <v>8</v>
      </c>
      <c r="I123" s="10" t="s">
        <v>110</v>
      </c>
      <c r="J123" s="71" t="str">
        <f t="shared" si="11"/>
        <v>Spare_DI30_8</v>
      </c>
      <c r="K123" s="74" t="s">
        <v>627</v>
      </c>
      <c r="L123" s="233"/>
      <c r="M123" s="233">
        <v>1000</v>
      </c>
      <c r="N123" s="78" t="s">
        <v>634</v>
      </c>
      <c r="O123" s="83"/>
      <c r="P123" s="78" t="str">
        <f>CONCATENATE("Spare Yard ",T123,"_",I123,"_",K123)</f>
        <v>Spare Yard _True_+CB.1</v>
      </c>
      <c r="R123" s="80"/>
      <c r="S123" s="92"/>
      <c r="Y123" s="107"/>
      <c r="AA123" s="108"/>
      <c r="AB123" s="108"/>
      <c r="AC123" s="71"/>
      <c r="AD123" s="71"/>
      <c r="AE123" s="71"/>
      <c r="AF123" s="71"/>
      <c r="AG123" s="118"/>
      <c r="AI123" s="119"/>
      <c r="AJ123" s="119"/>
      <c r="AK123" s="117" t="str">
        <f t="shared" si="8"/>
        <v/>
      </c>
      <c r="AP123" s="130"/>
      <c r="AR123" s="131"/>
      <c r="AS123" s="7"/>
      <c r="AT123" s="132"/>
      <c r="AU123" s="129" t="str">
        <f t="shared" si="9"/>
        <v/>
      </c>
      <c r="AV123" s="140"/>
      <c r="AZ123" s="150" t="str">
        <f t="shared" si="10"/>
        <v/>
      </c>
      <c r="BQ123" s="6"/>
      <c r="BR123" s="11"/>
    </row>
    <row r="124" spans="1:70" ht="15.75" x14ac:dyDescent="0.5">
      <c r="A124" s="52" t="s">
        <v>1541</v>
      </c>
      <c r="B124" s="56"/>
      <c r="C124" s="131" t="s">
        <v>111</v>
      </c>
      <c r="D124" s="7" t="s">
        <v>22</v>
      </c>
      <c r="E124" s="7" t="s">
        <v>434</v>
      </c>
      <c r="F124" s="64" t="s">
        <v>132</v>
      </c>
      <c r="G124" s="62">
        <v>1</v>
      </c>
      <c r="I124" s="10" t="s">
        <v>110</v>
      </c>
      <c r="J124" s="71" t="s">
        <v>1605</v>
      </c>
      <c r="K124" s="74" t="s">
        <v>627</v>
      </c>
      <c r="L124" s="233"/>
      <c r="M124" s="233">
        <v>1000</v>
      </c>
      <c r="N124" s="78" t="s">
        <v>19</v>
      </c>
      <c r="O124" s="83"/>
      <c r="P124" s="78" t="s">
        <v>1617</v>
      </c>
      <c r="R124" s="80"/>
      <c r="S124" s="92"/>
      <c r="Y124" s="107"/>
      <c r="AA124" s="108"/>
      <c r="AB124" s="108"/>
      <c r="AC124" s="71"/>
      <c r="AD124" s="71"/>
      <c r="AE124" s="71"/>
      <c r="AF124" s="71"/>
      <c r="AG124" s="118"/>
      <c r="AI124" s="119"/>
      <c r="AJ124" s="119"/>
      <c r="AK124" s="117">
        <f t="shared" si="8"/>
        <v>124</v>
      </c>
      <c r="AP124" s="130" t="s">
        <v>115</v>
      </c>
      <c r="AR124" s="131" t="s">
        <v>17</v>
      </c>
      <c r="AS124" s="7"/>
      <c r="AT124" s="132" t="s">
        <v>112</v>
      </c>
      <c r="AU124" s="129" t="str">
        <f t="shared" si="9"/>
        <v>Please consult operation manual for more information</v>
      </c>
      <c r="AV124" s="140"/>
      <c r="AW124" s="143">
        <v>1</v>
      </c>
      <c r="AZ124" s="150" t="str">
        <f t="shared" si="10"/>
        <v>1</v>
      </c>
      <c r="BQ124" s="6"/>
      <c r="BR124" s="11"/>
    </row>
    <row r="125" spans="1:70" ht="15.75" x14ac:dyDescent="0.5">
      <c r="A125" s="52" t="s">
        <v>1541</v>
      </c>
      <c r="B125" s="56"/>
      <c r="C125" s="131" t="s">
        <v>111</v>
      </c>
      <c r="D125" s="7" t="s">
        <v>22</v>
      </c>
      <c r="E125" s="7" t="s">
        <v>434</v>
      </c>
      <c r="F125" s="64" t="s">
        <v>132</v>
      </c>
      <c r="G125" s="62">
        <v>2</v>
      </c>
      <c r="I125" s="10" t="s">
        <v>110</v>
      </c>
      <c r="J125" s="71" t="s">
        <v>1606</v>
      </c>
      <c r="K125" s="74" t="s">
        <v>627</v>
      </c>
      <c r="L125" s="233"/>
      <c r="M125" s="233">
        <v>1000</v>
      </c>
      <c r="N125" s="78" t="s">
        <v>19</v>
      </c>
      <c r="O125" s="83"/>
      <c r="P125" s="78" t="s">
        <v>1594</v>
      </c>
      <c r="R125" s="80"/>
      <c r="S125" s="92"/>
      <c r="Y125" s="107"/>
      <c r="AA125" s="108"/>
      <c r="AB125" s="108"/>
      <c r="AC125" s="71"/>
      <c r="AD125" s="71"/>
      <c r="AE125" s="71"/>
      <c r="AF125" s="71"/>
      <c r="AG125" s="118"/>
      <c r="AI125" s="119"/>
      <c r="AJ125" s="119"/>
      <c r="AK125" s="117">
        <f t="shared" si="8"/>
        <v>125</v>
      </c>
      <c r="AP125" s="130" t="s">
        <v>115</v>
      </c>
      <c r="AR125" s="131" t="s">
        <v>17</v>
      </c>
      <c r="AS125" s="7"/>
      <c r="AT125" s="132" t="s">
        <v>112</v>
      </c>
      <c r="AU125" s="129" t="str">
        <f t="shared" si="9"/>
        <v>Please consult operation manual for more information</v>
      </c>
      <c r="AV125" s="140"/>
      <c r="AZ125" s="150" t="str">
        <f t="shared" si="10"/>
        <v>1</v>
      </c>
      <c r="BQ125" s="6"/>
      <c r="BR125" s="11"/>
    </row>
    <row r="126" spans="1:70" ht="15.75" x14ac:dyDescent="0.5">
      <c r="A126" s="52" t="s">
        <v>1541</v>
      </c>
      <c r="B126" s="56"/>
      <c r="C126" s="131" t="s">
        <v>111</v>
      </c>
      <c r="D126" s="7" t="s">
        <v>22</v>
      </c>
      <c r="E126" s="7" t="s">
        <v>434</v>
      </c>
      <c r="F126" s="64" t="s">
        <v>132</v>
      </c>
      <c r="G126" s="62">
        <v>3</v>
      </c>
      <c r="I126" s="10" t="s">
        <v>110</v>
      </c>
      <c r="J126" s="71" t="s">
        <v>1607</v>
      </c>
      <c r="K126" s="74" t="s">
        <v>627</v>
      </c>
      <c r="L126" s="233"/>
      <c r="M126" s="233">
        <v>1000</v>
      </c>
      <c r="N126" s="78" t="s">
        <v>19</v>
      </c>
      <c r="O126" s="83"/>
      <c r="P126" s="78" t="s">
        <v>1595</v>
      </c>
      <c r="R126" s="80"/>
      <c r="S126" s="92"/>
      <c r="Y126" s="107"/>
      <c r="AA126" s="108"/>
      <c r="AB126" s="108"/>
      <c r="AC126" s="71"/>
      <c r="AD126" s="71"/>
      <c r="AE126" s="71"/>
      <c r="AF126" s="71"/>
      <c r="AG126" s="118"/>
      <c r="AI126" s="119"/>
      <c r="AJ126" s="119"/>
      <c r="AK126" s="117">
        <f t="shared" si="8"/>
        <v>126</v>
      </c>
      <c r="AP126" s="130" t="s">
        <v>115</v>
      </c>
      <c r="AR126" s="131" t="s">
        <v>17</v>
      </c>
      <c r="AS126" s="7"/>
      <c r="AT126" s="132" t="s">
        <v>112</v>
      </c>
      <c r="AU126" s="129" t="str">
        <f t="shared" si="9"/>
        <v>Please consult operation manual for more information</v>
      </c>
      <c r="AV126" s="140"/>
      <c r="AZ126" s="150" t="str">
        <f t="shared" si="10"/>
        <v>1</v>
      </c>
      <c r="BQ126" s="6"/>
      <c r="BR126" s="11"/>
    </row>
    <row r="127" spans="1:70" ht="15.75" x14ac:dyDescent="0.5">
      <c r="A127" s="52" t="s">
        <v>1541</v>
      </c>
      <c r="B127" s="56"/>
      <c r="C127" s="131" t="s">
        <v>111</v>
      </c>
      <c r="D127" s="7" t="s">
        <v>22</v>
      </c>
      <c r="E127" s="7" t="s">
        <v>434</v>
      </c>
      <c r="F127" s="64" t="s">
        <v>132</v>
      </c>
      <c r="G127" s="62">
        <v>4</v>
      </c>
      <c r="I127" s="10" t="s">
        <v>110</v>
      </c>
      <c r="J127" s="71" t="s">
        <v>1608</v>
      </c>
      <c r="K127" s="74" t="s">
        <v>627</v>
      </c>
      <c r="L127" s="233"/>
      <c r="M127" s="233">
        <v>1000</v>
      </c>
      <c r="N127" s="78" t="s">
        <v>19</v>
      </c>
      <c r="O127" s="83"/>
      <c r="P127" s="78" t="s">
        <v>1596</v>
      </c>
      <c r="R127" s="80"/>
      <c r="S127" s="92"/>
      <c r="Y127" s="107"/>
      <c r="AA127" s="108"/>
      <c r="AB127" s="108"/>
      <c r="AC127" s="71"/>
      <c r="AD127" s="71"/>
      <c r="AE127" s="71"/>
      <c r="AF127" s="71"/>
      <c r="AG127" s="118"/>
      <c r="AI127" s="119"/>
      <c r="AJ127" s="119"/>
      <c r="AK127" s="117">
        <f t="shared" si="8"/>
        <v>127</v>
      </c>
      <c r="AP127" s="130" t="s">
        <v>115</v>
      </c>
      <c r="AR127" s="131" t="s">
        <v>17</v>
      </c>
      <c r="AS127" s="7"/>
      <c r="AT127" s="132" t="s">
        <v>112</v>
      </c>
      <c r="AU127" s="129" t="str">
        <f t="shared" si="9"/>
        <v>Please consult operation manual for more information</v>
      </c>
      <c r="AV127" s="140"/>
      <c r="AZ127" s="150" t="str">
        <f t="shared" si="10"/>
        <v>1</v>
      </c>
      <c r="BQ127" s="6"/>
      <c r="BR127" s="11"/>
    </row>
    <row r="128" spans="1:70" ht="15.75" x14ac:dyDescent="0.5">
      <c r="A128" s="52" t="s">
        <v>1541</v>
      </c>
      <c r="B128" s="56"/>
      <c r="C128" s="131" t="s">
        <v>111</v>
      </c>
      <c r="D128" s="7" t="s">
        <v>22</v>
      </c>
      <c r="E128" s="7" t="s">
        <v>434</v>
      </c>
      <c r="F128" s="64" t="s">
        <v>132</v>
      </c>
      <c r="G128" s="62">
        <v>5</v>
      </c>
      <c r="I128" s="10" t="s">
        <v>110</v>
      </c>
      <c r="J128" s="71" t="s">
        <v>1609</v>
      </c>
      <c r="K128" s="74" t="s">
        <v>627</v>
      </c>
      <c r="L128" s="233"/>
      <c r="M128" s="233">
        <v>1000</v>
      </c>
      <c r="N128" s="78" t="s">
        <v>19</v>
      </c>
      <c r="O128" s="83"/>
      <c r="P128" s="78" t="s">
        <v>1597</v>
      </c>
      <c r="R128" s="80"/>
      <c r="S128" s="92"/>
      <c r="Y128" s="107"/>
      <c r="AA128" s="108"/>
      <c r="AB128" s="108"/>
      <c r="AC128" s="71"/>
      <c r="AD128" s="71"/>
      <c r="AE128" s="71"/>
      <c r="AF128" s="71"/>
      <c r="AG128" s="118"/>
      <c r="AI128" s="119"/>
      <c r="AJ128" s="119"/>
      <c r="AK128" s="117">
        <f t="shared" si="8"/>
        <v>128</v>
      </c>
      <c r="AP128" s="130" t="s">
        <v>115</v>
      </c>
      <c r="AR128" s="131" t="s">
        <v>17</v>
      </c>
      <c r="AS128" s="7"/>
      <c r="AT128" s="132" t="s">
        <v>112</v>
      </c>
      <c r="AU128" s="129" t="str">
        <f t="shared" si="9"/>
        <v>Please consult operation manual for more information</v>
      </c>
      <c r="AV128" s="140"/>
      <c r="AZ128" s="150" t="str">
        <f t="shared" si="10"/>
        <v>1</v>
      </c>
      <c r="BQ128" s="6"/>
      <c r="BR128" s="11"/>
    </row>
    <row r="129" spans="1:70" ht="15.75" x14ac:dyDescent="0.5">
      <c r="A129" s="52" t="s">
        <v>1541</v>
      </c>
      <c r="B129" s="56"/>
      <c r="C129" s="131" t="s">
        <v>111</v>
      </c>
      <c r="D129" s="7" t="s">
        <v>22</v>
      </c>
      <c r="E129" s="7" t="s">
        <v>434</v>
      </c>
      <c r="F129" s="64" t="s">
        <v>132</v>
      </c>
      <c r="G129" s="62">
        <v>6</v>
      </c>
      <c r="I129" s="10" t="s">
        <v>110</v>
      </c>
      <c r="J129" s="71" t="s">
        <v>1610</v>
      </c>
      <c r="K129" s="74" t="s">
        <v>627</v>
      </c>
      <c r="L129" s="233"/>
      <c r="M129" s="233">
        <v>1000</v>
      </c>
      <c r="N129" s="78" t="s">
        <v>19</v>
      </c>
      <c r="O129" s="83"/>
      <c r="P129" s="78" t="s">
        <v>1598</v>
      </c>
      <c r="R129" s="80"/>
      <c r="S129" s="92"/>
      <c r="Y129" s="107"/>
      <c r="AA129" s="108"/>
      <c r="AB129" s="108"/>
      <c r="AC129" s="71"/>
      <c r="AD129" s="71"/>
      <c r="AE129" s="71"/>
      <c r="AF129" s="71"/>
      <c r="AG129" s="118"/>
      <c r="AI129" s="119"/>
      <c r="AJ129" s="119"/>
      <c r="AK129" s="117">
        <f t="shared" si="8"/>
        <v>129</v>
      </c>
      <c r="AP129" s="130" t="s">
        <v>115</v>
      </c>
      <c r="AR129" s="131" t="s">
        <v>17</v>
      </c>
      <c r="AS129" s="7"/>
      <c r="AT129" s="132" t="s">
        <v>112</v>
      </c>
      <c r="AU129" s="129" t="str">
        <f t="shared" si="9"/>
        <v>Please consult operation manual for more information</v>
      </c>
      <c r="AV129" s="140"/>
      <c r="AZ129" s="150" t="str">
        <f t="shared" si="10"/>
        <v>1</v>
      </c>
      <c r="BQ129" s="6"/>
      <c r="BR129" s="11"/>
    </row>
    <row r="130" spans="1:70" ht="15.75" x14ac:dyDescent="0.5">
      <c r="A130" s="52" t="s">
        <v>1541</v>
      </c>
      <c r="B130" s="56"/>
      <c r="C130" s="131" t="s">
        <v>111</v>
      </c>
      <c r="D130" s="7" t="s">
        <v>22</v>
      </c>
      <c r="E130" s="7" t="s">
        <v>434</v>
      </c>
      <c r="F130" s="64" t="s">
        <v>132</v>
      </c>
      <c r="G130" s="62">
        <v>7</v>
      </c>
      <c r="I130" s="10" t="s">
        <v>110</v>
      </c>
      <c r="J130" s="71" t="s">
        <v>1611</v>
      </c>
      <c r="K130" s="74" t="s">
        <v>627</v>
      </c>
      <c r="L130" s="233"/>
      <c r="M130" s="233">
        <v>1000</v>
      </c>
      <c r="N130" s="78" t="s">
        <v>19</v>
      </c>
      <c r="O130" s="83"/>
      <c r="P130" s="78" t="s">
        <v>1599</v>
      </c>
      <c r="R130" s="80"/>
      <c r="S130" s="92"/>
      <c r="Y130" s="107"/>
      <c r="AA130" s="108"/>
      <c r="AB130" s="108"/>
      <c r="AC130" s="71"/>
      <c r="AD130" s="71"/>
      <c r="AE130" s="71"/>
      <c r="AF130" s="71"/>
      <c r="AG130" s="118"/>
      <c r="AI130" s="119"/>
      <c r="AJ130" s="119"/>
      <c r="AK130" s="117">
        <f t="shared" ref="AK130:AK171" si="12">IF(ISBLANK(AR130),"",ROW())</f>
        <v>130</v>
      </c>
      <c r="AP130" s="130" t="s">
        <v>115</v>
      </c>
      <c r="AR130" s="131" t="s">
        <v>17</v>
      </c>
      <c r="AS130" s="7"/>
      <c r="AT130" s="132" t="s">
        <v>112</v>
      </c>
      <c r="AU130" s="129" t="str">
        <f t="shared" si="9"/>
        <v>Please consult operation manual for more information</v>
      </c>
      <c r="AV130" s="140"/>
      <c r="AZ130" s="150" t="str">
        <f t="shared" si="10"/>
        <v>1</v>
      </c>
      <c r="BQ130" s="6"/>
      <c r="BR130" s="11"/>
    </row>
    <row r="131" spans="1:70" ht="15.75" x14ac:dyDescent="0.5">
      <c r="A131" s="52" t="s">
        <v>1541</v>
      </c>
      <c r="B131" s="56"/>
      <c r="C131" s="131" t="s">
        <v>111</v>
      </c>
      <c r="D131" s="7" t="s">
        <v>22</v>
      </c>
      <c r="E131" s="7" t="s">
        <v>434</v>
      </c>
      <c r="F131" s="64" t="s">
        <v>132</v>
      </c>
      <c r="G131" s="62">
        <v>8</v>
      </c>
      <c r="I131" s="10" t="s">
        <v>110</v>
      </c>
      <c r="J131" s="71" t="s">
        <v>1612</v>
      </c>
      <c r="K131" s="74" t="s">
        <v>627</v>
      </c>
      <c r="L131" s="233"/>
      <c r="M131" s="233">
        <v>1000</v>
      </c>
      <c r="N131" s="78" t="s">
        <v>19</v>
      </c>
      <c r="O131" s="83"/>
      <c r="P131" s="78" t="s">
        <v>1600</v>
      </c>
      <c r="R131" s="80"/>
      <c r="S131" s="92"/>
      <c r="Y131" s="107"/>
      <c r="AA131" s="108"/>
      <c r="AB131" s="108"/>
      <c r="AC131" s="71"/>
      <c r="AD131" s="71"/>
      <c r="AE131" s="71"/>
      <c r="AF131" s="71"/>
      <c r="AG131" s="118"/>
      <c r="AI131" s="119"/>
      <c r="AJ131" s="119"/>
      <c r="AK131" s="117">
        <f t="shared" si="12"/>
        <v>131</v>
      </c>
      <c r="AP131" s="130" t="s">
        <v>115</v>
      </c>
      <c r="AR131" s="131" t="s">
        <v>17</v>
      </c>
      <c r="AS131" s="7"/>
      <c r="AT131" s="132" t="s">
        <v>112</v>
      </c>
      <c r="AU131" s="129" t="str">
        <f t="shared" si="9"/>
        <v>Please consult operation manual for more information</v>
      </c>
      <c r="AV131" s="140"/>
      <c r="AZ131" s="150" t="str">
        <f t="shared" si="10"/>
        <v>1</v>
      </c>
      <c r="BQ131" s="6"/>
      <c r="BR131" s="11"/>
    </row>
    <row r="132" spans="1:70" ht="15.75" x14ac:dyDescent="0.5">
      <c r="A132" s="52" t="s">
        <v>1541</v>
      </c>
      <c r="B132" s="56"/>
      <c r="C132" s="131" t="s">
        <v>111</v>
      </c>
      <c r="D132" s="7" t="s">
        <v>22</v>
      </c>
      <c r="E132" s="7" t="s">
        <v>435</v>
      </c>
      <c r="F132" s="64" t="s">
        <v>132</v>
      </c>
      <c r="G132" s="62">
        <v>1</v>
      </c>
      <c r="I132" s="10" t="s">
        <v>110</v>
      </c>
      <c r="J132" s="71" t="s">
        <v>1613</v>
      </c>
      <c r="K132" s="74" t="s">
        <v>627</v>
      </c>
      <c r="L132" s="233"/>
      <c r="M132" s="233">
        <v>1000</v>
      </c>
      <c r="N132" s="78" t="s">
        <v>19</v>
      </c>
      <c r="O132" s="83"/>
      <c r="P132" s="78" t="s">
        <v>1601</v>
      </c>
      <c r="R132" s="80"/>
      <c r="S132" s="92"/>
      <c r="Y132" s="107"/>
      <c r="AA132" s="108"/>
      <c r="AB132" s="108"/>
      <c r="AC132" s="71"/>
      <c r="AD132" s="71"/>
      <c r="AE132" s="71"/>
      <c r="AF132" s="71"/>
      <c r="AG132" s="118"/>
      <c r="AI132" s="119"/>
      <c r="AJ132" s="119"/>
      <c r="AK132" s="117">
        <f t="shared" si="12"/>
        <v>132</v>
      </c>
      <c r="AP132" s="130" t="s">
        <v>115</v>
      </c>
      <c r="AR132" s="131" t="s">
        <v>17</v>
      </c>
      <c r="AS132" s="7"/>
      <c r="AT132" s="132" t="s">
        <v>112</v>
      </c>
      <c r="AU132" s="129" t="str">
        <f t="shared" si="9"/>
        <v>Please consult operation manual for more information</v>
      </c>
      <c r="AV132" s="140"/>
      <c r="AZ132" s="150" t="str">
        <f t="shared" si="10"/>
        <v>1</v>
      </c>
      <c r="BQ132" s="6"/>
      <c r="BR132" s="11"/>
    </row>
    <row r="133" spans="1:70" ht="15.75" x14ac:dyDescent="0.5">
      <c r="A133" s="52" t="s">
        <v>1541</v>
      </c>
      <c r="B133" s="56"/>
      <c r="C133" s="131" t="s">
        <v>111</v>
      </c>
      <c r="D133" s="7" t="s">
        <v>22</v>
      </c>
      <c r="E133" s="7" t="s">
        <v>435</v>
      </c>
      <c r="F133" s="64" t="s">
        <v>132</v>
      </c>
      <c r="G133" s="62">
        <v>2</v>
      </c>
      <c r="I133" s="10" t="s">
        <v>110</v>
      </c>
      <c r="J133" s="71" t="s">
        <v>1614</v>
      </c>
      <c r="K133" s="74" t="s">
        <v>627</v>
      </c>
      <c r="L133" s="233"/>
      <c r="M133" s="233">
        <v>1000</v>
      </c>
      <c r="N133" s="78" t="s">
        <v>19</v>
      </c>
      <c r="O133" s="83"/>
      <c r="P133" s="78" t="s">
        <v>1602</v>
      </c>
      <c r="R133" s="80"/>
      <c r="S133" s="92"/>
      <c r="Y133" s="107"/>
      <c r="AA133" s="108"/>
      <c r="AB133" s="108"/>
      <c r="AC133" s="71"/>
      <c r="AD133" s="71"/>
      <c r="AE133" s="71"/>
      <c r="AF133" s="71"/>
      <c r="AG133" s="118"/>
      <c r="AI133" s="119"/>
      <c r="AJ133" s="119"/>
      <c r="AK133" s="117">
        <f t="shared" si="12"/>
        <v>133</v>
      </c>
      <c r="AP133" s="130" t="s">
        <v>115</v>
      </c>
      <c r="AR133" s="131" t="s">
        <v>17</v>
      </c>
      <c r="AS133" s="7"/>
      <c r="AT133" s="132" t="s">
        <v>112</v>
      </c>
      <c r="AU133" s="129" t="str">
        <f t="shared" si="9"/>
        <v>Please consult operation manual for more information</v>
      </c>
      <c r="AV133" s="140"/>
      <c r="AZ133" s="150" t="str">
        <f t="shared" si="10"/>
        <v>1</v>
      </c>
      <c r="BQ133" s="6"/>
      <c r="BR133" s="11"/>
    </row>
    <row r="134" spans="1:70" ht="15.75" x14ac:dyDescent="0.5">
      <c r="A134" s="52" t="s">
        <v>1541</v>
      </c>
      <c r="B134" s="56"/>
      <c r="C134" s="131" t="s">
        <v>111</v>
      </c>
      <c r="D134" s="7" t="s">
        <v>22</v>
      </c>
      <c r="E134" s="7" t="s">
        <v>435</v>
      </c>
      <c r="F134" s="64" t="s">
        <v>132</v>
      </c>
      <c r="G134" s="62">
        <v>3</v>
      </c>
      <c r="I134" s="10" t="s">
        <v>110</v>
      </c>
      <c r="J134" s="71" t="s">
        <v>1615</v>
      </c>
      <c r="K134" s="74" t="s">
        <v>627</v>
      </c>
      <c r="L134" s="233"/>
      <c r="M134" s="233">
        <v>1000</v>
      </c>
      <c r="N134" s="78" t="s">
        <v>19</v>
      </c>
      <c r="O134" s="83"/>
      <c r="P134" s="78" t="s">
        <v>1603</v>
      </c>
      <c r="R134" s="80"/>
      <c r="S134" s="92"/>
      <c r="Y134" s="107"/>
      <c r="AA134" s="108"/>
      <c r="AB134" s="108"/>
      <c r="AC134" s="71"/>
      <c r="AD134" s="71"/>
      <c r="AE134" s="71"/>
      <c r="AF134" s="71"/>
      <c r="AG134" s="118"/>
      <c r="AI134" s="119"/>
      <c r="AJ134" s="119"/>
      <c r="AK134" s="117">
        <f t="shared" si="12"/>
        <v>134</v>
      </c>
      <c r="AP134" s="130" t="s">
        <v>115</v>
      </c>
      <c r="AR134" s="131" t="s">
        <v>17</v>
      </c>
      <c r="AS134" s="7"/>
      <c r="AT134" s="132" t="s">
        <v>112</v>
      </c>
      <c r="AU134" s="129" t="str">
        <f t="shared" si="9"/>
        <v>Please consult operation manual for more information</v>
      </c>
      <c r="AV134" s="140"/>
      <c r="AZ134" s="150" t="str">
        <f t="shared" si="10"/>
        <v>1</v>
      </c>
      <c r="BQ134" s="6"/>
      <c r="BR134" s="11"/>
    </row>
    <row r="135" spans="1:70" ht="15.75" x14ac:dyDescent="0.5">
      <c r="A135" s="52" t="s">
        <v>1541</v>
      </c>
      <c r="B135" s="56"/>
      <c r="C135" s="131" t="s">
        <v>111</v>
      </c>
      <c r="D135" s="7" t="s">
        <v>22</v>
      </c>
      <c r="E135" s="7" t="s">
        <v>435</v>
      </c>
      <c r="F135" s="64" t="s">
        <v>132</v>
      </c>
      <c r="G135" s="62">
        <v>4</v>
      </c>
      <c r="I135" s="10" t="s">
        <v>110</v>
      </c>
      <c r="J135" s="71" t="s">
        <v>1616</v>
      </c>
      <c r="K135" s="74" t="s">
        <v>627</v>
      </c>
      <c r="L135" s="233"/>
      <c r="M135" s="233">
        <v>1000</v>
      </c>
      <c r="N135" s="78" t="s">
        <v>19</v>
      </c>
      <c r="O135" s="83"/>
      <c r="P135" s="78" t="s">
        <v>1604</v>
      </c>
      <c r="R135" s="80"/>
      <c r="S135" s="92"/>
      <c r="Y135" s="107"/>
      <c r="AA135" s="108"/>
      <c r="AB135" s="108"/>
      <c r="AC135" s="71"/>
      <c r="AD135" s="71"/>
      <c r="AE135" s="71"/>
      <c r="AF135" s="71"/>
      <c r="AG135" s="118"/>
      <c r="AI135" s="119"/>
      <c r="AJ135" s="119"/>
      <c r="AK135" s="117">
        <f t="shared" si="12"/>
        <v>135</v>
      </c>
      <c r="AP135" s="130" t="s">
        <v>115</v>
      </c>
      <c r="AR135" s="131" t="s">
        <v>17</v>
      </c>
      <c r="AS135" s="7"/>
      <c r="AT135" s="132" t="s">
        <v>112</v>
      </c>
      <c r="AU135" s="129" t="str">
        <f t="shared" si="9"/>
        <v>Please consult operation manual for more information</v>
      </c>
      <c r="AV135" s="140"/>
      <c r="AZ135" s="150" t="str">
        <f t="shared" si="10"/>
        <v>1</v>
      </c>
      <c r="BQ135" s="6"/>
      <c r="BR135" s="11"/>
    </row>
    <row r="136" spans="1:70" ht="15.75" x14ac:dyDescent="0.5">
      <c r="A136" s="52" t="s">
        <v>417</v>
      </c>
      <c r="B136" s="56"/>
      <c r="C136" s="131" t="s">
        <v>111</v>
      </c>
      <c r="D136" s="7" t="s">
        <v>22</v>
      </c>
      <c r="E136" s="7" t="s">
        <v>435</v>
      </c>
      <c r="F136" s="64" t="s">
        <v>132</v>
      </c>
      <c r="G136" s="62">
        <v>5</v>
      </c>
      <c r="I136" s="10" t="s">
        <v>110</v>
      </c>
      <c r="J136" s="71" t="str">
        <f t="shared" si="11"/>
        <v>Spare_DI32_5</v>
      </c>
      <c r="K136" s="74" t="s">
        <v>627</v>
      </c>
      <c r="L136" s="233"/>
      <c r="M136" s="233">
        <v>1000</v>
      </c>
      <c r="N136" s="78" t="s">
        <v>634</v>
      </c>
      <c r="O136" s="83"/>
      <c r="P136" s="78" t="str">
        <f>CONCATENATE("Spare Yard ",T136,"_",I136,"_",K136)</f>
        <v>Spare Yard _True_+CB.1</v>
      </c>
      <c r="R136" s="80"/>
      <c r="S136" s="92"/>
      <c r="Y136" s="107"/>
      <c r="AA136" s="108"/>
      <c r="AB136" s="108"/>
      <c r="AC136" s="71"/>
      <c r="AD136" s="71"/>
      <c r="AE136" s="71"/>
      <c r="AF136" s="71"/>
      <c r="AG136" s="118"/>
      <c r="AI136" s="119"/>
      <c r="AJ136" s="119"/>
      <c r="AK136" s="117" t="str">
        <f t="shared" si="12"/>
        <v/>
      </c>
      <c r="AP136" s="130"/>
      <c r="AR136" s="131"/>
      <c r="AS136" s="7"/>
      <c r="AT136" s="132"/>
      <c r="AU136" s="129" t="str">
        <f t="shared" si="9"/>
        <v/>
      </c>
      <c r="AV136" s="140"/>
      <c r="AZ136" s="150" t="str">
        <f t="shared" si="10"/>
        <v/>
      </c>
      <c r="BQ136" s="6"/>
      <c r="BR136" s="11"/>
    </row>
    <row r="137" spans="1:70" ht="15.75" x14ac:dyDescent="0.5">
      <c r="A137" s="52" t="s">
        <v>417</v>
      </c>
      <c r="B137" s="56"/>
      <c r="C137" s="131" t="s">
        <v>111</v>
      </c>
      <c r="D137" s="7" t="s">
        <v>22</v>
      </c>
      <c r="E137" s="7" t="s">
        <v>435</v>
      </c>
      <c r="F137" s="64" t="s">
        <v>132</v>
      </c>
      <c r="G137" s="62">
        <v>6</v>
      </c>
      <c r="I137" s="10" t="s">
        <v>110</v>
      </c>
      <c r="J137" s="71" t="str">
        <f t="shared" si="11"/>
        <v>Spare_DI32_6</v>
      </c>
      <c r="K137" s="74" t="s">
        <v>627</v>
      </c>
      <c r="L137" s="233"/>
      <c r="M137" s="233">
        <v>1000</v>
      </c>
      <c r="N137" s="78" t="s">
        <v>634</v>
      </c>
      <c r="O137" s="83"/>
      <c r="P137" s="78" t="str">
        <f>CONCATENATE("Spare Yard ",T137,"_",I137,"_",K137)</f>
        <v>Spare Yard _True_+CB.1</v>
      </c>
      <c r="R137" s="80"/>
      <c r="S137" s="92"/>
      <c r="Y137" s="107"/>
      <c r="AA137" s="108"/>
      <c r="AB137" s="108"/>
      <c r="AC137" s="71"/>
      <c r="AD137" s="71"/>
      <c r="AE137" s="71"/>
      <c r="AF137" s="71"/>
      <c r="AG137" s="118"/>
      <c r="AI137" s="119"/>
      <c r="AJ137" s="119"/>
      <c r="AK137" s="117" t="str">
        <f t="shared" si="12"/>
        <v/>
      </c>
      <c r="AP137" s="130"/>
      <c r="AR137" s="131"/>
      <c r="AS137" s="7"/>
      <c r="AT137" s="132"/>
      <c r="AU137" s="129" t="str">
        <f t="shared" si="9"/>
        <v/>
      </c>
      <c r="AV137" s="140"/>
      <c r="AZ137" s="150" t="str">
        <f t="shared" si="10"/>
        <v/>
      </c>
      <c r="BQ137" s="6"/>
      <c r="BR137" s="11"/>
    </row>
    <row r="138" spans="1:70" ht="15.75" x14ac:dyDescent="0.5">
      <c r="A138" s="52" t="s">
        <v>417</v>
      </c>
      <c r="B138" s="56"/>
      <c r="C138" s="131" t="s">
        <v>111</v>
      </c>
      <c r="D138" s="7" t="s">
        <v>22</v>
      </c>
      <c r="E138" s="7" t="s">
        <v>435</v>
      </c>
      <c r="F138" s="64" t="s">
        <v>132</v>
      </c>
      <c r="G138" s="62">
        <v>7</v>
      </c>
      <c r="I138" s="10" t="s">
        <v>110</v>
      </c>
      <c r="J138" s="71" t="str">
        <f t="shared" si="11"/>
        <v>Spare_DI32_7</v>
      </c>
      <c r="K138" s="74" t="s">
        <v>627</v>
      </c>
      <c r="L138" s="233"/>
      <c r="M138" s="233">
        <v>1000</v>
      </c>
      <c r="N138" s="78" t="s">
        <v>634</v>
      </c>
      <c r="O138" s="83"/>
      <c r="P138" s="78" t="str">
        <f>CONCATENATE("Spare Yard ",T138,"_",I138,"_",K138)</f>
        <v>Spare Yard _True_+CB.1</v>
      </c>
      <c r="R138" s="80"/>
      <c r="S138" s="92"/>
      <c r="Y138" s="107"/>
      <c r="AA138" s="108"/>
      <c r="AB138" s="108"/>
      <c r="AC138" s="71"/>
      <c r="AD138" s="71"/>
      <c r="AE138" s="71"/>
      <c r="AF138" s="71"/>
      <c r="AG138" s="118"/>
      <c r="AI138" s="119"/>
      <c r="AJ138" s="119"/>
      <c r="AK138" s="117" t="str">
        <f t="shared" si="12"/>
        <v/>
      </c>
      <c r="AP138" s="130"/>
      <c r="AR138" s="131"/>
      <c r="AS138" s="7"/>
      <c r="AT138" s="132"/>
      <c r="AU138" s="129" t="str">
        <f t="shared" si="9"/>
        <v/>
      </c>
      <c r="AV138" s="140"/>
      <c r="AZ138" s="150" t="str">
        <f t="shared" si="10"/>
        <v/>
      </c>
      <c r="BQ138" s="6"/>
      <c r="BR138" s="11"/>
    </row>
    <row r="139" spans="1:70" ht="15.75" x14ac:dyDescent="0.5">
      <c r="A139" s="52" t="s">
        <v>417</v>
      </c>
      <c r="B139" s="56"/>
      <c r="C139" s="131" t="s">
        <v>111</v>
      </c>
      <c r="D139" s="7" t="s">
        <v>22</v>
      </c>
      <c r="E139" s="7" t="s">
        <v>435</v>
      </c>
      <c r="F139" s="64" t="s">
        <v>132</v>
      </c>
      <c r="G139" s="62">
        <v>8</v>
      </c>
      <c r="I139" s="10" t="s">
        <v>110</v>
      </c>
      <c r="J139" s="71" t="str">
        <f t="shared" si="11"/>
        <v>Spare_DI32_8</v>
      </c>
      <c r="K139" s="74" t="s">
        <v>627</v>
      </c>
      <c r="L139" s="233"/>
      <c r="M139" s="233">
        <v>1000</v>
      </c>
      <c r="N139" s="78" t="s">
        <v>634</v>
      </c>
      <c r="O139" s="83"/>
      <c r="P139" s="78" t="str">
        <f>CONCATENATE("Spare Yard ",T139,"_",I139,"_",K139)</f>
        <v>Spare Yard _True_+CB.1</v>
      </c>
      <c r="R139" s="80"/>
      <c r="S139" s="92"/>
      <c r="Y139" s="107"/>
      <c r="AA139" s="108"/>
      <c r="AB139" s="108"/>
      <c r="AC139" s="71"/>
      <c r="AD139" s="71"/>
      <c r="AE139" s="71"/>
      <c r="AF139" s="71"/>
      <c r="AG139" s="118"/>
      <c r="AI139" s="119"/>
      <c r="AJ139" s="119"/>
      <c r="AK139" s="117" t="str">
        <f t="shared" si="12"/>
        <v/>
      </c>
      <c r="AP139" s="130"/>
      <c r="AR139" s="131"/>
      <c r="AS139" s="7"/>
      <c r="AT139" s="132"/>
      <c r="AU139" s="129" t="str">
        <f t="shared" si="9"/>
        <v/>
      </c>
      <c r="AV139" s="140"/>
      <c r="AZ139" s="150" t="str">
        <f t="shared" si="10"/>
        <v/>
      </c>
      <c r="BQ139" s="6"/>
      <c r="BR139" s="11"/>
    </row>
    <row r="140" spans="1:70" ht="15.75" x14ac:dyDescent="0.5">
      <c r="A140" s="52" t="s">
        <v>417</v>
      </c>
      <c r="B140" s="56"/>
      <c r="C140" s="131" t="s">
        <v>111</v>
      </c>
      <c r="D140" s="7" t="s">
        <v>22</v>
      </c>
      <c r="E140" s="7" t="s">
        <v>436</v>
      </c>
      <c r="F140" s="64" t="s">
        <v>132</v>
      </c>
      <c r="G140" s="62">
        <v>1</v>
      </c>
      <c r="I140" s="10" t="s">
        <v>110</v>
      </c>
      <c r="J140" s="71" t="str">
        <f t="shared" si="11"/>
        <v>Spare_DI33_1</v>
      </c>
      <c r="K140" s="74" t="s">
        <v>627</v>
      </c>
      <c r="L140" s="233"/>
      <c r="M140" s="233">
        <v>1000</v>
      </c>
      <c r="N140" s="78" t="s">
        <v>634</v>
      </c>
      <c r="O140" s="83"/>
      <c r="P140" s="78" t="str">
        <f>CONCATENATE("Spare Yard ",T140,"_",I140,"_",K140)</f>
        <v>Spare Yard _True_+CB.1</v>
      </c>
      <c r="R140" s="80"/>
      <c r="S140" s="92"/>
      <c r="Y140" s="107"/>
      <c r="AA140" s="108"/>
      <c r="AB140" s="108"/>
      <c r="AC140" s="71"/>
      <c r="AD140" s="71"/>
      <c r="AE140" s="71"/>
      <c r="AF140" s="71"/>
      <c r="AG140" s="118"/>
      <c r="AI140" s="119"/>
      <c r="AJ140" s="119"/>
      <c r="AK140" s="117" t="str">
        <f t="shared" si="12"/>
        <v/>
      </c>
      <c r="AP140" s="130"/>
      <c r="AR140" s="131"/>
      <c r="AS140" s="7"/>
      <c r="AT140" s="132"/>
      <c r="AU140" s="129" t="str">
        <f t="shared" si="9"/>
        <v/>
      </c>
      <c r="AV140" s="140"/>
      <c r="AZ140" s="150" t="str">
        <f t="shared" si="10"/>
        <v/>
      </c>
      <c r="BQ140" s="6"/>
      <c r="BR140" s="11"/>
    </row>
    <row r="141" spans="1:70" ht="15.75" x14ac:dyDescent="0.5">
      <c r="A141" s="52" t="s">
        <v>417</v>
      </c>
      <c r="B141" s="56"/>
      <c r="C141" s="131" t="s">
        <v>111</v>
      </c>
      <c r="D141" s="7" t="s">
        <v>22</v>
      </c>
      <c r="E141" s="7" t="s">
        <v>436</v>
      </c>
      <c r="F141" s="64" t="s">
        <v>132</v>
      </c>
      <c r="G141" s="62">
        <v>2</v>
      </c>
      <c r="I141" s="10" t="s">
        <v>110</v>
      </c>
      <c r="J141" s="71" t="str">
        <f t="shared" si="11"/>
        <v>Spare_DI33_2</v>
      </c>
      <c r="K141" s="74" t="s">
        <v>627</v>
      </c>
      <c r="L141" s="233"/>
      <c r="M141" s="233">
        <v>1000</v>
      </c>
      <c r="N141" s="78" t="s">
        <v>634</v>
      </c>
      <c r="O141" s="83"/>
      <c r="P141" s="78" t="str">
        <f>CONCATENATE("Spare Yard ",T141,"_",I141,"_",K141)</f>
        <v>Spare Yard _True_+CB.1</v>
      </c>
      <c r="R141" s="80"/>
      <c r="S141" s="92"/>
      <c r="Y141" s="107"/>
      <c r="AA141" s="108"/>
      <c r="AB141" s="108"/>
      <c r="AC141" s="71"/>
      <c r="AD141" s="71"/>
      <c r="AE141" s="71"/>
      <c r="AF141" s="71"/>
      <c r="AG141" s="118"/>
      <c r="AI141" s="119"/>
      <c r="AJ141" s="119"/>
      <c r="AK141" s="117" t="str">
        <f t="shared" si="12"/>
        <v/>
      </c>
      <c r="AP141" s="130"/>
      <c r="AR141" s="131"/>
      <c r="AS141" s="7"/>
      <c r="AT141" s="132"/>
      <c r="AU141" s="129" t="str">
        <f t="shared" si="9"/>
        <v/>
      </c>
      <c r="AV141" s="140"/>
      <c r="AZ141" s="150" t="str">
        <f t="shared" si="10"/>
        <v/>
      </c>
      <c r="BQ141" s="6"/>
      <c r="BR141" s="11"/>
    </row>
    <row r="142" spans="1:70" ht="15.75" x14ac:dyDescent="0.5">
      <c r="A142" s="52" t="s">
        <v>417</v>
      </c>
      <c r="B142" s="56"/>
      <c r="C142" s="131" t="s">
        <v>111</v>
      </c>
      <c r="D142" s="7" t="s">
        <v>22</v>
      </c>
      <c r="E142" s="7" t="s">
        <v>436</v>
      </c>
      <c r="F142" s="64" t="s">
        <v>132</v>
      </c>
      <c r="G142" s="62">
        <v>3</v>
      </c>
      <c r="I142" s="10" t="s">
        <v>110</v>
      </c>
      <c r="J142" s="71" t="str">
        <f t="shared" si="11"/>
        <v>Spare_DI33_3</v>
      </c>
      <c r="K142" s="74" t="s">
        <v>627</v>
      </c>
      <c r="L142" s="233"/>
      <c r="M142" s="233">
        <v>1000</v>
      </c>
      <c r="N142" s="78" t="s">
        <v>634</v>
      </c>
      <c r="O142" s="83"/>
      <c r="P142" s="78" t="str">
        <f>CONCATENATE("Spare Yard ",T142,"_",I142,"_",K142)</f>
        <v>Spare Yard _True_+CB.1</v>
      </c>
      <c r="R142" s="80"/>
      <c r="S142" s="92"/>
      <c r="Y142" s="107"/>
      <c r="AA142" s="108"/>
      <c r="AB142" s="108"/>
      <c r="AC142" s="71"/>
      <c r="AD142" s="71"/>
      <c r="AE142" s="71"/>
      <c r="AF142" s="71"/>
      <c r="AG142" s="118"/>
      <c r="AI142" s="119"/>
      <c r="AJ142" s="119"/>
      <c r="AK142" s="117" t="str">
        <f t="shared" si="12"/>
        <v/>
      </c>
      <c r="AP142" s="130"/>
      <c r="AR142" s="131"/>
      <c r="AS142" s="7"/>
      <c r="AT142" s="132"/>
      <c r="AU142" s="129" t="str">
        <f t="shared" si="9"/>
        <v/>
      </c>
      <c r="AV142" s="140"/>
      <c r="AZ142" s="150" t="str">
        <f t="shared" si="10"/>
        <v/>
      </c>
      <c r="BQ142" s="6"/>
      <c r="BR142" s="11"/>
    </row>
    <row r="143" spans="1:70" ht="15.75" x14ac:dyDescent="0.5">
      <c r="A143" s="52" t="s">
        <v>417</v>
      </c>
      <c r="B143" s="56"/>
      <c r="C143" s="131" t="s">
        <v>111</v>
      </c>
      <c r="D143" s="7" t="s">
        <v>22</v>
      </c>
      <c r="E143" s="7" t="s">
        <v>436</v>
      </c>
      <c r="F143" s="64" t="s">
        <v>132</v>
      </c>
      <c r="G143" s="62">
        <v>4</v>
      </c>
      <c r="I143" s="10" t="s">
        <v>110</v>
      </c>
      <c r="J143" s="71" t="str">
        <f t="shared" si="11"/>
        <v>Spare_DI33_4</v>
      </c>
      <c r="K143" s="74" t="s">
        <v>627</v>
      </c>
      <c r="L143" s="233"/>
      <c r="M143" s="233">
        <v>1000</v>
      </c>
      <c r="N143" s="78" t="s">
        <v>634</v>
      </c>
      <c r="O143" s="83"/>
      <c r="P143" s="78" t="str">
        <f>CONCATENATE("Spare Yard ",T143,"_",I143,"_",K143)</f>
        <v>Spare Yard _True_+CB.1</v>
      </c>
      <c r="R143" s="80"/>
      <c r="S143" s="92"/>
      <c r="Y143" s="107"/>
      <c r="AA143" s="108"/>
      <c r="AB143" s="108"/>
      <c r="AC143" s="71"/>
      <c r="AD143" s="71"/>
      <c r="AE143" s="71"/>
      <c r="AF143" s="71"/>
      <c r="AG143" s="118"/>
      <c r="AI143" s="119"/>
      <c r="AJ143" s="119"/>
      <c r="AK143" s="117" t="str">
        <f t="shared" si="12"/>
        <v/>
      </c>
      <c r="AP143" s="130"/>
      <c r="AR143" s="131"/>
      <c r="AS143" s="7"/>
      <c r="AT143" s="132"/>
      <c r="AU143" s="129" t="str">
        <f t="shared" si="9"/>
        <v/>
      </c>
      <c r="AV143" s="140"/>
      <c r="AZ143" s="150" t="str">
        <f t="shared" si="10"/>
        <v/>
      </c>
      <c r="BQ143" s="6"/>
      <c r="BR143" s="11"/>
    </row>
    <row r="144" spans="1:70" ht="15.75" x14ac:dyDescent="0.5">
      <c r="A144" s="52" t="s">
        <v>417</v>
      </c>
      <c r="B144" s="56"/>
      <c r="C144" s="131" t="s">
        <v>111</v>
      </c>
      <c r="D144" s="7" t="s">
        <v>22</v>
      </c>
      <c r="E144" s="7" t="s">
        <v>436</v>
      </c>
      <c r="F144" s="64" t="s">
        <v>132</v>
      </c>
      <c r="G144" s="62">
        <v>5</v>
      </c>
      <c r="I144" s="10" t="s">
        <v>110</v>
      </c>
      <c r="J144" s="71" t="str">
        <f t="shared" si="11"/>
        <v>Spare_DI33_5</v>
      </c>
      <c r="K144" s="74" t="s">
        <v>627</v>
      </c>
      <c r="L144" s="233"/>
      <c r="M144" s="233">
        <v>1000</v>
      </c>
      <c r="N144" s="78" t="s">
        <v>634</v>
      </c>
      <c r="O144" s="83"/>
      <c r="P144" s="78" t="str">
        <f>CONCATENATE("Spare Yard ",T144,"_",I144,"_",K144)</f>
        <v>Spare Yard _True_+CB.1</v>
      </c>
      <c r="R144" s="80"/>
      <c r="S144" s="92"/>
      <c r="Y144" s="107"/>
      <c r="AA144" s="108"/>
      <c r="AB144" s="108"/>
      <c r="AC144" s="71"/>
      <c r="AD144" s="71"/>
      <c r="AE144" s="71"/>
      <c r="AF144" s="71"/>
      <c r="AG144" s="118"/>
      <c r="AI144" s="119"/>
      <c r="AJ144" s="119"/>
      <c r="AK144" s="117" t="str">
        <f t="shared" si="12"/>
        <v/>
      </c>
      <c r="AP144" s="130"/>
      <c r="AR144" s="131"/>
      <c r="AS144" s="7"/>
      <c r="AT144" s="132"/>
      <c r="AU144" s="129" t="str">
        <f t="shared" ref="AU144:AU183" si="13">IF(ISNUMBER(AK144),"Please consult operation manual for more information","")</f>
        <v/>
      </c>
      <c r="AV144" s="140"/>
      <c r="AZ144" s="150" t="str">
        <f t="shared" si="10"/>
        <v/>
      </c>
      <c r="BQ144" s="6"/>
      <c r="BR144" s="11"/>
    </row>
    <row r="145" spans="1:70" ht="15.75" x14ac:dyDescent="0.5">
      <c r="A145" s="52" t="s">
        <v>417</v>
      </c>
      <c r="B145" s="56"/>
      <c r="C145" s="131" t="s">
        <v>111</v>
      </c>
      <c r="D145" s="7" t="s">
        <v>22</v>
      </c>
      <c r="E145" s="7" t="s">
        <v>436</v>
      </c>
      <c r="F145" s="64" t="s">
        <v>132</v>
      </c>
      <c r="G145" s="62">
        <v>6</v>
      </c>
      <c r="I145" s="10" t="s">
        <v>110</v>
      </c>
      <c r="J145" s="71" t="str">
        <f t="shared" si="11"/>
        <v>Spare_DI33_6</v>
      </c>
      <c r="K145" s="74" t="s">
        <v>627</v>
      </c>
      <c r="L145" s="233"/>
      <c r="M145" s="233">
        <v>1000</v>
      </c>
      <c r="N145" s="78" t="s">
        <v>634</v>
      </c>
      <c r="O145" s="83"/>
      <c r="P145" s="78" t="str">
        <f>CONCATENATE("Spare Yard ",T145,"_",I145,"_",K145)</f>
        <v>Spare Yard _True_+CB.1</v>
      </c>
      <c r="R145" s="80"/>
      <c r="S145" s="92"/>
      <c r="Y145" s="107"/>
      <c r="AA145" s="108"/>
      <c r="AB145" s="108"/>
      <c r="AC145" s="71"/>
      <c r="AD145" s="71"/>
      <c r="AE145" s="71"/>
      <c r="AF145" s="71"/>
      <c r="AG145" s="118"/>
      <c r="AI145" s="119"/>
      <c r="AJ145" s="119"/>
      <c r="AK145" s="117" t="str">
        <f t="shared" si="12"/>
        <v/>
      </c>
      <c r="AP145" s="130"/>
      <c r="AR145" s="131"/>
      <c r="AS145" s="7"/>
      <c r="AT145" s="132"/>
      <c r="AU145" s="129" t="str">
        <f t="shared" si="13"/>
        <v/>
      </c>
      <c r="AV145" s="140"/>
      <c r="AZ145" s="150" t="str">
        <f t="shared" si="10"/>
        <v/>
      </c>
      <c r="BQ145" s="6"/>
      <c r="BR145" s="11"/>
    </row>
    <row r="146" spans="1:70" ht="15.75" x14ac:dyDescent="0.5">
      <c r="A146" s="52" t="s">
        <v>417</v>
      </c>
      <c r="B146" s="56"/>
      <c r="C146" s="131" t="s">
        <v>111</v>
      </c>
      <c r="D146" s="7" t="s">
        <v>22</v>
      </c>
      <c r="E146" s="7" t="s">
        <v>436</v>
      </c>
      <c r="F146" s="64" t="s">
        <v>132</v>
      </c>
      <c r="G146" s="62">
        <v>7</v>
      </c>
      <c r="I146" s="10" t="s">
        <v>110</v>
      </c>
      <c r="J146" s="71" t="str">
        <f t="shared" si="11"/>
        <v>Spare_DI33_7</v>
      </c>
      <c r="K146" s="74" t="s">
        <v>627</v>
      </c>
      <c r="L146" s="233"/>
      <c r="M146" s="233">
        <v>1000</v>
      </c>
      <c r="N146" s="78" t="s">
        <v>634</v>
      </c>
      <c r="O146" s="83"/>
      <c r="P146" s="78" t="str">
        <f>CONCATENATE("Spare Yard ",T146,"_",I146,"_",K146)</f>
        <v>Spare Yard _True_+CB.1</v>
      </c>
      <c r="R146" s="80"/>
      <c r="S146" s="92"/>
      <c r="Y146" s="107"/>
      <c r="AA146" s="108"/>
      <c r="AB146" s="108"/>
      <c r="AC146" s="71"/>
      <c r="AD146" s="71"/>
      <c r="AE146" s="71"/>
      <c r="AF146" s="71"/>
      <c r="AG146" s="118"/>
      <c r="AI146" s="119"/>
      <c r="AJ146" s="119"/>
      <c r="AK146" s="117" t="str">
        <f t="shared" si="12"/>
        <v/>
      </c>
      <c r="AP146" s="130"/>
      <c r="AR146" s="131"/>
      <c r="AS146" s="7"/>
      <c r="AT146" s="132"/>
      <c r="AU146" s="129" t="str">
        <f t="shared" si="13"/>
        <v/>
      </c>
      <c r="AV146" s="140"/>
      <c r="AZ146" s="150" t="str">
        <f t="shared" si="10"/>
        <v/>
      </c>
      <c r="BQ146" s="6"/>
      <c r="BR146" s="11"/>
    </row>
    <row r="147" spans="1:70" ht="15.75" x14ac:dyDescent="0.5">
      <c r="A147" s="52" t="s">
        <v>417</v>
      </c>
      <c r="B147" s="56"/>
      <c r="C147" s="131" t="s">
        <v>111</v>
      </c>
      <c r="D147" s="7" t="s">
        <v>22</v>
      </c>
      <c r="E147" s="7" t="s">
        <v>436</v>
      </c>
      <c r="F147" s="64" t="s">
        <v>132</v>
      </c>
      <c r="G147" s="62">
        <v>8</v>
      </c>
      <c r="I147" s="10" t="s">
        <v>110</v>
      </c>
      <c r="J147" s="71" t="str">
        <f t="shared" si="11"/>
        <v>Spare_DI33_8</v>
      </c>
      <c r="K147" s="74" t="s">
        <v>627</v>
      </c>
      <c r="L147" s="233"/>
      <c r="M147" s="233">
        <v>1000</v>
      </c>
      <c r="N147" s="78" t="s">
        <v>634</v>
      </c>
      <c r="O147" s="83"/>
      <c r="P147" s="78" t="str">
        <f>CONCATENATE("Spare Yard ",T147,"_",I147,"_",K147)</f>
        <v>Spare Yard _True_+CB.1</v>
      </c>
      <c r="R147" s="80"/>
      <c r="S147" s="92"/>
      <c r="Y147" s="107"/>
      <c r="AA147" s="108"/>
      <c r="AB147" s="108"/>
      <c r="AC147" s="71"/>
      <c r="AD147" s="71"/>
      <c r="AE147" s="71"/>
      <c r="AF147" s="71"/>
      <c r="AG147" s="118"/>
      <c r="AI147" s="119"/>
      <c r="AJ147" s="119"/>
      <c r="AK147" s="117" t="str">
        <f t="shared" si="12"/>
        <v/>
      </c>
      <c r="AP147" s="130"/>
      <c r="AR147" s="131"/>
      <c r="AS147" s="7"/>
      <c r="AT147" s="132"/>
      <c r="AU147" s="129" t="str">
        <f t="shared" si="13"/>
        <v/>
      </c>
      <c r="AV147" s="140"/>
      <c r="AZ147" s="150" t="str">
        <f t="shared" si="10"/>
        <v/>
      </c>
      <c r="BQ147" s="6"/>
      <c r="BR147" s="11"/>
    </row>
    <row r="148" spans="1:70" ht="15.75" x14ac:dyDescent="0.5">
      <c r="A148" s="52" t="s">
        <v>417</v>
      </c>
      <c r="B148" s="56"/>
      <c r="C148" s="131" t="s">
        <v>111</v>
      </c>
      <c r="D148" s="7" t="s">
        <v>22</v>
      </c>
      <c r="E148" s="7" t="s">
        <v>437</v>
      </c>
      <c r="F148" s="64" t="s">
        <v>132</v>
      </c>
      <c r="G148" s="62">
        <v>1</v>
      </c>
      <c r="I148" s="10" t="s">
        <v>110</v>
      </c>
      <c r="J148" s="71" t="str">
        <f t="shared" si="11"/>
        <v>Spare_DI34_1</v>
      </c>
      <c r="K148" s="74" t="s">
        <v>627</v>
      </c>
      <c r="L148" s="233"/>
      <c r="M148" s="233">
        <v>1000</v>
      </c>
      <c r="N148" s="78" t="s">
        <v>634</v>
      </c>
      <c r="O148" s="83"/>
      <c r="P148" s="78" t="str">
        <f>CONCATENATE("Spare Yard ",T148,"_",I148,"_",K148)</f>
        <v>Spare Yard _True_+CB.1</v>
      </c>
      <c r="R148" s="80"/>
      <c r="S148" s="92"/>
      <c r="Y148" s="107"/>
      <c r="AA148" s="108"/>
      <c r="AB148" s="108"/>
      <c r="AC148" s="71"/>
      <c r="AD148" s="71"/>
      <c r="AE148" s="71"/>
      <c r="AF148" s="71"/>
      <c r="AG148" s="118"/>
      <c r="AI148" s="119"/>
      <c r="AJ148" s="119"/>
      <c r="AK148" s="117" t="str">
        <f t="shared" si="12"/>
        <v/>
      </c>
      <c r="AP148" s="130"/>
      <c r="AR148" s="131"/>
      <c r="AS148" s="7"/>
      <c r="AT148" s="132"/>
      <c r="AU148" s="129" t="str">
        <f t="shared" si="13"/>
        <v/>
      </c>
      <c r="AV148" s="140"/>
      <c r="AZ148" s="150" t="str">
        <f t="shared" si="10"/>
        <v/>
      </c>
      <c r="BQ148" s="6"/>
      <c r="BR148" s="11"/>
    </row>
    <row r="149" spans="1:70" ht="15.75" x14ac:dyDescent="0.5">
      <c r="A149" s="52" t="s">
        <v>417</v>
      </c>
      <c r="B149" s="56"/>
      <c r="C149" s="131" t="s">
        <v>111</v>
      </c>
      <c r="D149" s="7" t="s">
        <v>22</v>
      </c>
      <c r="E149" s="7" t="s">
        <v>437</v>
      </c>
      <c r="F149" s="64" t="s">
        <v>132</v>
      </c>
      <c r="G149" s="62">
        <v>2</v>
      </c>
      <c r="I149" s="10" t="s">
        <v>110</v>
      </c>
      <c r="J149" s="71" t="str">
        <f t="shared" si="11"/>
        <v>Spare_DI34_2</v>
      </c>
      <c r="K149" s="74" t="s">
        <v>627</v>
      </c>
      <c r="L149" s="233"/>
      <c r="M149" s="233">
        <v>1000</v>
      </c>
      <c r="N149" s="78" t="s">
        <v>634</v>
      </c>
      <c r="O149" s="83"/>
      <c r="P149" s="78" t="str">
        <f>CONCATENATE("Spare Yard ",T149,"_",I149,"_",K149)</f>
        <v>Spare Yard _True_+CB.1</v>
      </c>
      <c r="R149" s="80"/>
      <c r="S149" s="92"/>
      <c r="Y149" s="107"/>
      <c r="AA149" s="108"/>
      <c r="AB149" s="108"/>
      <c r="AC149" s="71"/>
      <c r="AD149" s="71"/>
      <c r="AE149" s="71"/>
      <c r="AF149" s="71"/>
      <c r="AG149" s="118"/>
      <c r="AI149" s="119"/>
      <c r="AJ149" s="119"/>
      <c r="AK149" s="117" t="str">
        <f t="shared" si="12"/>
        <v/>
      </c>
      <c r="AP149" s="130"/>
      <c r="AR149" s="131"/>
      <c r="AS149" s="7"/>
      <c r="AT149" s="132"/>
      <c r="AU149" s="129" t="str">
        <f t="shared" si="13"/>
        <v/>
      </c>
      <c r="AV149" s="140"/>
      <c r="AZ149" s="150" t="str">
        <f t="shared" si="10"/>
        <v/>
      </c>
      <c r="BQ149" s="6"/>
      <c r="BR149" s="11"/>
    </row>
    <row r="150" spans="1:70" ht="15.75" x14ac:dyDescent="0.5">
      <c r="A150" s="52" t="s">
        <v>417</v>
      </c>
      <c r="B150" s="56"/>
      <c r="C150" s="131" t="s">
        <v>111</v>
      </c>
      <c r="D150" s="7" t="s">
        <v>22</v>
      </c>
      <c r="E150" s="7" t="s">
        <v>437</v>
      </c>
      <c r="F150" s="64" t="s">
        <v>132</v>
      </c>
      <c r="G150" s="62">
        <v>3</v>
      </c>
      <c r="I150" s="10" t="s">
        <v>110</v>
      </c>
      <c r="J150" s="71" t="str">
        <f t="shared" si="11"/>
        <v>Spare_DI34_3</v>
      </c>
      <c r="K150" s="74" t="s">
        <v>627</v>
      </c>
      <c r="L150" s="233"/>
      <c r="M150" s="233">
        <v>1000</v>
      </c>
      <c r="N150" s="78" t="s">
        <v>634</v>
      </c>
      <c r="O150" s="83"/>
      <c r="P150" s="78" t="str">
        <f>CONCATENATE("Spare Yard ",T150,"_",I150,"_",K150)</f>
        <v>Spare Yard _True_+CB.1</v>
      </c>
      <c r="R150" s="80"/>
      <c r="S150" s="92"/>
      <c r="Y150" s="107"/>
      <c r="AA150" s="108"/>
      <c r="AB150" s="108"/>
      <c r="AC150" s="71"/>
      <c r="AD150" s="71"/>
      <c r="AE150" s="71"/>
      <c r="AF150" s="71"/>
      <c r="AG150" s="118"/>
      <c r="AI150" s="119"/>
      <c r="AJ150" s="119"/>
      <c r="AK150" s="117" t="str">
        <f t="shared" si="12"/>
        <v/>
      </c>
      <c r="AP150" s="130"/>
      <c r="AR150" s="131"/>
      <c r="AS150" s="7"/>
      <c r="AT150" s="132"/>
      <c r="AU150" s="129" t="str">
        <f t="shared" si="13"/>
        <v/>
      </c>
      <c r="AV150" s="140"/>
      <c r="AZ150" s="150" t="str">
        <f t="shared" si="10"/>
        <v/>
      </c>
      <c r="BQ150" s="6"/>
      <c r="BR150" s="11"/>
    </row>
    <row r="151" spans="1:70" ht="15.75" x14ac:dyDescent="0.5">
      <c r="A151" s="52" t="s">
        <v>417</v>
      </c>
      <c r="B151" s="56"/>
      <c r="C151" s="131" t="s">
        <v>111</v>
      </c>
      <c r="D151" s="7" t="s">
        <v>22</v>
      </c>
      <c r="E151" s="7" t="s">
        <v>437</v>
      </c>
      <c r="F151" s="64" t="s">
        <v>132</v>
      </c>
      <c r="G151" s="62">
        <v>4</v>
      </c>
      <c r="I151" s="10" t="s">
        <v>110</v>
      </c>
      <c r="J151" s="71" t="str">
        <f t="shared" si="11"/>
        <v>Spare_DI34_4</v>
      </c>
      <c r="K151" s="74" t="s">
        <v>627</v>
      </c>
      <c r="L151" s="233"/>
      <c r="M151" s="233">
        <v>1000</v>
      </c>
      <c r="N151" s="78" t="s">
        <v>634</v>
      </c>
      <c r="O151" s="83"/>
      <c r="P151" s="78" t="str">
        <f>CONCATENATE("Spare Yard ",T151,"_",I151,"_",K151)</f>
        <v>Spare Yard _True_+CB.1</v>
      </c>
      <c r="R151" s="80"/>
      <c r="S151" s="92"/>
      <c r="Y151" s="107"/>
      <c r="AA151" s="108"/>
      <c r="AB151" s="108"/>
      <c r="AC151" s="71"/>
      <c r="AD151" s="71"/>
      <c r="AE151" s="71"/>
      <c r="AF151" s="71"/>
      <c r="AG151" s="118"/>
      <c r="AI151" s="119"/>
      <c r="AJ151" s="119"/>
      <c r="AK151" s="117" t="str">
        <f t="shared" si="12"/>
        <v/>
      </c>
      <c r="AP151" s="130"/>
      <c r="AR151" s="131"/>
      <c r="AS151" s="7"/>
      <c r="AT151" s="132"/>
      <c r="AU151" s="129" t="str">
        <f t="shared" si="13"/>
        <v/>
      </c>
      <c r="AV151" s="140"/>
      <c r="AZ151" s="150" t="str">
        <f t="shared" si="10"/>
        <v/>
      </c>
      <c r="BQ151" s="6"/>
      <c r="BR151" s="11"/>
    </row>
    <row r="152" spans="1:70" ht="15.75" x14ac:dyDescent="0.5">
      <c r="A152" s="52" t="s">
        <v>417</v>
      </c>
      <c r="B152" s="56"/>
      <c r="C152" s="131" t="s">
        <v>111</v>
      </c>
      <c r="D152" s="7" t="s">
        <v>22</v>
      </c>
      <c r="E152" s="7" t="s">
        <v>437</v>
      </c>
      <c r="F152" s="64" t="s">
        <v>132</v>
      </c>
      <c r="G152" s="62">
        <v>5</v>
      </c>
      <c r="I152" s="10" t="s">
        <v>110</v>
      </c>
      <c r="J152" s="71" t="str">
        <f t="shared" si="11"/>
        <v>Spare_DI34_5</v>
      </c>
      <c r="K152" s="74" t="s">
        <v>627</v>
      </c>
      <c r="L152" s="233"/>
      <c r="M152" s="233">
        <v>1000</v>
      </c>
      <c r="N152" s="78" t="s">
        <v>634</v>
      </c>
      <c r="O152" s="83"/>
      <c r="P152" s="78" t="str">
        <f>CONCATENATE("Spare Yard ",T152,"_",I152,"_",K152)</f>
        <v>Spare Yard _True_+CB.1</v>
      </c>
      <c r="R152" s="80"/>
      <c r="S152" s="92"/>
      <c r="Z152" s="6"/>
      <c r="AG152" s="118"/>
      <c r="AI152" s="119"/>
      <c r="AJ152" s="119"/>
      <c r="AK152" s="117" t="str">
        <f t="shared" si="12"/>
        <v/>
      </c>
      <c r="AP152" s="130"/>
      <c r="AR152" s="131"/>
      <c r="AS152" s="7"/>
      <c r="AT152" s="132"/>
      <c r="AU152" s="129" t="str">
        <f t="shared" si="13"/>
        <v/>
      </c>
      <c r="AV152" s="140"/>
      <c r="AZ152" s="150" t="str">
        <f t="shared" si="10"/>
        <v/>
      </c>
      <c r="BQ152" s="6"/>
      <c r="BR152" s="11"/>
    </row>
    <row r="153" spans="1:70" ht="15.75" x14ac:dyDescent="0.5">
      <c r="A153" s="52" t="s">
        <v>417</v>
      </c>
      <c r="B153" s="56"/>
      <c r="C153" s="131" t="s">
        <v>111</v>
      </c>
      <c r="D153" s="7" t="s">
        <v>22</v>
      </c>
      <c r="E153" s="7" t="s">
        <v>437</v>
      </c>
      <c r="F153" s="64" t="s">
        <v>132</v>
      </c>
      <c r="G153" s="62">
        <v>6</v>
      </c>
      <c r="I153" s="10" t="s">
        <v>110</v>
      </c>
      <c r="J153" s="71" t="str">
        <f t="shared" si="11"/>
        <v>Spare_DI34_6</v>
      </c>
      <c r="K153" s="74" t="s">
        <v>627</v>
      </c>
      <c r="L153" s="233"/>
      <c r="M153" s="233">
        <v>1000</v>
      </c>
      <c r="N153" s="78" t="s">
        <v>634</v>
      </c>
      <c r="O153" s="83"/>
      <c r="P153" s="78" t="str">
        <f>CONCATENATE("Spare Yard ",T153,"_",I153,"_",K153)</f>
        <v>Spare Yard _True_+CB.1</v>
      </c>
      <c r="R153" s="80"/>
      <c r="S153" s="92"/>
      <c r="Z153" s="6"/>
      <c r="AG153" s="118"/>
      <c r="AI153" s="119"/>
      <c r="AJ153" s="119"/>
      <c r="AK153" s="117" t="str">
        <f t="shared" si="12"/>
        <v/>
      </c>
      <c r="AP153" s="130"/>
      <c r="AR153" s="131"/>
      <c r="AS153" s="7"/>
      <c r="AT153" s="132"/>
      <c r="AU153" s="129" t="str">
        <f t="shared" si="13"/>
        <v/>
      </c>
      <c r="AV153" s="140"/>
      <c r="AZ153" s="150" t="str">
        <f t="shared" si="10"/>
        <v/>
      </c>
      <c r="BQ153" s="6"/>
      <c r="BR153" s="11"/>
    </row>
    <row r="154" spans="1:70" ht="15.75" x14ac:dyDescent="0.5">
      <c r="A154" s="52" t="s">
        <v>417</v>
      </c>
      <c r="B154" s="56"/>
      <c r="C154" s="131" t="s">
        <v>111</v>
      </c>
      <c r="D154" s="7" t="s">
        <v>22</v>
      </c>
      <c r="E154" s="7" t="s">
        <v>437</v>
      </c>
      <c r="F154" s="64" t="s">
        <v>132</v>
      </c>
      <c r="G154" s="62">
        <v>7</v>
      </c>
      <c r="I154" s="10" t="s">
        <v>110</v>
      </c>
      <c r="J154" s="71" t="str">
        <f t="shared" si="11"/>
        <v>Spare_DI34_7</v>
      </c>
      <c r="K154" s="74" t="s">
        <v>627</v>
      </c>
      <c r="L154" s="233"/>
      <c r="M154" s="233">
        <v>1000</v>
      </c>
      <c r="N154" s="78" t="s">
        <v>634</v>
      </c>
      <c r="O154" s="83"/>
      <c r="P154" s="78" t="str">
        <f>CONCATENATE("Spare Yard ",T154,"_",I154,"_",K154)</f>
        <v>Spare Yard _True_+CB.1</v>
      </c>
      <c r="R154" s="80"/>
      <c r="S154" s="92"/>
      <c r="Z154" s="6"/>
      <c r="AG154" s="118"/>
      <c r="AI154" s="119"/>
      <c r="AJ154" s="119"/>
      <c r="AK154" s="117" t="str">
        <f t="shared" si="12"/>
        <v/>
      </c>
      <c r="AP154" s="130"/>
      <c r="AR154" s="131"/>
      <c r="AS154" s="7"/>
      <c r="AT154" s="132"/>
      <c r="AU154" s="129" t="str">
        <f t="shared" si="13"/>
        <v/>
      </c>
      <c r="AV154" s="140"/>
      <c r="AZ154" s="150" t="str">
        <f t="shared" si="10"/>
        <v/>
      </c>
      <c r="BQ154" s="6"/>
      <c r="BR154" s="11"/>
    </row>
    <row r="155" spans="1:70" ht="15.75" x14ac:dyDescent="0.5">
      <c r="A155" s="52" t="s">
        <v>417</v>
      </c>
      <c r="B155" s="56"/>
      <c r="C155" s="131" t="s">
        <v>111</v>
      </c>
      <c r="D155" s="7" t="s">
        <v>22</v>
      </c>
      <c r="E155" s="7" t="s">
        <v>437</v>
      </c>
      <c r="F155" s="64" t="s">
        <v>132</v>
      </c>
      <c r="G155" s="62">
        <v>8</v>
      </c>
      <c r="I155" s="10" t="s">
        <v>110</v>
      </c>
      <c r="J155" s="71" t="str">
        <f t="shared" si="11"/>
        <v>Spare_DI34_8</v>
      </c>
      <c r="K155" s="74" t="s">
        <v>627</v>
      </c>
      <c r="L155" s="233"/>
      <c r="M155" s="233">
        <v>1000</v>
      </c>
      <c r="N155" s="78" t="s">
        <v>634</v>
      </c>
      <c r="O155" s="83"/>
      <c r="P155" s="78" t="str">
        <f>CONCATENATE("Spare Yard ",T155,"_",I155,"_",K155)</f>
        <v>Spare Yard _True_+CB.1</v>
      </c>
      <c r="R155" s="80"/>
      <c r="S155" s="92"/>
      <c r="Z155" s="6"/>
      <c r="AI155" s="119"/>
      <c r="AJ155" s="119"/>
      <c r="AK155" s="117" t="str">
        <f t="shared" si="12"/>
        <v/>
      </c>
      <c r="AP155" s="130"/>
      <c r="AR155" s="131"/>
      <c r="AS155" s="7"/>
      <c r="AT155" s="132"/>
      <c r="AU155" s="129" t="str">
        <f t="shared" si="13"/>
        <v/>
      </c>
      <c r="AV155" s="140"/>
      <c r="AZ155" s="150" t="str">
        <f t="shared" si="10"/>
        <v/>
      </c>
      <c r="BQ155" s="6"/>
      <c r="BR155" s="11"/>
    </row>
    <row r="156" spans="1:70" ht="15.75" x14ac:dyDescent="0.5">
      <c r="A156" s="52" t="s">
        <v>417</v>
      </c>
      <c r="B156" s="56"/>
      <c r="C156" s="131" t="s">
        <v>111</v>
      </c>
      <c r="D156" s="7" t="s">
        <v>22</v>
      </c>
      <c r="E156" s="7" t="s">
        <v>438</v>
      </c>
      <c r="F156" s="64" t="s">
        <v>132</v>
      </c>
      <c r="G156" s="62">
        <v>1</v>
      </c>
      <c r="I156" s="10" t="s">
        <v>110</v>
      </c>
      <c r="J156" s="71" t="str">
        <f t="shared" si="11"/>
        <v>Spare_DI35_1</v>
      </c>
      <c r="K156" s="74" t="s">
        <v>627</v>
      </c>
      <c r="L156" s="233"/>
      <c r="M156" s="233">
        <v>1000</v>
      </c>
      <c r="N156" s="78" t="s">
        <v>634</v>
      </c>
      <c r="O156" s="83"/>
      <c r="P156" s="78" t="str">
        <f>CONCATENATE("Spare Yard ",T156,"_",I156,"_",K156)</f>
        <v>Spare Yard _True_+CB.1</v>
      </c>
      <c r="R156" s="80"/>
      <c r="S156" s="92"/>
      <c r="Z156" s="6"/>
      <c r="AG156" s="118"/>
      <c r="AI156" s="119"/>
      <c r="AJ156" s="119"/>
      <c r="AK156" s="117" t="str">
        <f t="shared" si="12"/>
        <v/>
      </c>
      <c r="AP156" s="130"/>
      <c r="AR156" s="131"/>
      <c r="AS156" s="7"/>
      <c r="AT156" s="132"/>
      <c r="AU156" s="129" t="str">
        <f t="shared" si="13"/>
        <v/>
      </c>
      <c r="AV156" s="140"/>
      <c r="AZ156" s="150" t="str">
        <f t="shared" si="10"/>
        <v/>
      </c>
      <c r="BQ156" s="6"/>
      <c r="BR156" s="11"/>
    </row>
    <row r="157" spans="1:70" ht="15.75" x14ac:dyDescent="0.5">
      <c r="A157" s="52" t="s">
        <v>417</v>
      </c>
      <c r="B157" s="56"/>
      <c r="C157" s="131" t="s">
        <v>111</v>
      </c>
      <c r="D157" s="7" t="s">
        <v>22</v>
      </c>
      <c r="E157" s="7" t="s">
        <v>438</v>
      </c>
      <c r="F157" s="64" t="s">
        <v>132</v>
      </c>
      <c r="G157" s="62">
        <v>2</v>
      </c>
      <c r="I157" s="10" t="s">
        <v>110</v>
      </c>
      <c r="J157" s="71" t="str">
        <f t="shared" si="11"/>
        <v>Spare_DI35_2</v>
      </c>
      <c r="K157" s="74" t="s">
        <v>627</v>
      </c>
      <c r="L157" s="233"/>
      <c r="M157" s="233">
        <v>1000</v>
      </c>
      <c r="N157" s="78" t="s">
        <v>634</v>
      </c>
      <c r="O157" s="83"/>
      <c r="P157" s="78" t="str">
        <f>CONCATENATE("Spare Yard ",T157,"_",I157,"_",K157)</f>
        <v>Spare Yard _True_+CB.1</v>
      </c>
      <c r="R157" s="80"/>
      <c r="S157" s="92"/>
      <c r="Z157" s="6"/>
      <c r="AG157" s="118"/>
      <c r="AI157" s="119"/>
      <c r="AJ157" s="119"/>
      <c r="AK157" s="117" t="str">
        <f t="shared" si="12"/>
        <v/>
      </c>
      <c r="AP157" s="130"/>
      <c r="AR157" s="131"/>
      <c r="AS157" s="7"/>
      <c r="AT157" s="132"/>
      <c r="AU157" s="129" t="str">
        <f t="shared" si="13"/>
        <v/>
      </c>
      <c r="AV157" s="140"/>
      <c r="AZ157" s="150" t="str">
        <f t="shared" si="10"/>
        <v/>
      </c>
      <c r="BQ157" s="6"/>
      <c r="BR157" s="11"/>
    </row>
    <row r="158" spans="1:70" ht="15.75" x14ac:dyDescent="0.5">
      <c r="A158" s="52" t="s">
        <v>417</v>
      </c>
      <c r="B158" s="56"/>
      <c r="C158" s="131" t="s">
        <v>111</v>
      </c>
      <c r="D158" s="7" t="s">
        <v>22</v>
      </c>
      <c r="E158" s="7" t="s">
        <v>438</v>
      </c>
      <c r="F158" s="64" t="s">
        <v>132</v>
      </c>
      <c r="G158" s="62">
        <v>3</v>
      </c>
      <c r="I158" s="10" t="s">
        <v>110</v>
      </c>
      <c r="J158" s="71" t="str">
        <f t="shared" si="11"/>
        <v>Spare_DI35_3</v>
      </c>
      <c r="K158" s="74" t="s">
        <v>627</v>
      </c>
      <c r="L158" s="233"/>
      <c r="M158" s="233">
        <v>1000</v>
      </c>
      <c r="N158" s="78" t="s">
        <v>634</v>
      </c>
      <c r="O158" s="83"/>
      <c r="P158" s="78" t="str">
        <f>CONCATENATE("Spare Yard ",T158,"_",I158,"_",K158)</f>
        <v>Spare Yard _True_+CB.1</v>
      </c>
      <c r="R158" s="80"/>
      <c r="S158" s="92"/>
      <c r="Z158" s="6"/>
      <c r="AI158" s="119"/>
      <c r="AJ158" s="119"/>
      <c r="AK158" s="117" t="str">
        <f t="shared" si="12"/>
        <v/>
      </c>
      <c r="AP158" s="130"/>
      <c r="AR158" s="131"/>
      <c r="AS158" s="7"/>
      <c r="AT158" s="132"/>
      <c r="AU158" s="129" t="str">
        <f t="shared" si="13"/>
        <v/>
      </c>
      <c r="AV158" s="140"/>
      <c r="AZ158" s="150" t="str">
        <f t="shared" si="10"/>
        <v/>
      </c>
      <c r="BQ158" s="6"/>
      <c r="BR158" s="11"/>
    </row>
    <row r="159" spans="1:70" ht="15.75" x14ac:dyDescent="0.5">
      <c r="A159" s="52" t="s">
        <v>417</v>
      </c>
      <c r="B159" s="56"/>
      <c r="C159" s="131" t="s">
        <v>111</v>
      </c>
      <c r="D159" s="7" t="s">
        <v>22</v>
      </c>
      <c r="E159" s="7" t="s">
        <v>438</v>
      </c>
      <c r="F159" s="64" t="s">
        <v>132</v>
      </c>
      <c r="G159" s="62">
        <v>4</v>
      </c>
      <c r="I159" s="10" t="s">
        <v>110</v>
      </c>
      <c r="J159" s="71" t="str">
        <f t="shared" si="11"/>
        <v>Spare_DI35_4</v>
      </c>
      <c r="K159" s="74" t="s">
        <v>627</v>
      </c>
      <c r="L159" s="233"/>
      <c r="M159" s="233">
        <v>1000</v>
      </c>
      <c r="N159" s="78" t="s">
        <v>634</v>
      </c>
      <c r="O159" s="83"/>
      <c r="P159" s="78" t="str">
        <f>CONCATENATE("Spare Yard ",T159,"_",I159,"_",K159)</f>
        <v>Spare Yard _True_+CB.1</v>
      </c>
      <c r="R159" s="80"/>
      <c r="S159" s="92"/>
      <c r="Z159" s="6"/>
      <c r="AI159" s="119"/>
      <c r="AJ159" s="119"/>
      <c r="AK159" s="117" t="str">
        <f t="shared" si="12"/>
        <v/>
      </c>
      <c r="AP159" s="130"/>
      <c r="AR159" s="131"/>
      <c r="AS159" s="7"/>
      <c r="AT159" s="132"/>
      <c r="AU159" s="129" t="str">
        <f t="shared" si="13"/>
        <v/>
      </c>
      <c r="AV159" s="140"/>
      <c r="AZ159" s="150" t="str">
        <f t="shared" si="10"/>
        <v/>
      </c>
      <c r="BQ159" s="6"/>
      <c r="BR159" s="11"/>
    </row>
    <row r="160" spans="1:70" ht="15.75" x14ac:dyDescent="0.5">
      <c r="A160" s="52" t="s">
        <v>417</v>
      </c>
      <c r="B160" s="56"/>
      <c r="C160" s="131" t="s">
        <v>111</v>
      </c>
      <c r="D160" s="7" t="s">
        <v>22</v>
      </c>
      <c r="E160" s="7" t="s">
        <v>438</v>
      </c>
      <c r="F160" s="64" t="s">
        <v>132</v>
      </c>
      <c r="G160" s="62">
        <v>5</v>
      </c>
      <c r="I160" s="10" t="s">
        <v>110</v>
      </c>
      <c r="J160" s="71" t="str">
        <f t="shared" si="11"/>
        <v>Spare_DI35_5</v>
      </c>
      <c r="K160" s="74" t="s">
        <v>627</v>
      </c>
      <c r="L160" s="233"/>
      <c r="M160" s="233">
        <v>1000</v>
      </c>
      <c r="N160" s="78" t="s">
        <v>634</v>
      </c>
      <c r="O160" s="83"/>
      <c r="P160" s="78" t="str">
        <f>CONCATENATE("Spare Yard ",T160,"_",I160,"_",K160)</f>
        <v>Spare Yard _True_+CB.1</v>
      </c>
      <c r="R160" s="80"/>
      <c r="S160" s="92"/>
      <c r="Z160" s="6"/>
      <c r="AG160" s="118"/>
      <c r="AI160" s="119"/>
      <c r="AJ160" s="119"/>
      <c r="AK160" s="117" t="str">
        <f t="shared" si="12"/>
        <v/>
      </c>
      <c r="AP160" s="130"/>
      <c r="AR160" s="131"/>
      <c r="AS160" s="7"/>
      <c r="AT160" s="132"/>
      <c r="AU160" s="129" t="str">
        <f t="shared" si="13"/>
        <v/>
      </c>
      <c r="AV160" s="140"/>
      <c r="AZ160" s="150" t="str">
        <f t="shared" si="10"/>
        <v/>
      </c>
      <c r="BQ160" s="6"/>
      <c r="BR160" s="11"/>
    </row>
    <row r="161" spans="1:70" ht="15.75" x14ac:dyDescent="0.5">
      <c r="A161" s="52" t="s">
        <v>417</v>
      </c>
      <c r="B161" s="56"/>
      <c r="C161" s="131" t="s">
        <v>111</v>
      </c>
      <c r="D161" s="7" t="s">
        <v>22</v>
      </c>
      <c r="E161" s="7" t="s">
        <v>438</v>
      </c>
      <c r="F161" s="64" t="s">
        <v>132</v>
      </c>
      <c r="G161" s="62">
        <v>6</v>
      </c>
      <c r="I161" s="10" t="s">
        <v>110</v>
      </c>
      <c r="J161" s="71" t="str">
        <f t="shared" si="11"/>
        <v>Spare_DI35_6</v>
      </c>
      <c r="K161" s="74" t="s">
        <v>627</v>
      </c>
      <c r="L161" s="233"/>
      <c r="M161" s="233">
        <v>1000</v>
      </c>
      <c r="N161" s="78" t="s">
        <v>634</v>
      </c>
      <c r="O161" s="83"/>
      <c r="P161" s="78" t="str">
        <f>CONCATENATE("Spare Yard ",T161,"_",I161,"_",K161)</f>
        <v>Spare Yard _True_+CB.1</v>
      </c>
      <c r="R161" s="80"/>
      <c r="S161" s="92"/>
      <c r="Z161" s="6"/>
      <c r="AG161" s="118"/>
      <c r="AI161" s="119"/>
      <c r="AJ161" s="119"/>
      <c r="AK161" s="117" t="str">
        <f t="shared" si="12"/>
        <v/>
      </c>
      <c r="AP161" s="130"/>
      <c r="AR161" s="131"/>
      <c r="AS161" s="7"/>
      <c r="AT161" s="132"/>
      <c r="AU161" s="129" t="str">
        <f t="shared" si="13"/>
        <v/>
      </c>
      <c r="AV161" s="140"/>
      <c r="AZ161" s="150" t="str">
        <f t="shared" si="10"/>
        <v/>
      </c>
      <c r="BQ161" s="6"/>
      <c r="BR161" s="11"/>
    </row>
    <row r="162" spans="1:70" ht="15.75" x14ac:dyDescent="0.5">
      <c r="A162" s="52" t="s">
        <v>417</v>
      </c>
      <c r="B162" s="56"/>
      <c r="C162" s="131" t="s">
        <v>111</v>
      </c>
      <c r="D162" s="7" t="s">
        <v>22</v>
      </c>
      <c r="E162" s="7" t="s">
        <v>438</v>
      </c>
      <c r="F162" s="64" t="s">
        <v>132</v>
      </c>
      <c r="G162" s="62">
        <v>7</v>
      </c>
      <c r="I162" s="10" t="s">
        <v>110</v>
      </c>
      <c r="J162" s="71" t="str">
        <f t="shared" si="11"/>
        <v>Spare_DI35_7</v>
      </c>
      <c r="K162" s="74" t="s">
        <v>627</v>
      </c>
      <c r="L162" s="233"/>
      <c r="M162" s="233">
        <v>1000</v>
      </c>
      <c r="N162" s="78" t="s">
        <v>634</v>
      </c>
      <c r="O162" s="83"/>
      <c r="P162" s="78" t="str">
        <f>CONCATENATE("Spare Yard ",T162,"_",I162,"_",K162)</f>
        <v>Spare Yard _True_+CB.1</v>
      </c>
      <c r="R162" s="80"/>
      <c r="S162" s="92"/>
      <c r="Z162" s="6"/>
      <c r="AG162" s="118"/>
      <c r="AI162" s="119"/>
      <c r="AJ162" s="119"/>
      <c r="AK162" s="117" t="str">
        <f t="shared" si="12"/>
        <v/>
      </c>
      <c r="AP162" s="130"/>
      <c r="AR162" s="131"/>
      <c r="AS162" s="7"/>
      <c r="AT162" s="132"/>
      <c r="AU162" s="129" t="str">
        <f t="shared" si="13"/>
        <v/>
      </c>
      <c r="AV162" s="140"/>
      <c r="AZ162" s="150" t="str">
        <f t="shared" si="10"/>
        <v/>
      </c>
      <c r="BQ162" s="6"/>
      <c r="BR162" s="11"/>
    </row>
    <row r="163" spans="1:70" ht="15.75" x14ac:dyDescent="0.5">
      <c r="A163" s="52" t="s">
        <v>417</v>
      </c>
      <c r="B163" s="56"/>
      <c r="C163" s="131" t="s">
        <v>111</v>
      </c>
      <c r="D163" s="7" t="s">
        <v>22</v>
      </c>
      <c r="E163" s="7" t="s">
        <v>438</v>
      </c>
      <c r="F163" s="64" t="s">
        <v>132</v>
      </c>
      <c r="G163" s="62">
        <v>8</v>
      </c>
      <c r="I163" s="10" t="s">
        <v>110</v>
      </c>
      <c r="J163" s="71" t="str">
        <f t="shared" si="11"/>
        <v>Spare_DI35_8</v>
      </c>
      <c r="K163" s="74" t="s">
        <v>627</v>
      </c>
      <c r="L163" s="233"/>
      <c r="M163" s="233">
        <v>1000</v>
      </c>
      <c r="N163" s="78" t="s">
        <v>634</v>
      </c>
      <c r="O163" s="83"/>
      <c r="P163" s="78" t="str">
        <f>CONCATENATE("Spare Yard ",T163,"_",I163,"_",K163)</f>
        <v>Spare Yard _True_+CB.1</v>
      </c>
      <c r="R163" s="80"/>
      <c r="S163" s="92"/>
      <c r="Z163" s="6"/>
      <c r="AG163" s="118"/>
      <c r="AI163" s="119"/>
      <c r="AJ163" s="119"/>
      <c r="AK163" s="117" t="str">
        <f t="shared" si="12"/>
        <v/>
      </c>
      <c r="AP163" s="130"/>
      <c r="AR163" s="131"/>
      <c r="AS163" s="7"/>
      <c r="AT163" s="132"/>
      <c r="AU163" s="129" t="str">
        <f t="shared" si="13"/>
        <v/>
      </c>
      <c r="AV163" s="140"/>
      <c r="AZ163" s="150" t="str">
        <f t="shared" si="10"/>
        <v/>
      </c>
      <c r="BQ163" s="6"/>
      <c r="BR163" s="11"/>
    </row>
    <row r="164" spans="1:70" ht="15.75" x14ac:dyDescent="0.5">
      <c r="A164" s="52" t="s">
        <v>417</v>
      </c>
      <c r="B164" s="56"/>
      <c r="C164" s="131" t="s">
        <v>111</v>
      </c>
      <c r="D164" s="7" t="s">
        <v>22</v>
      </c>
      <c r="E164" s="7" t="s">
        <v>439</v>
      </c>
      <c r="F164" s="64" t="s">
        <v>132</v>
      </c>
      <c r="G164" s="62">
        <v>1</v>
      </c>
      <c r="I164" s="10" t="s">
        <v>110</v>
      </c>
      <c r="J164" s="71" t="str">
        <f t="shared" si="11"/>
        <v>Spare_DI36_1</v>
      </c>
      <c r="K164" s="74" t="s">
        <v>627</v>
      </c>
      <c r="L164" s="233"/>
      <c r="M164" s="233">
        <v>1000</v>
      </c>
      <c r="N164" s="78" t="s">
        <v>634</v>
      </c>
      <c r="O164" s="83"/>
      <c r="P164" s="78" t="str">
        <f>CONCATENATE("Spare Yard ",T164,"_",I164,"_",K164)</f>
        <v>Spare Yard _True_+CB.1</v>
      </c>
      <c r="R164" s="80"/>
      <c r="S164" s="92"/>
      <c r="Z164" s="6"/>
      <c r="AI164" s="119"/>
      <c r="AJ164" s="119"/>
      <c r="AK164" s="117" t="str">
        <f t="shared" si="12"/>
        <v/>
      </c>
      <c r="AP164" s="130"/>
      <c r="AR164" s="131"/>
      <c r="AS164" s="7"/>
      <c r="AT164" s="132"/>
      <c r="AU164" s="129" t="str">
        <f t="shared" si="13"/>
        <v/>
      </c>
      <c r="AV164" s="140"/>
      <c r="AZ164" s="150" t="str">
        <f t="shared" si="10"/>
        <v/>
      </c>
      <c r="BQ164" s="6"/>
      <c r="BR164" s="11"/>
    </row>
    <row r="165" spans="1:70" ht="15.75" x14ac:dyDescent="0.5">
      <c r="A165" s="52" t="s">
        <v>417</v>
      </c>
      <c r="B165" s="56"/>
      <c r="C165" s="131" t="s">
        <v>111</v>
      </c>
      <c r="D165" s="7" t="s">
        <v>22</v>
      </c>
      <c r="E165" s="7" t="s">
        <v>439</v>
      </c>
      <c r="F165" s="64" t="s">
        <v>132</v>
      </c>
      <c r="G165" s="62">
        <v>2</v>
      </c>
      <c r="I165" s="10" t="s">
        <v>110</v>
      </c>
      <c r="J165" s="71" t="str">
        <f t="shared" si="11"/>
        <v>Spare_DI36_2</v>
      </c>
      <c r="K165" s="74" t="s">
        <v>627</v>
      </c>
      <c r="L165" s="233"/>
      <c r="M165" s="233">
        <v>1000</v>
      </c>
      <c r="N165" s="78" t="s">
        <v>634</v>
      </c>
      <c r="O165" s="83"/>
      <c r="P165" s="78" t="str">
        <f>CONCATENATE("Spare Yard ",T165,"_",I165,"_",K165)</f>
        <v>Spare Yard _True_+CB.1</v>
      </c>
      <c r="R165" s="80"/>
      <c r="S165" s="92"/>
      <c r="Z165" s="6"/>
      <c r="AK165" s="117" t="str">
        <f t="shared" si="12"/>
        <v/>
      </c>
      <c r="AP165" s="130"/>
      <c r="AR165" s="131"/>
      <c r="AS165" s="7"/>
      <c r="AT165" s="132"/>
      <c r="AU165" s="129" t="str">
        <f t="shared" si="13"/>
        <v/>
      </c>
      <c r="AV165" s="140"/>
      <c r="AZ165" s="150" t="str">
        <f t="shared" ref="AZ165:AZ204" si="14">IF(ISNUMBER(AK165),"1","")</f>
        <v/>
      </c>
      <c r="BQ165" s="6"/>
      <c r="BR165" s="11"/>
    </row>
    <row r="166" spans="1:70" ht="15.75" x14ac:dyDescent="0.5">
      <c r="A166" s="52" t="s">
        <v>417</v>
      </c>
      <c r="B166" s="56"/>
      <c r="C166" s="131" t="s">
        <v>111</v>
      </c>
      <c r="D166" s="7" t="s">
        <v>22</v>
      </c>
      <c r="E166" s="7" t="s">
        <v>439</v>
      </c>
      <c r="F166" s="64" t="s">
        <v>132</v>
      </c>
      <c r="G166" s="62">
        <v>3</v>
      </c>
      <c r="I166" s="10" t="s">
        <v>110</v>
      </c>
      <c r="J166" s="71" t="str">
        <f t="shared" si="11"/>
        <v>Spare_DI36_3</v>
      </c>
      <c r="K166" s="74" t="s">
        <v>627</v>
      </c>
      <c r="L166" s="233"/>
      <c r="M166" s="233">
        <v>1000</v>
      </c>
      <c r="N166" s="78" t="s">
        <v>634</v>
      </c>
      <c r="O166" s="83"/>
      <c r="P166" s="78" t="str">
        <f>CONCATENATE("Spare Yard ",T166,"_",I166,"_",K166)</f>
        <v>Spare Yard _True_+CB.1</v>
      </c>
      <c r="R166" s="80"/>
      <c r="S166" s="92"/>
      <c r="Z166" s="6"/>
      <c r="AK166" s="117" t="str">
        <f t="shared" si="12"/>
        <v/>
      </c>
      <c r="AP166" s="130"/>
      <c r="AR166" s="131"/>
      <c r="AS166" s="7"/>
      <c r="AT166" s="132"/>
      <c r="AU166" s="129" t="str">
        <f t="shared" si="13"/>
        <v/>
      </c>
      <c r="AV166" s="140"/>
      <c r="AZ166" s="150" t="str">
        <f t="shared" si="14"/>
        <v/>
      </c>
      <c r="BQ166" s="6"/>
      <c r="BR166" s="11"/>
    </row>
    <row r="167" spans="1:70" ht="15.75" x14ac:dyDescent="0.5">
      <c r="A167" s="52" t="s">
        <v>417</v>
      </c>
      <c r="B167" s="56"/>
      <c r="C167" s="131" t="s">
        <v>111</v>
      </c>
      <c r="D167" s="7" t="s">
        <v>22</v>
      </c>
      <c r="E167" s="7" t="s">
        <v>439</v>
      </c>
      <c r="F167" s="64" t="s">
        <v>132</v>
      </c>
      <c r="G167" s="62">
        <v>4</v>
      </c>
      <c r="I167" s="10" t="s">
        <v>110</v>
      </c>
      <c r="J167" s="71" t="str">
        <f t="shared" si="11"/>
        <v>Spare_DI36_4</v>
      </c>
      <c r="K167" s="74" t="s">
        <v>627</v>
      </c>
      <c r="L167" s="233"/>
      <c r="M167" s="233">
        <v>1000</v>
      </c>
      <c r="N167" s="78" t="s">
        <v>634</v>
      </c>
      <c r="O167" s="83"/>
      <c r="P167" s="78" t="str">
        <f>CONCATENATE("Spare Yard ",T167,"_",I167,"_",K167)</f>
        <v>Spare Yard _True_+CB.1</v>
      </c>
      <c r="R167" s="80"/>
      <c r="S167" s="92"/>
      <c r="Z167" s="6"/>
      <c r="AK167" s="117" t="str">
        <f t="shared" si="12"/>
        <v/>
      </c>
      <c r="AP167" s="130"/>
      <c r="AR167" s="131"/>
      <c r="AS167" s="7"/>
      <c r="AT167" s="132"/>
      <c r="AU167" s="129" t="str">
        <f t="shared" si="13"/>
        <v/>
      </c>
      <c r="AV167" s="140"/>
      <c r="AZ167" s="150" t="str">
        <f t="shared" si="14"/>
        <v/>
      </c>
      <c r="BQ167" s="6"/>
      <c r="BR167" s="11"/>
    </row>
    <row r="168" spans="1:70" ht="15.75" x14ac:dyDescent="0.5">
      <c r="A168" s="52" t="s">
        <v>417</v>
      </c>
      <c r="B168" s="56"/>
      <c r="C168" s="131" t="s">
        <v>111</v>
      </c>
      <c r="D168" s="7" t="s">
        <v>22</v>
      </c>
      <c r="E168" s="7" t="s">
        <v>439</v>
      </c>
      <c r="F168" s="64" t="s">
        <v>132</v>
      </c>
      <c r="G168" s="62">
        <v>5</v>
      </c>
      <c r="I168" s="10" t="s">
        <v>110</v>
      </c>
      <c r="J168" s="71" t="str">
        <f t="shared" si="11"/>
        <v>Spare_DI36_5</v>
      </c>
      <c r="K168" s="74" t="s">
        <v>627</v>
      </c>
      <c r="L168" s="233"/>
      <c r="M168" s="233">
        <v>1000</v>
      </c>
      <c r="N168" s="78" t="s">
        <v>634</v>
      </c>
      <c r="O168" s="83"/>
      <c r="P168" s="78" t="str">
        <f>CONCATENATE("Spare Yard ",T168,"_",I168,"_",K168)</f>
        <v>Spare Yard _True_+CB.1</v>
      </c>
      <c r="S168" s="92"/>
      <c r="T168" s="74"/>
      <c r="V168" s="99"/>
      <c r="W168" s="187"/>
      <c r="X168" s="187"/>
      <c r="Y168" s="107"/>
      <c r="AA168" s="108"/>
      <c r="AB168" s="108"/>
      <c r="AC168" s="71"/>
      <c r="AD168" s="71"/>
      <c r="AE168" s="71"/>
      <c r="AF168" s="71"/>
      <c r="AG168" s="120"/>
      <c r="AI168" s="119"/>
      <c r="AJ168" s="119"/>
      <c r="AK168" s="117" t="str">
        <f t="shared" si="12"/>
        <v/>
      </c>
      <c r="AP168" s="130"/>
      <c r="AR168" s="131"/>
      <c r="AS168" s="7"/>
      <c r="AT168" s="132"/>
      <c r="AU168" s="129" t="str">
        <f t="shared" si="13"/>
        <v/>
      </c>
      <c r="AV168" s="140"/>
      <c r="AX168" s="148"/>
      <c r="AY168" s="148"/>
      <c r="AZ168" s="150" t="str">
        <f t="shared" si="14"/>
        <v/>
      </c>
      <c r="BA168" s="157"/>
      <c r="BB168" s="136"/>
      <c r="BE168" s="136"/>
      <c r="BH168" s="136"/>
      <c r="BK168" s="136"/>
      <c r="BN168" s="136"/>
      <c r="BO168" s="158"/>
      <c r="BP168" s="107"/>
      <c r="BQ168" s="62"/>
      <c r="BR168" s="71"/>
    </row>
    <row r="169" spans="1:70" ht="15.75" x14ac:dyDescent="0.5">
      <c r="A169" s="52" t="s">
        <v>417</v>
      </c>
      <c r="B169" s="56"/>
      <c r="C169" s="131" t="s">
        <v>111</v>
      </c>
      <c r="D169" s="7" t="s">
        <v>22</v>
      </c>
      <c r="E169" s="7" t="s">
        <v>439</v>
      </c>
      <c r="F169" s="64" t="s">
        <v>132</v>
      </c>
      <c r="G169" s="62">
        <v>6</v>
      </c>
      <c r="I169" s="10" t="s">
        <v>110</v>
      </c>
      <c r="J169" s="71" t="str">
        <f t="shared" si="11"/>
        <v>Spare_DI36_6</v>
      </c>
      <c r="K169" s="74" t="s">
        <v>627</v>
      </c>
      <c r="L169" s="233"/>
      <c r="M169" s="233">
        <v>1000</v>
      </c>
      <c r="N169" s="78" t="s">
        <v>634</v>
      </c>
      <c r="O169" s="83"/>
      <c r="P169" s="78" t="str">
        <f>CONCATENATE("Spare Yard ",T169,"_",I169,"_",K169)</f>
        <v>Spare Yard _True_+CB.1</v>
      </c>
      <c r="R169" s="80"/>
      <c r="S169" s="92"/>
      <c r="Y169" s="107"/>
      <c r="AA169" s="108"/>
      <c r="AB169" s="108"/>
      <c r="AC169" s="71"/>
      <c r="AD169" s="71"/>
      <c r="AE169" s="71"/>
      <c r="AF169" s="71"/>
      <c r="AG169" s="120"/>
      <c r="AI169" s="119"/>
      <c r="AJ169" s="119"/>
      <c r="AK169" s="117" t="str">
        <f t="shared" si="12"/>
        <v/>
      </c>
      <c r="AP169" s="130"/>
      <c r="AR169" s="131"/>
      <c r="AS169" s="7"/>
      <c r="AT169" s="132"/>
      <c r="AU169" s="129" t="str">
        <f t="shared" si="13"/>
        <v/>
      </c>
      <c r="AV169" s="140"/>
      <c r="AW169" s="144"/>
      <c r="AZ169" s="150" t="str">
        <f t="shared" si="14"/>
        <v/>
      </c>
      <c r="BO169" s="158"/>
      <c r="BQ169" s="6"/>
      <c r="BR169" s="11"/>
    </row>
    <row r="170" spans="1:70" ht="15.75" x14ac:dyDescent="0.5">
      <c r="A170" s="52" t="s">
        <v>417</v>
      </c>
      <c r="B170" s="56"/>
      <c r="C170" s="131" t="s">
        <v>111</v>
      </c>
      <c r="D170" s="7" t="s">
        <v>22</v>
      </c>
      <c r="E170" s="7" t="s">
        <v>439</v>
      </c>
      <c r="F170" s="64" t="s">
        <v>132</v>
      </c>
      <c r="G170" s="62">
        <v>7</v>
      </c>
      <c r="I170" s="10" t="s">
        <v>110</v>
      </c>
      <c r="J170" s="71" t="str">
        <f t="shared" si="11"/>
        <v>Spare_DI36_7</v>
      </c>
      <c r="K170" s="74" t="s">
        <v>627</v>
      </c>
      <c r="L170" s="233"/>
      <c r="M170" s="233">
        <v>1000</v>
      </c>
      <c r="N170" s="78" t="s">
        <v>634</v>
      </c>
      <c r="O170" s="83"/>
      <c r="P170" s="78" t="str">
        <f>CONCATENATE("Spare Yard ",T170,"_",I170,"_",K170)</f>
        <v>Spare Yard _True_+CB.1</v>
      </c>
      <c r="R170" s="80"/>
      <c r="S170" s="92"/>
      <c r="Y170" s="107"/>
      <c r="AA170" s="108"/>
      <c r="AB170" s="108"/>
      <c r="AC170" s="71"/>
      <c r="AD170" s="71"/>
      <c r="AE170" s="71"/>
      <c r="AF170" s="71"/>
      <c r="AG170" s="120"/>
      <c r="AI170" s="119"/>
      <c r="AJ170" s="119"/>
      <c r="AK170" s="117" t="str">
        <f t="shared" si="12"/>
        <v/>
      </c>
      <c r="AP170" s="130"/>
      <c r="AR170" s="131"/>
      <c r="AS170" s="7"/>
      <c r="AT170" s="132"/>
      <c r="AU170" s="129" t="str">
        <f t="shared" si="13"/>
        <v/>
      </c>
      <c r="AV170" s="140"/>
      <c r="AZ170" s="150" t="str">
        <f t="shared" si="14"/>
        <v/>
      </c>
      <c r="BO170" s="158"/>
      <c r="BQ170" s="6"/>
      <c r="BR170" s="11"/>
    </row>
    <row r="171" spans="1:70" ht="15.75" x14ac:dyDescent="0.5">
      <c r="A171" s="52" t="s">
        <v>417</v>
      </c>
      <c r="B171" s="56"/>
      <c r="C171" s="131" t="s">
        <v>111</v>
      </c>
      <c r="D171" s="7" t="s">
        <v>22</v>
      </c>
      <c r="E171" s="7" t="s">
        <v>439</v>
      </c>
      <c r="F171" s="64" t="s">
        <v>132</v>
      </c>
      <c r="G171" s="62">
        <v>8</v>
      </c>
      <c r="I171" s="10" t="s">
        <v>110</v>
      </c>
      <c r="J171" s="71" t="str">
        <f t="shared" si="11"/>
        <v>Spare_DI36_8</v>
      </c>
      <c r="K171" s="74" t="s">
        <v>627</v>
      </c>
      <c r="L171" s="233"/>
      <c r="M171" s="233">
        <v>1000</v>
      </c>
      <c r="N171" s="78" t="s">
        <v>634</v>
      </c>
      <c r="O171" s="83"/>
      <c r="P171" s="78" t="str">
        <f>CONCATENATE("Spare Yard ",T171,"_",I171,"_",K171)</f>
        <v>Spare Yard _True_+CB.1</v>
      </c>
      <c r="R171" s="80"/>
      <c r="S171" s="92"/>
      <c r="Y171" s="107"/>
      <c r="AA171" s="108"/>
      <c r="AB171" s="108"/>
      <c r="AC171" s="71"/>
      <c r="AD171" s="71"/>
      <c r="AE171" s="71"/>
      <c r="AF171" s="71"/>
      <c r="AG171" s="120"/>
      <c r="AI171" s="119"/>
      <c r="AJ171" s="119"/>
      <c r="AK171" s="117" t="str">
        <f t="shared" si="12"/>
        <v/>
      </c>
      <c r="AP171" s="130"/>
      <c r="AR171" s="131"/>
      <c r="AS171" s="7"/>
      <c r="AT171" s="132"/>
      <c r="AU171" s="129" t="str">
        <f t="shared" si="13"/>
        <v/>
      </c>
      <c r="AV171" s="140"/>
      <c r="AZ171" s="150" t="str">
        <f t="shared" si="14"/>
        <v/>
      </c>
      <c r="BO171" s="158"/>
      <c r="BQ171" s="6"/>
      <c r="BR171" s="11"/>
    </row>
    <row r="172" spans="1:70" ht="15.75" x14ac:dyDescent="0.5">
      <c r="A172" s="52" t="s">
        <v>990</v>
      </c>
      <c r="B172" s="56"/>
      <c r="C172" s="131" t="s">
        <v>118</v>
      </c>
      <c r="D172" s="7" t="s">
        <v>22</v>
      </c>
      <c r="E172" s="7" t="s">
        <v>170</v>
      </c>
      <c r="F172" s="64" t="s">
        <v>171</v>
      </c>
      <c r="G172" s="62">
        <v>1</v>
      </c>
      <c r="I172" s="10" t="s">
        <v>110</v>
      </c>
      <c r="J172" s="71" t="s">
        <v>500</v>
      </c>
      <c r="K172" s="74" t="s">
        <v>627</v>
      </c>
      <c r="L172" s="233"/>
      <c r="M172" s="233">
        <v>1000</v>
      </c>
      <c r="N172" s="78" t="s">
        <v>635</v>
      </c>
      <c r="O172" s="83" t="s">
        <v>651</v>
      </c>
      <c r="P172" s="78" t="s">
        <v>754</v>
      </c>
      <c r="R172" s="80"/>
      <c r="S172" s="92"/>
      <c r="T172" s="174" t="s">
        <v>919</v>
      </c>
      <c r="Z172" s="6"/>
      <c r="AG172" s="53">
        <v>4</v>
      </c>
      <c r="AH172" s="78">
        <v>20</v>
      </c>
      <c r="AI172" s="116" t="s">
        <v>989</v>
      </c>
      <c r="AK172" s="117" t="str">
        <f t="shared" ref="AK172:AK223" si="15">IF(ISBLANK(AR172),"",ROW())</f>
        <v/>
      </c>
      <c r="AP172" s="130"/>
      <c r="AR172" s="131"/>
      <c r="AS172" s="7"/>
      <c r="AT172" s="132"/>
      <c r="AU172" s="129" t="str">
        <f t="shared" si="13"/>
        <v/>
      </c>
      <c r="AV172" s="140"/>
      <c r="AZ172" s="150" t="str">
        <f t="shared" si="14"/>
        <v/>
      </c>
      <c r="BQ172" s="6"/>
      <c r="BR172" s="11"/>
    </row>
    <row r="173" spans="1:70" ht="15.75" x14ac:dyDescent="0.5">
      <c r="A173" s="52" t="s">
        <v>990</v>
      </c>
      <c r="B173" s="56"/>
      <c r="C173" s="131" t="s">
        <v>118</v>
      </c>
      <c r="D173" s="7" t="s">
        <v>22</v>
      </c>
      <c r="E173" s="7" t="s">
        <v>170</v>
      </c>
      <c r="F173" s="64" t="s">
        <v>171</v>
      </c>
      <c r="G173" s="62">
        <v>2</v>
      </c>
      <c r="I173" s="10" t="s">
        <v>110</v>
      </c>
      <c r="J173" s="71" t="s">
        <v>501</v>
      </c>
      <c r="K173" s="74" t="s">
        <v>627</v>
      </c>
      <c r="L173" s="233"/>
      <c r="M173" s="233">
        <v>1000</v>
      </c>
      <c r="N173" s="78" t="s">
        <v>635</v>
      </c>
      <c r="O173" s="83" t="s">
        <v>652</v>
      </c>
      <c r="P173" s="78" t="s">
        <v>755</v>
      </c>
      <c r="R173" s="80"/>
      <c r="S173" s="92"/>
      <c r="T173" s="174" t="s">
        <v>920</v>
      </c>
      <c r="Z173" s="6"/>
      <c r="AG173" s="53">
        <v>4</v>
      </c>
      <c r="AH173" s="78">
        <v>20</v>
      </c>
      <c r="AI173" s="116" t="s">
        <v>989</v>
      </c>
      <c r="AK173" s="117" t="str">
        <f t="shared" si="15"/>
        <v/>
      </c>
      <c r="AP173" s="130"/>
      <c r="AR173" s="131"/>
      <c r="AS173" s="7"/>
      <c r="AT173" s="132"/>
      <c r="AU173" s="129" t="str">
        <f t="shared" si="13"/>
        <v/>
      </c>
      <c r="AV173" s="140"/>
      <c r="AZ173" s="150" t="str">
        <f t="shared" si="14"/>
        <v/>
      </c>
      <c r="BQ173" s="6"/>
      <c r="BR173" s="11"/>
    </row>
    <row r="174" spans="1:70" ht="15.75" x14ac:dyDescent="0.5">
      <c r="A174" s="52" t="s">
        <v>990</v>
      </c>
      <c r="B174" s="56"/>
      <c r="C174" s="131" t="s">
        <v>118</v>
      </c>
      <c r="D174" s="7" t="s">
        <v>22</v>
      </c>
      <c r="E174" s="7" t="s">
        <v>170</v>
      </c>
      <c r="F174" s="64" t="s">
        <v>171</v>
      </c>
      <c r="G174" s="62">
        <v>3</v>
      </c>
      <c r="I174" s="10" t="s">
        <v>110</v>
      </c>
      <c r="J174" s="71" t="s">
        <v>502</v>
      </c>
      <c r="K174" s="74" t="s">
        <v>627</v>
      </c>
      <c r="L174" s="233"/>
      <c r="M174" s="233">
        <v>1000</v>
      </c>
      <c r="N174" s="78" t="s">
        <v>635</v>
      </c>
      <c r="O174" s="83" t="s">
        <v>653</v>
      </c>
      <c r="P174" s="88" t="s">
        <v>756</v>
      </c>
      <c r="R174" s="80"/>
      <c r="S174" s="92"/>
      <c r="T174" s="208" t="s">
        <v>921</v>
      </c>
      <c r="Z174" s="6"/>
      <c r="AG174" s="53">
        <v>4</v>
      </c>
      <c r="AH174" s="78">
        <v>20</v>
      </c>
      <c r="AI174" s="116" t="s">
        <v>989</v>
      </c>
      <c r="AK174" s="117" t="str">
        <f t="shared" si="15"/>
        <v/>
      </c>
      <c r="AP174" s="130"/>
      <c r="AR174" s="131"/>
      <c r="AS174" s="7"/>
      <c r="AT174" s="132"/>
      <c r="AU174" s="129" t="str">
        <f t="shared" si="13"/>
        <v/>
      </c>
      <c r="AV174" s="140"/>
      <c r="AZ174" s="150" t="str">
        <f t="shared" si="14"/>
        <v/>
      </c>
      <c r="BQ174" s="6"/>
      <c r="BR174" s="11"/>
    </row>
    <row r="175" spans="1:70" ht="15.75" x14ac:dyDescent="0.5">
      <c r="A175" s="52" t="s">
        <v>990</v>
      </c>
      <c r="B175" s="56"/>
      <c r="C175" s="131" t="s">
        <v>118</v>
      </c>
      <c r="D175" s="7" t="s">
        <v>22</v>
      </c>
      <c r="E175" s="7" t="s">
        <v>170</v>
      </c>
      <c r="F175" s="64" t="s">
        <v>171</v>
      </c>
      <c r="G175" s="62">
        <v>4</v>
      </c>
      <c r="I175" s="10" t="s">
        <v>110</v>
      </c>
      <c r="J175" s="71" t="s">
        <v>503</v>
      </c>
      <c r="K175" s="74" t="s">
        <v>627</v>
      </c>
      <c r="L175" s="233"/>
      <c r="M175" s="233">
        <v>1000</v>
      </c>
      <c r="N175" s="78" t="s">
        <v>635</v>
      </c>
      <c r="O175" s="83" t="s">
        <v>654</v>
      </c>
      <c r="P175" s="78" t="s">
        <v>757</v>
      </c>
      <c r="R175" s="80"/>
      <c r="S175" s="92"/>
      <c r="T175" s="217"/>
      <c r="Z175" s="6"/>
      <c r="AG175" s="53">
        <v>4</v>
      </c>
      <c r="AH175" s="78">
        <v>20</v>
      </c>
      <c r="AI175" s="116" t="s">
        <v>989</v>
      </c>
      <c r="AK175" s="117" t="str">
        <f t="shared" si="15"/>
        <v/>
      </c>
      <c r="AP175" s="130"/>
      <c r="AR175" s="131"/>
      <c r="AS175" s="7"/>
      <c r="AT175" s="132"/>
      <c r="AU175" s="129" t="str">
        <f t="shared" si="13"/>
        <v/>
      </c>
      <c r="AV175" s="140"/>
      <c r="AZ175" s="150" t="str">
        <f t="shared" si="14"/>
        <v/>
      </c>
      <c r="BQ175" s="6"/>
      <c r="BR175" s="11"/>
    </row>
    <row r="176" spans="1:70" ht="15.75" x14ac:dyDescent="0.5">
      <c r="A176" s="52" t="s">
        <v>990</v>
      </c>
      <c r="B176" s="56"/>
      <c r="C176" s="131" t="s">
        <v>118</v>
      </c>
      <c r="D176" s="7" t="s">
        <v>22</v>
      </c>
      <c r="E176" s="7" t="s">
        <v>174</v>
      </c>
      <c r="F176" s="64" t="s">
        <v>171</v>
      </c>
      <c r="G176" s="62">
        <v>1</v>
      </c>
      <c r="I176" s="10" t="s">
        <v>110</v>
      </c>
      <c r="J176" s="71" t="s">
        <v>504</v>
      </c>
      <c r="K176" s="74" t="s">
        <v>627</v>
      </c>
      <c r="L176" s="233"/>
      <c r="M176" s="233">
        <v>1000</v>
      </c>
      <c r="N176" s="78" t="s">
        <v>635</v>
      </c>
      <c r="O176" s="83" t="s">
        <v>655</v>
      </c>
      <c r="P176" s="78" t="s">
        <v>758</v>
      </c>
      <c r="R176" s="80"/>
      <c r="S176" s="92"/>
      <c r="T176" s="208" t="s">
        <v>922</v>
      </c>
      <c r="Z176" s="6"/>
      <c r="AG176" s="53">
        <v>4</v>
      </c>
      <c r="AH176" s="78">
        <v>20</v>
      </c>
      <c r="AI176" s="116" t="s">
        <v>989</v>
      </c>
      <c r="AK176" s="117" t="str">
        <f t="shared" si="15"/>
        <v/>
      </c>
      <c r="AP176" s="130"/>
      <c r="AR176" s="131"/>
      <c r="AS176" s="7"/>
      <c r="AT176" s="132"/>
      <c r="AU176" s="129" t="str">
        <f t="shared" si="13"/>
        <v/>
      </c>
      <c r="AV176" s="140"/>
      <c r="AZ176" s="150" t="str">
        <f t="shared" si="14"/>
        <v/>
      </c>
      <c r="BQ176" s="6"/>
      <c r="BR176" s="11"/>
    </row>
    <row r="177" spans="1:70" ht="15.75" x14ac:dyDescent="0.5">
      <c r="A177" s="52" t="s">
        <v>990</v>
      </c>
      <c r="B177" s="56"/>
      <c r="C177" s="131" t="s">
        <v>118</v>
      </c>
      <c r="D177" s="7" t="s">
        <v>22</v>
      </c>
      <c r="E177" s="7" t="s">
        <v>174</v>
      </c>
      <c r="F177" s="64" t="s">
        <v>171</v>
      </c>
      <c r="G177" s="62">
        <v>2</v>
      </c>
      <c r="I177" s="10" t="s">
        <v>110</v>
      </c>
      <c r="J177" s="71" t="s">
        <v>505</v>
      </c>
      <c r="K177" s="74" t="s">
        <v>627</v>
      </c>
      <c r="L177" s="233"/>
      <c r="M177" s="233">
        <v>1000</v>
      </c>
      <c r="N177" s="78" t="s">
        <v>635</v>
      </c>
      <c r="O177" s="83" t="s">
        <v>656</v>
      </c>
      <c r="P177" s="78" t="s">
        <v>759</v>
      </c>
      <c r="R177" s="80"/>
      <c r="S177" s="92"/>
      <c r="T177" s="217"/>
      <c r="Z177" s="6"/>
      <c r="AG177" s="53">
        <v>4</v>
      </c>
      <c r="AH177" s="78">
        <v>20</v>
      </c>
      <c r="AI177" s="116" t="s">
        <v>989</v>
      </c>
      <c r="AK177" s="117" t="str">
        <f t="shared" si="15"/>
        <v/>
      </c>
      <c r="AP177" s="130"/>
      <c r="AR177" s="131"/>
      <c r="AS177" s="7"/>
      <c r="AT177" s="132"/>
      <c r="AU177" s="129" t="str">
        <f t="shared" si="13"/>
        <v/>
      </c>
      <c r="AV177" s="140"/>
      <c r="AZ177" s="150" t="str">
        <f t="shared" si="14"/>
        <v/>
      </c>
      <c r="BQ177" s="6"/>
      <c r="BR177" s="11"/>
    </row>
    <row r="178" spans="1:70" ht="15.75" x14ac:dyDescent="0.5">
      <c r="A178" s="52" t="s">
        <v>990</v>
      </c>
      <c r="B178" s="56"/>
      <c r="C178" s="131" t="s">
        <v>118</v>
      </c>
      <c r="D178" s="7" t="s">
        <v>22</v>
      </c>
      <c r="E178" s="7" t="s">
        <v>174</v>
      </c>
      <c r="F178" s="64" t="s">
        <v>171</v>
      </c>
      <c r="G178" s="62">
        <v>3</v>
      </c>
      <c r="I178" s="10" t="s">
        <v>110</v>
      </c>
      <c r="J178" s="71" t="s">
        <v>506</v>
      </c>
      <c r="K178" s="74" t="s">
        <v>627</v>
      </c>
      <c r="L178" s="233"/>
      <c r="M178" s="233">
        <v>1000</v>
      </c>
      <c r="N178" s="78" t="s">
        <v>635</v>
      </c>
      <c r="O178" s="83" t="s">
        <v>657</v>
      </c>
      <c r="P178" s="78" t="s">
        <v>760</v>
      </c>
      <c r="R178" s="80"/>
      <c r="S178" s="92"/>
      <c r="T178" s="208" t="s">
        <v>923</v>
      </c>
      <c r="Z178" s="6"/>
      <c r="AG178" s="53">
        <v>4</v>
      </c>
      <c r="AH178" s="78">
        <v>20</v>
      </c>
      <c r="AI178" s="116" t="s">
        <v>989</v>
      </c>
      <c r="AK178" s="117" t="str">
        <f t="shared" si="15"/>
        <v/>
      </c>
      <c r="AP178" s="130"/>
      <c r="AR178" s="131"/>
      <c r="AS178" s="7"/>
      <c r="AT178" s="132"/>
      <c r="AU178" s="129" t="str">
        <f t="shared" si="13"/>
        <v/>
      </c>
      <c r="AV178" s="140"/>
      <c r="AZ178" s="150" t="str">
        <f t="shared" si="14"/>
        <v/>
      </c>
      <c r="BQ178" s="6"/>
      <c r="BR178" s="11"/>
    </row>
    <row r="179" spans="1:70" ht="15.75" x14ac:dyDescent="0.5">
      <c r="A179" s="52" t="s">
        <v>990</v>
      </c>
      <c r="B179" s="56"/>
      <c r="C179" s="131" t="s">
        <v>118</v>
      </c>
      <c r="D179" s="7" t="s">
        <v>22</v>
      </c>
      <c r="E179" s="7" t="s">
        <v>174</v>
      </c>
      <c r="F179" s="64" t="s">
        <v>171</v>
      </c>
      <c r="G179" s="62">
        <v>4</v>
      </c>
      <c r="I179" s="10" t="s">
        <v>110</v>
      </c>
      <c r="J179" s="71" t="s">
        <v>507</v>
      </c>
      <c r="K179" s="74" t="s">
        <v>627</v>
      </c>
      <c r="L179" s="233"/>
      <c r="M179" s="233">
        <v>1000</v>
      </c>
      <c r="N179" s="78" t="s">
        <v>635</v>
      </c>
      <c r="O179" s="83" t="s">
        <v>658</v>
      </c>
      <c r="P179" s="78" t="s">
        <v>761</v>
      </c>
      <c r="R179" s="80"/>
      <c r="S179" s="92"/>
      <c r="T179" s="217"/>
      <c r="Z179" s="6"/>
      <c r="AG179" s="53">
        <v>4</v>
      </c>
      <c r="AH179" s="78">
        <v>20</v>
      </c>
      <c r="AI179" s="116" t="s">
        <v>989</v>
      </c>
      <c r="AK179" s="117" t="str">
        <f t="shared" si="15"/>
        <v/>
      </c>
      <c r="AP179" s="130"/>
      <c r="AR179" s="131"/>
      <c r="AS179" s="7"/>
      <c r="AT179" s="132"/>
      <c r="AU179" s="129" t="str">
        <f t="shared" si="13"/>
        <v/>
      </c>
      <c r="AV179" s="140"/>
      <c r="AZ179" s="150" t="str">
        <f t="shared" si="14"/>
        <v/>
      </c>
      <c r="BQ179" s="6"/>
      <c r="BR179" s="11"/>
    </row>
    <row r="180" spans="1:70" ht="15.75" x14ac:dyDescent="0.5">
      <c r="A180" s="52" t="s">
        <v>990</v>
      </c>
      <c r="B180" s="56"/>
      <c r="C180" s="131" t="s">
        <v>118</v>
      </c>
      <c r="D180" s="7" t="s">
        <v>22</v>
      </c>
      <c r="E180" s="7" t="s">
        <v>176</v>
      </c>
      <c r="F180" s="64" t="s">
        <v>171</v>
      </c>
      <c r="G180" s="62">
        <v>1</v>
      </c>
      <c r="I180" s="10" t="s">
        <v>110</v>
      </c>
      <c r="J180" s="71" t="s">
        <v>508</v>
      </c>
      <c r="K180" s="74" t="s">
        <v>627</v>
      </c>
      <c r="L180" s="233"/>
      <c r="M180" s="233">
        <v>1000</v>
      </c>
      <c r="N180" s="78" t="s">
        <v>635</v>
      </c>
      <c r="O180" s="83" t="s">
        <v>659</v>
      </c>
      <c r="P180" s="78" t="s">
        <v>762</v>
      </c>
      <c r="R180" s="80"/>
      <c r="S180" s="92"/>
      <c r="T180" s="208" t="s">
        <v>924</v>
      </c>
      <c r="Z180" s="6"/>
      <c r="AG180" s="53">
        <v>4</v>
      </c>
      <c r="AH180" s="78">
        <v>20</v>
      </c>
      <c r="AI180" s="116" t="s">
        <v>989</v>
      </c>
      <c r="AK180" s="117" t="str">
        <f t="shared" si="15"/>
        <v/>
      </c>
      <c r="AP180" s="130"/>
      <c r="AR180" s="131"/>
      <c r="AS180" s="7"/>
      <c r="AT180" s="132"/>
      <c r="AU180" s="129" t="str">
        <f t="shared" si="13"/>
        <v/>
      </c>
      <c r="AV180" s="140"/>
      <c r="AZ180" s="150" t="str">
        <f t="shared" si="14"/>
        <v/>
      </c>
      <c r="BQ180" s="6"/>
      <c r="BR180" s="11"/>
    </row>
    <row r="181" spans="1:70" ht="15.75" x14ac:dyDescent="0.5">
      <c r="A181" s="52" t="s">
        <v>990</v>
      </c>
      <c r="B181" s="56"/>
      <c r="C181" s="131" t="s">
        <v>118</v>
      </c>
      <c r="D181" s="7" t="s">
        <v>22</v>
      </c>
      <c r="E181" s="7" t="s">
        <v>176</v>
      </c>
      <c r="F181" s="64" t="s">
        <v>171</v>
      </c>
      <c r="G181" s="62">
        <v>2</v>
      </c>
      <c r="I181" s="10" t="s">
        <v>110</v>
      </c>
      <c r="J181" s="71" t="s">
        <v>509</v>
      </c>
      <c r="K181" s="74" t="s">
        <v>627</v>
      </c>
      <c r="L181" s="233"/>
      <c r="M181" s="233">
        <v>1000</v>
      </c>
      <c r="N181" s="78" t="s">
        <v>635</v>
      </c>
      <c r="O181" s="83" t="s">
        <v>660</v>
      </c>
      <c r="P181" s="78" t="s">
        <v>763</v>
      </c>
      <c r="R181" s="80"/>
      <c r="S181" s="92"/>
      <c r="T181" s="217"/>
      <c r="Z181" s="6"/>
      <c r="AG181" s="53">
        <v>4</v>
      </c>
      <c r="AH181" s="78">
        <v>20</v>
      </c>
      <c r="AI181" s="116" t="s">
        <v>989</v>
      </c>
      <c r="AK181" s="117" t="str">
        <f t="shared" si="15"/>
        <v/>
      </c>
      <c r="AP181" s="130"/>
      <c r="AR181" s="131"/>
      <c r="AS181" s="7"/>
      <c r="AT181" s="132"/>
      <c r="AU181" s="129" t="str">
        <f t="shared" si="13"/>
        <v/>
      </c>
      <c r="AV181" s="140"/>
      <c r="AZ181" s="150" t="str">
        <f t="shared" si="14"/>
        <v/>
      </c>
      <c r="BQ181" s="6"/>
      <c r="BR181" s="11"/>
    </row>
    <row r="182" spans="1:70" ht="15.75" x14ac:dyDescent="0.5">
      <c r="A182" s="52" t="s">
        <v>990</v>
      </c>
      <c r="B182" s="56"/>
      <c r="C182" s="131" t="s">
        <v>118</v>
      </c>
      <c r="D182" s="7" t="s">
        <v>22</v>
      </c>
      <c r="E182" s="7" t="s">
        <v>176</v>
      </c>
      <c r="F182" s="64" t="s">
        <v>171</v>
      </c>
      <c r="G182" s="62">
        <v>3</v>
      </c>
      <c r="I182" s="10" t="s">
        <v>110</v>
      </c>
      <c r="J182" s="71" t="s">
        <v>510</v>
      </c>
      <c r="K182" s="74" t="s">
        <v>627</v>
      </c>
      <c r="L182" s="233"/>
      <c r="M182" s="233">
        <v>1000</v>
      </c>
      <c r="N182" s="78" t="s">
        <v>635</v>
      </c>
      <c r="O182" s="83" t="s">
        <v>661</v>
      </c>
      <c r="P182" s="78" t="s">
        <v>764</v>
      </c>
      <c r="R182" s="80"/>
      <c r="S182" s="92"/>
      <c r="T182" s="208" t="s">
        <v>925</v>
      </c>
      <c r="Z182" s="6"/>
      <c r="AG182" s="53">
        <v>4</v>
      </c>
      <c r="AH182" s="78">
        <v>20</v>
      </c>
      <c r="AI182" s="116" t="s">
        <v>989</v>
      </c>
      <c r="AK182" s="117" t="str">
        <f t="shared" si="15"/>
        <v/>
      </c>
      <c r="AP182" s="130"/>
      <c r="AR182" s="131"/>
      <c r="AS182" s="7"/>
      <c r="AT182" s="132"/>
      <c r="AU182" s="129" t="str">
        <f t="shared" si="13"/>
        <v/>
      </c>
      <c r="AV182" s="140"/>
      <c r="AZ182" s="150" t="str">
        <f t="shared" si="14"/>
        <v/>
      </c>
      <c r="BQ182" s="6"/>
      <c r="BR182" s="11"/>
    </row>
    <row r="183" spans="1:70" ht="15.75" x14ac:dyDescent="0.5">
      <c r="A183" s="52" t="s">
        <v>990</v>
      </c>
      <c r="B183" s="56"/>
      <c r="C183" s="131" t="s">
        <v>118</v>
      </c>
      <c r="D183" s="7" t="s">
        <v>22</v>
      </c>
      <c r="E183" s="7" t="s">
        <v>176</v>
      </c>
      <c r="F183" s="64" t="s">
        <v>171</v>
      </c>
      <c r="G183" s="62">
        <v>4</v>
      </c>
      <c r="I183" s="10" t="s">
        <v>110</v>
      </c>
      <c r="J183" s="71" t="s">
        <v>511</v>
      </c>
      <c r="K183" s="74" t="s">
        <v>627</v>
      </c>
      <c r="L183" s="233"/>
      <c r="M183" s="233">
        <v>1000</v>
      </c>
      <c r="N183" s="78" t="s">
        <v>635</v>
      </c>
      <c r="O183" s="83" t="s">
        <v>662</v>
      </c>
      <c r="P183" s="78" t="s">
        <v>765</v>
      </c>
      <c r="R183" s="80"/>
      <c r="S183" s="92"/>
      <c r="T183" s="217"/>
      <c r="Z183" s="6"/>
      <c r="AG183" s="53">
        <v>4</v>
      </c>
      <c r="AH183" s="78">
        <v>20</v>
      </c>
      <c r="AI183" s="116" t="s">
        <v>989</v>
      </c>
      <c r="AK183" s="117" t="str">
        <f t="shared" si="15"/>
        <v/>
      </c>
      <c r="AP183" s="130"/>
      <c r="AR183" s="131"/>
      <c r="AS183" s="7"/>
      <c r="AT183" s="132"/>
      <c r="AU183" s="129" t="str">
        <f t="shared" si="13"/>
        <v/>
      </c>
      <c r="AV183" s="140"/>
      <c r="AZ183" s="150" t="str">
        <f t="shared" si="14"/>
        <v/>
      </c>
      <c r="BQ183" s="6"/>
      <c r="BR183" s="11"/>
    </row>
    <row r="184" spans="1:70" ht="15.75" x14ac:dyDescent="0.5">
      <c r="A184" s="52" t="s">
        <v>990</v>
      </c>
      <c r="B184" s="56"/>
      <c r="C184" s="131" t="s">
        <v>118</v>
      </c>
      <c r="D184" s="7" t="s">
        <v>22</v>
      </c>
      <c r="E184" s="7" t="s">
        <v>440</v>
      </c>
      <c r="F184" s="64" t="s">
        <v>171</v>
      </c>
      <c r="G184" s="62">
        <v>1</v>
      </c>
      <c r="I184" s="10" t="s">
        <v>110</v>
      </c>
      <c r="J184" s="71" t="s">
        <v>512</v>
      </c>
      <c r="K184" s="74" t="s">
        <v>627</v>
      </c>
      <c r="L184" s="233"/>
      <c r="M184" s="233">
        <v>1000</v>
      </c>
      <c r="N184" s="78" t="s">
        <v>635</v>
      </c>
      <c r="O184" s="83" t="s">
        <v>663</v>
      </c>
      <c r="P184" s="78" t="s">
        <v>766</v>
      </c>
      <c r="R184" s="80"/>
      <c r="S184" s="92"/>
      <c r="T184" s="208" t="s">
        <v>926</v>
      </c>
      <c r="Z184" s="6"/>
      <c r="AG184" s="53">
        <v>4</v>
      </c>
      <c r="AH184" s="78">
        <v>20</v>
      </c>
      <c r="AI184" s="116" t="s">
        <v>989</v>
      </c>
      <c r="AK184" s="117" t="str">
        <f t="shared" si="15"/>
        <v/>
      </c>
      <c r="AP184" s="130"/>
      <c r="AR184" s="131"/>
      <c r="AS184" s="7"/>
      <c r="AT184" s="132"/>
      <c r="AU184" s="129" t="str">
        <f t="shared" ref="AU184:AU223" si="16">IF(ISNUMBER(AK184),"Please consult operation manual for more information","")</f>
        <v/>
      </c>
      <c r="AV184" s="140"/>
      <c r="AZ184" s="150" t="str">
        <f t="shared" si="14"/>
        <v/>
      </c>
      <c r="BQ184" s="6"/>
      <c r="BR184" s="11"/>
    </row>
    <row r="185" spans="1:70" ht="15.75" x14ac:dyDescent="0.5">
      <c r="A185" s="52" t="s">
        <v>990</v>
      </c>
      <c r="B185" s="56"/>
      <c r="C185" s="131" t="s">
        <v>118</v>
      </c>
      <c r="D185" s="7" t="s">
        <v>22</v>
      </c>
      <c r="E185" s="7" t="s">
        <v>440</v>
      </c>
      <c r="F185" s="64" t="s">
        <v>171</v>
      </c>
      <c r="G185" s="62">
        <v>2</v>
      </c>
      <c r="I185" s="10" t="s">
        <v>110</v>
      </c>
      <c r="J185" s="71" t="s">
        <v>513</v>
      </c>
      <c r="K185" s="74" t="s">
        <v>627</v>
      </c>
      <c r="L185" s="233"/>
      <c r="M185" s="233">
        <v>1000</v>
      </c>
      <c r="N185" s="78" t="s">
        <v>635</v>
      </c>
      <c r="O185" s="83" t="s">
        <v>664</v>
      </c>
      <c r="P185" s="78" t="s">
        <v>767</v>
      </c>
      <c r="R185" s="80"/>
      <c r="S185" s="92"/>
      <c r="T185" s="217"/>
      <c r="Z185" s="6"/>
      <c r="AG185" s="53">
        <v>4</v>
      </c>
      <c r="AH185" s="78">
        <v>20</v>
      </c>
      <c r="AI185" s="116" t="s">
        <v>989</v>
      </c>
      <c r="AK185" s="117" t="str">
        <f t="shared" si="15"/>
        <v/>
      </c>
      <c r="AP185" s="130"/>
      <c r="AR185" s="131"/>
      <c r="AS185" s="7"/>
      <c r="AT185" s="132"/>
      <c r="AU185" s="129" t="str">
        <f t="shared" si="16"/>
        <v/>
      </c>
      <c r="AV185" s="140"/>
      <c r="AZ185" s="150" t="str">
        <f t="shared" si="14"/>
        <v/>
      </c>
      <c r="BQ185" s="6"/>
      <c r="BR185" s="11"/>
    </row>
    <row r="186" spans="1:70" ht="15.75" x14ac:dyDescent="0.5">
      <c r="A186" s="52" t="s">
        <v>990</v>
      </c>
      <c r="B186" s="56"/>
      <c r="C186" s="131" t="s">
        <v>118</v>
      </c>
      <c r="D186" s="7" t="s">
        <v>22</v>
      </c>
      <c r="E186" s="7" t="s">
        <v>440</v>
      </c>
      <c r="F186" s="64" t="s">
        <v>171</v>
      </c>
      <c r="G186" s="62">
        <v>3</v>
      </c>
      <c r="I186" s="10" t="s">
        <v>110</v>
      </c>
      <c r="J186" s="71" t="s">
        <v>514</v>
      </c>
      <c r="K186" s="74" t="s">
        <v>627</v>
      </c>
      <c r="L186" s="233"/>
      <c r="M186" s="233">
        <v>1000</v>
      </c>
      <c r="N186" s="78" t="s">
        <v>635</v>
      </c>
      <c r="O186" s="83">
        <v>25001124</v>
      </c>
      <c r="P186" s="78" t="s">
        <v>768</v>
      </c>
      <c r="R186" s="80"/>
      <c r="S186" s="92"/>
      <c r="T186" s="174" t="s">
        <v>927</v>
      </c>
      <c r="Z186" s="6"/>
      <c r="AG186" s="53">
        <v>4</v>
      </c>
      <c r="AH186" s="78">
        <v>20</v>
      </c>
      <c r="AI186" s="116" t="s">
        <v>989</v>
      </c>
      <c r="AK186" s="117" t="str">
        <f t="shared" si="15"/>
        <v/>
      </c>
      <c r="AP186" s="130"/>
      <c r="AR186" s="131"/>
      <c r="AS186" s="7"/>
      <c r="AT186" s="132"/>
      <c r="AU186" s="129" t="str">
        <f t="shared" si="16"/>
        <v/>
      </c>
      <c r="AV186" s="140"/>
      <c r="AZ186" s="150" t="str">
        <f t="shared" si="14"/>
        <v/>
      </c>
      <c r="BQ186" s="6"/>
      <c r="BR186" s="11"/>
    </row>
    <row r="187" spans="1:70" ht="15.75" x14ac:dyDescent="0.5">
      <c r="A187" s="52" t="s">
        <v>990</v>
      </c>
      <c r="B187" s="56"/>
      <c r="C187" s="131" t="s">
        <v>118</v>
      </c>
      <c r="D187" s="7" t="s">
        <v>22</v>
      </c>
      <c r="E187" s="7" t="s">
        <v>440</v>
      </c>
      <c r="F187" s="64" t="s">
        <v>171</v>
      </c>
      <c r="G187" s="62">
        <v>4</v>
      </c>
      <c r="I187" s="10" t="s">
        <v>110</v>
      </c>
      <c r="J187" s="71" t="s">
        <v>515</v>
      </c>
      <c r="K187" s="74" t="s">
        <v>627</v>
      </c>
      <c r="L187" s="233"/>
      <c r="M187" s="233">
        <v>1000</v>
      </c>
      <c r="N187" s="78" t="s">
        <v>635</v>
      </c>
      <c r="O187" s="83" t="s">
        <v>665</v>
      </c>
      <c r="P187" s="78" t="s">
        <v>769</v>
      </c>
      <c r="R187" s="80"/>
      <c r="S187" s="92"/>
      <c r="T187" s="174" t="s">
        <v>928</v>
      </c>
      <c r="Z187" s="6"/>
      <c r="AG187" s="53">
        <v>4</v>
      </c>
      <c r="AH187" s="78">
        <v>20</v>
      </c>
      <c r="AI187" s="116" t="s">
        <v>989</v>
      </c>
      <c r="AK187" s="117" t="str">
        <f t="shared" si="15"/>
        <v/>
      </c>
      <c r="AP187" s="130"/>
      <c r="AR187" s="131"/>
      <c r="AS187" s="7"/>
      <c r="AT187" s="132"/>
      <c r="AU187" s="129" t="str">
        <f t="shared" si="16"/>
        <v/>
      </c>
      <c r="AV187" s="140"/>
      <c r="AZ187" s="150" t="str">
        <f t="shared" si="14"/>
        <v/>
      </c>
      <c r="BQ187" s="6"/>
      <c r="BR187" s="11"/>
    </row>
    <row r="188" spans="1:70" ht="15.75" x14ac:dyDescent="0.5">
      <c r="A188" s="52" t="s">
        <v>990</v>
      </c>
      <c r="B188" s="56"/>
      <c r="C188" s="131" t="s">
        <v>118</v>
      </c>
      <c r="D188" s="7" t="s">
        <v>22</v>
      </c>
      <c r="E188" s="7" t="s">
        <v>441</v>
      </c>
      <c r="F188" s="64" t="s">
        <v>171</v>
      </c>
      <c r="G188" s="62">
        <v>1</v>
      </c>
      <c r="I188" s="10" t="s">
        <v>110</v>
      </c>
      <c r="J188" s="71" t="s">
        <v>516</v>
      </c>
      <c r="K188" s="74" t="s">
        <v>627</v>
      </c>
      <c r="L188" s="233"/>
      <c r="M188" s="233">
        <v>1000</v>
      </c>
      <c r="N188" s="78" t="s">
        <v>635</v>
      </c>
      <c r="O188" s="83" t="s">
        <v>666</v>
      </c>
      <c r="P188" s="78" t="s">
        <v>770</v>
      </c>
      <c r="R188" s="80"/>
      <c r="S188" s="92"/>
      <c r="T188" s="174" t="s">
        <v>929</v>
      </c>
      <c r="Z188" s="6"/>
      <c r="AG188" s="53">
        <v>4</v>
      </c>
      <c r="AH188" s="78">
        <v>20</v>
      </c>
      <c r="AI188" s="116" t="s">
        <v>989</v>
      </c>
      <c r="AK188" s="117" t="str">
        <f t="shared" si="15"/>
        <v/>
      </c>
      <c r="AP188" s="130"/>
      <c r="AR188" s="131"/>
      <c r="AS188" s="7"/>
      <c r="AT188" s="132"/>
      <c r="AU188" s="129" t="str">
        <f t="shared" si="16"/>
        <v/>
      </c>
      <c r="AV188" s="140"/>
      <c r="AZ188" s="150" t="str">
        <f t="shared" si="14"/>
        <v/>
      </c>
      <c r="BQ188" s="6"/>
      <c r="BR188" s="11"/>
    </row>
    <row r="189" spans="1:70" ht="15.75" x14ac:dyDescent="0.5">
      <c r="A189" s="52" t="s">
        <v>990</v>
      </c>
      <c r="B189" s="56"/>
      <c r="C189" s="131" t="s">
        <v>118</v>
      </c>
      <c r="D189" s="7" t="s">
        <v>22</v>
      </c>
      <c r="E189" s="7" t="s">
        <v>441</v>
      </c>
      <c r="F189" s="64" t="s">
        <v>171</v>
      </c>
      <c r="G189" s="62">
        <v>2</v>
      </c>
      <c r="I189" s="10" t="s">
        <v>110</v>
      </c>
      <c r="J189" s="71" t="s">
        <v>517</v>
      </c>
      <c r="K189" s="74" t="s">
        <v>627</v>
      </c>
      <c r="L189" s="233"/>
      <c r="M189" s="233">
        <v>1000</v>
      </c>
      <c r="N189" s="78" t="s">
        <v>635</v>
      </c>
      <c r="O189" s="83" t="s">
        <v>667</v>
      </c>
      <c r="P189" s="78" t="s">
        <v>771</v>
      </c>
      <c r="R189" s="80"/>
      <c r="S189" s="92"/>
      <c r="T189" s="174" t="s">
        <v>930</v>
      </c>
      <c r="Z189" s="6"/>
      <c r="AG189" s="53">
        <v>4</v>
      </c>
      <c r="AH189" s="78">
        <v>20</v>
      </c>
      <c r="AI189" s="116" t="s">
        <v>989</v>
      </c>
      <c r="AK189" s="117" t="str">
        <f t="shared" si="15"/>
        <v/>
      </c>
      <c r="AP189" s="130"/>
      <c r="AR189" s="131"/>
      <c r="AS189" s="7"/>
      <c r="AT189" s="132"/>
      <c r="AU189" s="129" t="str">
        <f t="shared" si="16"/>
        <v/>
      </c>
      <c r="AV189" s="140"/>
      <c r="AZ189" s="150" t="str">
        <f t="shared" si="14"/>
        <v/>
      </c>
      <c r="BQ189" s="6"/>
      <c r="BR189" s="11"/>
    </row>
    <row r="190" spans="1:70" ht="15.75" x14ac:dyDescent="0.5">
      <c r="A190" s="52" t="s">
        <v>990</v>
      </c>
      <c r="B190" s="56"/>
      <c r="C190" s="131" t="s">
        <v>118</v>
      </c>
      <c r="D190" s="7" t="s">
        <v>22</v>
      </c>
      <c r="E190" s="7" t="s">
        <v>441</v>
      </c>
      <c r="F190" s="64" t="s">
        <v>171</v>
      </c>
      <c r="G190" s="62">
        <v>3</v>
      </c>
      <c r="I190" s="10" t="s">
        <v>110</v>
      </c>
      <c r="J190" s="71" t="s">
        <v>518</v>
      </c>
      <c r="K190" s="74" t="s">
        <v>627</v>
      </c>
      <c r="L190" s="233"/>
      <c r="M190" s="233">
        <v>1000</v>
      </c>
      <c r="N190" s="78" t="s">
        <v>635</v>
      </c>
      <c r="O190" s="83" t="s">
        <v>668</v>
      </c>
      <c r="P190" s="78" t="s">
        <v>772</v>
      </c>
      <c r="R190" s="80"/>
      <c r="S190" s="92"/>
      <c r="T190" s="174" t="s">
        <v>931</v>
      </c>
      <c r="Z190" s="6"/>
      <c r="AG190" s="53">
        <v>4</v>
      </c>
      <c r="AH190" s="78">
        <v>20</v>
      </c>
      <c r="AI190" s="116" t="s">
        <v>989</v>
      </c>
      <c r="AK190" s="117" t="str">
        <f t="shared" si="15"/>
        <v/>
      </c>
      <c r="AP190" s="130"/>
      <c r="AR190" s="131"/>
      <c r="AS190" s="7"/>
      <c r="AT190" s="132"/>
      <c r="AU190" s="129" t="str">
        <f t="shared" si="16"/>
        <v/>
      </c>
      <c r="AV190" s="140"/>
      <c r="AZ190" s="150" t="str">
        <f t="shared" si="14"/>
        <v/>
      </c>
      <c r="BQ190" s="6"/>
      <c r="BR190" s="11"/>
    </row>
    <row r="191" spans="1:70" ht="15.75" x14ac:dyDescent="0.5">
      <c r="A191" s="52" t="s">
        <v>990</v>
      </c>
      <c r="B191" s="56"/>
      <c r="C191" s="131" t="s">
        <v>118</v>
      </c>
      <c r="D191" s="7" t="s">
        <v>22</v>
      </c>
      <c r="E191" s="7" t="s">
        <v>441</v>
      </c>
      <c r="F191" s="64" t="s">
        <v>171</v>
      </c>
      <c r="G191" s="62">
        <v>4</v>
      </c>
      <c r="I191" s="10" t="s">
        <v>110</v>
      </c>
      <c r="J191" s="71" t="s">
        <v>519</v>
      </c>
      <c r="K191" s="74" t="s">
        <v>627</v>
      </c>
      <c r="L191" s="233"/>
      <c r="M191" s="233">
        <v>1000</v>
      </c>
      <c r="N191" s="78" t="s">
        <v>635</v>
      </c>
      <c r="O191" s="83" t="s">
        <v>669</v>
      </c>
      <c r="P191" s="78" t="s">
        <v>773</v>
      </c>
      <c r="R191" s="80"/>
      <c r="S191" s="92"/>
      <c r="T191" s="174" t="s">
        <v>932</v>
      </c>
      <c r="Z191" s="6"/>
      <c r="AG191" s="53">
        <v>4</v>
      </c>
      <c r="AH191" s="78">
        <v>20</v>
      </c>
      <c r="AI191" s="116" t="s">
        <v>989</v>
      </c>
      <c r="AK191" s="117" t="str">
        <f t="shared" si="15"/>
        <v/>
      </c>
      <c r="AP191" s="130"/>
      <c r="AR191" s="131"/>
      <c r="AS191" s="7"/>
      <c r="AT191" s="132"/>
      <c r="AU191" s="129" t="str">
        <f t="shared" si="16"/>
        <v/>
      </c>
      <c r="AV191" s="140"/>
      <c r="AZ191" s="150" t="str">
        <f t="shared" si="14"/>
        <v/>
      </c>
      <c r="BQ191" s="6"/>
      <c r="BR191" s="11"/>
    </row>
    <row r="192" spans="1:70" ht="15.75" x14ac:dyDescent="0.5">
      <c r="A192" s="52" t="s">
        <v>990</v>
      </c>
      <c r="B192" s="56"/>
      <c r="C192" s="131" t="s">
        <v>118</v>
      </c>
      <c r="D192" s="7" t="s">
        <v>22</v>
      </c>
      <c r="E192" s="7" t="s">
        <v>442</v>
      </c>
      <c r="F192" s="64" t="s">
        <v>171</v>
      </c>
      <c r="G192" s="62">
        <v>1</v>
      </c>
      <c r="I192" s="10" t="s">
        <v>110</v>
      </c>
      <c r="J192" s="71" t="s">
        <v>520</v>
      </c>
      <c r="K192" s="74" t="s">
        <v>627</v>
      </c>
      <c r="L192" s="233"/>
      <c r="M192" s="233">
        <v>1000</v>
      </c>
      <c r="N192" s="78" t="s">
        <v>635</v>
      </c>
      <c r="O192" s="83" t="s">
        <v>670</v>
      </c>
      <c r="P192" s="78" t="s">
        <v>774</v>
      </c>
      <c r="R192" s="80"/>
      <c r="S192" s="92"/>
      <c r="T192" s="208" t="s">
        <v>933</v>
      </c>
      <c r="Z192" s="6"/>
      <c r="AG192" s="53">
        <v>4</v>
      </c>
      <c r="AH192" s="78">
        <v>20</v>
      </c>
      <c r="AI192" s="116" t="s">
        <v>989</v>
      </c>
      <c r="AK192" s="117" t="str">
        <f t="shared" si="15"/>
        <v/>
      </c>
      <c r="AP192" s="130"/>
      <c r="AR192" s="131"/>
      <c r="AS192" s="7"/>
      <c r="AT192" s="132"/>
      <c r="AU192" s="129" t="str">
        <f t="shared" si="16"/>
        <v/>
      </c>
      <c r="AV192" s="140"/>
      <c r="AZ192" s="150" t="str">
        <f t="shared" si="14"/>
        <v/>
      </c>
      <c r="BQ192" s="6"/>
      <c r="BR192" s="11"/>
    </row>
    <row r="193" spans="1:70" ht="15.75" x14ac:dyDescent="0.5">
      <c r="A193" s="52" t="s">
        <v>990</v>
      </c>
      <c r="B193" s="56"/>
      <c r="C193" s="131" t="s">
        <v>118</v>
      </c>
      <c r="D193" s="7" t="s">
        <v>22</v>
      </c>
      <c r="E193" s="7" t="s">
        <v>442</v>
      </c>
      <c r="F193" s="64" t="s">
        <v>171</v>
      </c>
      <c r="G193" s="62">
        <v>2</v>
      </c>
      <c r="I193" s="10" t="s">
        <v>110</v>
      </c>
      <c r="J193" s="71" t="s">
        <v>521</v>
      </c>
      <c r="K193" s="74" t="s">
        <v>627</v>
      </c>
      <c r="L193" s="233"/>
      <c r="M193" s="233">
        <v>1000</v>
      </c>
      <c r="N193" s="78" t="s">
        <v>635</v>
      </c>
      <c r="O193" s="83" t="s">
        <v>671</v>
      </c>
      <c r="P193" s="78" t="s">
        <v>775</v>
      </c>
      <c r="R193" s="80"/>
      <c r="S193" s="92"/>
      <c r="T193" s="217"/>
      <c r="Z193" s="6"/>
      <c r="AG193" s="53">
        <v>4</v>
      </c>
      <c r="AH193" s="78">
        <v>20</v>
      </c>
      <c r="AI193" s="116" t="s">
        <v>989</v>
      </c>
      <c r="AK193" s="117" t="str">
        <f t="shared" si="15"/>
        <v/>
      </c>
      <c r="AP193" s="130"/>
      <c r="AR193" s="131"/>
      <c r="AS193" s="7"/>
      <c r="AT193" s="132"/>
      <c r="AU193" s="129" t="str">
        <f t="shared" si="16"/>
        <v/>
      </c>
      <c r="AV193" s="140"/>
      <c r="AZ193" s="150" t="str">
        <f t="shared" si="14"/>
        <v/>
      </c>
      <c r="BQ193" s="6"/>
      <c r="BR193" s="11"/>
    </row>
    <row r="194" spans="1:70" ht="15.75" x14ac:dyDescent="0.5">
      <c r="A194" s="52" t="s">
        <v>990</v>
      </c>
      <c r="B194" s="56"/>
      <c r="C194" s="131" t="s">
        <v>118</v>
      </c>
      <c r="D194" s="7" t="s">
        <v>22</v>
      </c>
      <c r="E194" s="7" t="s">
        <v>442</v>
      </c>
      <c r="F194" s="64" t="s">
        <v>171</v>
      </c>
      <c r="G194" s="62">
        <v>3</v>
      </c>
      <c r="I194" s="10" t="s">
        <v>110</v>
      </c>
      <c r="J194" s="71" t="s">
        <v>522</v>
      </c>
      <c r="K194" s="74" t="s">
        <v>627</v>
      </c>
      <c r="L194" s="233"/>
      <c r="M194" s="233">
        <v>1000</v>
      </c>
      <c r="N194" s="78" t="s">
        <v>629</v>
      </c>
      <c r="O194" s="196" t="s">
        <v>672</v>
      </c>
      <c r="P194" s="78" t="s">
        <v>776</v>
      </c>
      <c r="R194" s="80"/>
      <c r="S194" s="92"/>
      <c r="T194" s="208" t="s">
        <v>934</v>
      </c>
      <c r="Z194" s="6"/>
      <c r="AG194" s="53">
        <v>4</v>
      </c>
      <c r="AH194" s="78">
        <v>20</v>
      </c>
      <c r="AI194" s="116" t="s">
        <v>989</v>
      </c>
      <c r="AK194" s="117" t="str">
        <f t="shared" si="15"/>
        <v/>
      </c>
      <c r="AP194" s="130"/>
      <c r="AR194" s="131"/>
      <c r="AS194" s="7"/>
      <c r="AT194" s="132"/>
      <c r="AU194" s="129" t="str">
        <f t="shared" si="16"/>
        <v/>
      </c>
      <c r="AV194" s="140"/>
      <c r="AZ194" s="150" t="str">
        <f t="shared" si="14"/>
        <v/>
      </c>
      <c r="BQ194" s="6"/>
      <c r="BR194" s="11"/>
    </row>
    <row r="195" spans="1:70" ht="15.75" x14ac:dyDescent="0.5">
      <c r="A195" s="52" t="s">
        <v>990</v>
      </c>
      <c r="B195" s="56"/>
      <c r="C195" s="131" t="s">
        <v>118</v>
      </c>
      <c r="D195" s="7" t="s">
        <v>22</v>
      </c>
      <c r="E195" s="7" t="s">
        <v>442</v>
      </c>
      <c r="F195" s="64" t="s">
        <v>171</v>
      </c>
      <c r="G195" s="62">
        <v>4</v>
      </c>
      <c r="I195" s="10" t="s">
        <v>110</v>
      </c>
      <c r="J195" s="71" t="s">
        <v>523</v>
      </c>
      <c r="K195" s="74" t="s">
        <v>627</v>
      </c>
      <c r="L195" s="233"/>
      <c r="M195" s="233">
        <v>1000</v>
      </c>
      <c r="N195" s="78" t="s">
        <v>629</v>
      </c>
      <c r="O195" s="192"/>
      <c r="P195" s="78" t="s">
        <v>777</v>
      </c>
      <c r="R195" s="80"/>
      <c r="S195" s="92"/>
      <c r="T195" s="209"/>
      <c r="Z195" s="6"/>
      <c r="AG195" s="53">
        <v>4</v>
      </c>
      <c r="AH195" s="78">
        <v>20</v>
      </c>
      <c r="AI195" s="116" t="s">
        <v>989</v>
      </c>
      <c r="AK195" s="117" t="str">
        <f t="shared" si="15"/>
        <v/>
      </c>
      <c r="AP195" s="130"/>
      <c r="AR195" s="131"/>
      <c r="AS195" s="7"/>
      <c r="AT195" s="132"/>
      <c r="AU195" s="129" t="str">
        <f t="shared" si="16"/>
        <v/>
      </c>
      <c r="AV195" s="140"/>
      <c r="AZ195" s="150" t="str">
        <f t="shared" si="14"/>
        <v/>
      </c>
      <c r="BQ195" s="6"/>
      <c r="BR195" s="11"/>
    </row>
    <row r="196" spans="1:70" ht="15.75" x14ac:dyDescent="0.5">
      <c r="A196" s="52" t="s">
        <v>990</v>
      </c>
      <c r="B196" s="56"/>
      <c r="C196" s="131" t="s">
        <v>118</v>
      </c>
      <c r="D196" s="7" t="s">
        <v>22</v>
      </c>
      <c r="E196" s="7" t="s">
        <v>443</v>
      </c>
      <c r="F196" s="64" t="s">
        <v>171</v>
      </c>
      <c r="G196" s="62">
        <v>1</v>
      </c>
      <c r="I196" s="10" t="s">
        <v>110</v>
      </c>
      <c r="J196" s="71" t="s">
        <v>524</v>
      </c>
      <c r="K196" s="74" t="s">
        <v>627</v>
      </c>
      <c r="L196" s="233"/>
      <c r="M196" s="233">
        <v>1000</v>
      </c>
      <c r="N196" s="78" t="s">
        <v>629</v>
      </c>
      <c r="O196" s="193"/>
      <c r="P196" s="78" t="s">
        <v>778</v>
      </c>
      <c r="R196" s="80"/>
      <c r="S196" s="92"/>
      <c r="T196" s="217"/>
      <c r="Z196" s="6"/>
      <c r="AG196" s="53">
        <v>4</v>
      </c>
      <c r="AH196" s="78">
        <v>20</v>
      </c>
      <c r="AI196" s="116" t="s">
        <v>989</v>
      </c>
      <c r="AK196" s="117" t="str">
        <f t="shared" si="15"/>
        <v/>
      </c>
      <c r="AP196" s="130"/>
      <c r="AR196" s="131"/>
      <c r="AS196" s="7"/>
      <c r="AT196" s="132"/>
      <c r="AU196" s="129" t="str">
        <f t="shared" si="16"/>
        <v/>
      </c>
      <c r="AV196" s="140"/>
      <c r="AZ196" s="150" t="str">
        <f t="shared" si="14"/>
        <v/>
      </c>
      <c r="BQ196" s="6"/>
      <c r="BR196" s="11"/>
    </row>
    <row r="197" spans="1:70" ht="15.75" x14ac:dyDescent="0.5">
      <c r="A197" s="52" t="s">
        <v>990</v>
      </c>
      <c r="B197" s="56"/>
      <c r="C197" s="131" t="s">
        <v>118</v>
      </c>
      <c r="D197" s="7" t="s">
        <v>22</v>
      </c>
      <c r="E197" s="7" t="s">
        <v>443</v>
      </c>
      <c r="F197" s="64" t="s">
        <v>171</v>
      </c>
      <c r="G197" s="62">
        <v>2</v>
      </c>
      <c r="I197" s="10" t="s">
        <v>110</v>
      </c>
      <c r="J197" s="71" t="s">
        <v>525</v>
      </c>
      <c r="K197" s="74" t="s">
        <v>627</v>
      </c>
      <c r="L197" s="233"/>
      <c r="M197" s="233">
        <v>1000</v>
      </c>
      <c r="N197" s="78" t="s">
        <v>640</v>
      </c>
      <c r="O197" s="83">
        <v>29001019</v>
      </c>
      <c r="P197" s="78" t="s">
        <v>779</v>
      </c>
      <c r="R197" s="80"/>
      <c r="S197" s="92"/>
      <c r="T197" s="174" t="s">
        <v>935</v>
      </c>
      <c r="Z197" s="6"/>
      <c r="AG197" s="78">
        <v>0</v>
      </c>
      <c r="AH197" s="78">
        <v>16</v>
      </c>
      <c r="AI197" s="119" t="s">
        <v>988</v>
      </c>
      <c r="AJ197" s="121"/>
      <c r="AK197" s="117">
        <f t="shared" si="15"/>
        <v>197</v>
      </c>
      <c r="AN197" s="78">
        <v>6</v>
      </c>
      <c r="AP197" s="130"/>
      <c r="AQ197" s="78">
        <v>3</v>
      </c>
      <c r="AR197" s="131" t="s">
        <v>17</v>
      </c>
      <c r="AS197" s="7"/>
      <c r="AT197" s="132" t="s">
        <v>112</v>
      </c>
      <c r="AU197" s="129" t="str">
        <f t="shared" si="16"/>
        <v>Please consult operation manual for more information</v>
      </c>
      <c r="AV197" s="140"/>
      <c r="AZ197" s="150" t="str">
        <f t="shared" si="14"/>
        <v>1</v>
      </c>
      <c r="BQ197" s="6"/>
      <c r="BR197" s="11"/>
    </row>
    <row r="198" spans="1:70" ht="15.75" x14ac:dyDescent="0.5">
      <c r="A198" s="52" t="s">
        <v>990</v>
      </c>
      <c r="B198" s="56"/>
      <c r="C198" s="131" t="s">
        <v>118</v>
      </c>
      <c r="D198" s="7" t="s">
        <v>22</v>
      </c>
      <c r="E198" s="7" t="s">
        <v>443</v>
      </c>
      <c r="F198" s="64" t="s">
        <v>171</v>
      </c>
      <c r="G198" s="62">
        <v>3</v>
      </c>
      <c r="I198" s="10" t="s">
        <v>110</v>
      </c>
      <c r="J198" s="71" t="s">
        <v>526</v>
      </c>
      <c r="K198" s="74" t="s">
        <v>627</v>
      </c>
      <c r="L198" s="233"/>
      <c r="M198" s="233">
        <v>1000</v>
      </c>
      <c r="N198" s="78" t="s">
        <v>636</v>
      </c>
      <c r="O198" s="83" t="s">
        <v>673</v>
      </c>
      <c r="P198" s="78" t="s">
        <v>1461</v>
      </c>
      <c r="R198" s="80"/>
      <c r="S198" s="92"/>
      <c r="T198" s="174" t="s">
        <v>936</v>
      </c>
      <c r="Z198" s="6"/>
      <c r="AG198" s="53">
        <v>4</v>
      </c>
      <c r="AH198" s="78">
        <v>20</v>
      </c>
      <c r="AI198" s="116" t="s">
        <v>989</v>
      </c>
      <c r="AK198" s="117" t="str">
        <f t="shared" si="15"/>
        <v/>
      </c>
      <c r="AP198" s="130"/>
      <c r="AR198" s="131"/>
      <c r="AS198" s="7"/>
      <c r="AT198" s="132"/>
      <c r="AU198" s="129" t="str">
        <f t="shared" si="16"/>
        <v/>
      </c>
      <c r="AV198" s="140"/>
      <c r="AZ198" s="150" t="str">
        <f t="shared" si="14"/>
        <v/>
      </c>
      <c r="BQ198" s="6"/>
      <c r="BR198" s="11"/>
    </row>
    <row r="199" spans="1:70" ht="15.75" x14ac:dyDescent="0.5">
      <c r="A199" s="52" t="s">
        <v>990</v>
      </c>
      <c r="B199" s="56"/>
      <c r="C199" s="131" t="s">
        <v>118</v>
      </c>
      <c r="D199" s="7" t="s">
        <v>22</v>
      </c>
      <c r="E199" s="7" t="s">
        <v>443</v>
      </c>
      <c r="F199" s="64" t="s">
        <v>171</v>
      </c>
      <c r="G199" s="62">
        <v>4</v>
      </c>
      <c r="I199" s="10" t="s">
        <v>110</v>
      </c>
      <c r="J199" s="71" t="s">
        <v>1376</v>
      </c>
      <c r="K199" s="74" t="s">
        <v>627</v>
      </c>
      <c r="L199" s="233"/>
      <c r="M199" s="233">
        <v>1000</v>
      </c>
      <c r="N199" s="78" t="s">
        <v>636</v>
      </c>
      <c r="O199" s="83" t="s">
        <v>674</v>
      </c>
      <c r="P199" s="78" t="s">
        <v>1460</v>
      </c>
      <c r="R199" s="80"/>
      <c r="S199" s="92"/>
      <c r="T199" s="174" t="s">
        <v>937</v>
      </c>
      <c r="Z199" s="6"/>
      <c r="AG199" s="53">
        <v>4</v>
      </c>
      <c r="AH199" s="78">
        <v>20</v>
      </c>
      <c r="AI199" s="116" t="s">
        <v>989</v>
      </c>
      <c r="AK199" s="117" t="str">
        <f t="shared" si="15"/>
        <v/>
      </c>
      <c r="AP199" s="130"/>
      <c r="AR199" s="131"/>
      <c r="AS199" s="7"/>
      <c r="AT199" s="132"/>
      <c r="AU199" s="129" t="str">
        <f t="shared" si="16"/>
        <v/>
      </c>
      <c r="AV199" s="140"/>
      <c r="AZ199" s="150" t="str">
        <f t="shared" si="14"/>
        <v/>
      </c>
      <c r="BQ199" s="6"/>
      <c r="BR199" s="11"/>
    </row>
    <row r="200" spans="1:70" ht="15.75" x14ac:dyDescent="0.5">
      <c r="A200" s="52" t="s">
        <v>990</v>
      </c>
      <c r="B200" s="56"/>
      <c r="C200" s="131" t="s">
        <v>118</v>
      </c>
      <c r="D200" s="7" t="s">
        <v>22</v>
      </c>
      <c r="E200" s="7" t="s">
        <v>444</v>
      </c>
      <c r="F200" s="64" t="s">
        <v>171</v>
      </c>
      <c r="G200" s="62">
        <v>1</v>
      </c>
      <c r="I200" s="10" t="s">
        <v>110</v>
      </c>
      <c r="J200" s="71" t="s">
        <v>527</v>
      </c>
      <c r="K200" s="74" t="s">
        <v>627</v>
      </c>
      <c r="L200" s="233"/>
      <c r="M200" s="233">
        <v>1000</v>
      </c>
      <c r="N200" s="78" t="s">
        <v>636</v>
      </c>
      <c r="O200" s="83" t="s">
        <v>675</v>
      </c>
      <c r="P200" s="78" t="s">
        <v>780</v>
      </c>
      <c r="R200" s="80"/>
      <c r="S200" s="92"/>
      <c r="T200" s="174" t="s">
        <v>938</v>
      </c>
      <c r="Z200" s="6"/>
      <c r="AG200" s="53">
        <v>4</v>
      </c>
      <c r="AH200" s="78">
        <v>20</v>
      </c>
      <c r="AI200" s="116" t="s">
        <v>989</v>
      </c>
      <c r="AK200" s="117" t="str">
        <f t="shared" si="15"/>
        <v/>
      </c>
      <c r="AP200" s="130"/>
      <c r="AR200" s="131"/>
      <c r="AS200" s="7"/>
      <c r="AT200" s="132"/>
      <c r="AU200" s="129" t="str">
        <f t="shared" si="16"/>
        <v/>
      </c>
      <c r="AV200" s="140"/>
      <c r="AZ200" s="150" t="str">
        <f t="shared" si="14"/>
        <v/>
      </c>
      <c r="BQ200" s="6"/>
      <c r="BR200" s="11"/>
    </row>
    <row r="201" spans="1:70" ht="15.75" x14ac:dyDescent="0.5">
      <c r="A201" s="52" t="s">
        <v>1010</v>
      </c>
      <c r="B201" s="56"/>
      <c r="C201" s="131" t="s">
        <v>118</v>
      </c>
      <c r="D201" s="7" t="s">
        <v>22</v>
      </c>
      <c r="E201" s="7" t="s">
        <v>444</v>
      </c>
      <c r="F201" s="64" t="s">
        <v>171</v>
      </c>
      <c r="G201" s="62">
        <v>2</v>
      </c>
      <c r="I201" s="10" t="s">
        <v>110</v>
      </c>
      <c r="J201" s="71" t="s">
        <v>1232</v>
      </c>
      <c r="K201" s="74" t="s">
        <v>627</v>
      </c>
      <c r="L201" s="233"/>
      <c r="M201" s="233">
        <v>1000</v>
      </c>
      <c r="N201" s="78" t="s">
        <v>639</v>
      </c>
      <c r="O201" s="83"/>
      <c r="P201" s="78" t="s">
        <v>1230</v>
      </c>
      <c r="R201" s="80"/>
      <c r="S201" s="92"/>
      <c r="T201" s="175" t="s">
        <v>908</v>
      </c>
      <c r="Z201" s="6"/>
      <c r="AG201" s="53">
        <v>0</v>
      </c>
      <c r="AH201" s="78">
        <v>100</v>
      </c>
      <c r="AI201" s="116" t="s">
        <v>1197</v>
      </c>
      <c r="AK201" s="117" t="str">
        <f t="shared" si="15"/>
        <v/>
      </c>
      <c r="AP201" s="130"/>
      <c r="AR201" s="131"/>
      <c r="AS201" s="7"/>
      <c r="AT201" s="132"/>
      <c r="AU201" s="129" t="str">
        <f t="shared" si="16"/>
        <v/>
      </c>
      <c r="AV201" s="140"/>
      <c r="AZ201" s="150" t="str">
        <f t="shared" si="14"/>
        <v/>
      </c>
      <c r="BQ201" s="6"/>
      <c r="BR201" s="11"/>
    </row>
    <row r="202" spans="1:70" ht="15.75" x14ac:dyDescent="0.5">
      <c r="A202" s="52" t="s">
        <v>1010</v>
      </c>
      <c r="B202" s="56"/>
      <c r="C202" s="131" t="s">
        <v>118</v>
      </c>
      <c r="D202" s="7" t="s">
        <v>22</v>
      </c>
      <c r="E202" s="7" t="s">
        <v>444</v>
      </c>
      <c r="F202" s="64" t="s">
        <v>171</v>
      </c>
      <c r="G202" s="62">
        <v>3</v>
      </c>
      <c r="I202" s="10" t="s">
        <v>110</v>
      </c>
      <c r="J202" s="71" t="s">
        <v>1233</v>
      </c>
      <c r="K202" s="74" t="s">
        <v>627</v>
      </c>
      <c r="L202" s="233"/>
      <c r="M202" s="233">
        <v>1000</v>
      </c>
      <c r="N202" s="78" t="s">
        <v>639</v>
      </c>
      <c r="O202" s="83"/>
      <c r="P202" s="78" t="s">
        <v>1231</v>
      </c>
      <c r="R202" s="80"/>
      <c r="S202" s="92"/>
      <c r="T202" s="175" t="s">
        <v>909</v>
      </c>
      <c r="Z202" s="6"/>
      <c r="AG202" s="53">
        <v>0</v>
      </c>
      <c r="AH202" s="78">
        <v>100</v>
      </c>
      <c r="AI202" s="116" t="s">
        <v>1197</v>
      </c>
      <c r="AK202" s="117" t="str">
        <f t="shared" si="15"/>
        <v/>
      </c>
      <c r="AP202" s="130"/>
      <c r="AR202" s="131"/>
      <c r="AS202" s="7"/>
      <c r="AT202" s="132"/>
      <c r="AU202" s="129" t="str">
        <f t="shared" si="16"/>
        <v/>
      </c>
      <c r="AV202" s="140"/>
      <c r="AZ202" s="150" t="str">
        <f t="shared" si="14"/>
        <v/>
      </c>
      <c r="BQ202" s="6"/>
      <c r="BR202" s="11"/>
    </row>
    <row r="203" spans="1:70" ht="15.75" x14ac:dyDescent="0.5">
      <c r="A203" s="52" t="s">
        <v>1010</v>
      </c>
      <c r="B203" s="56"/>
      <c r="C203" s="131" t="s">
        <v>118</v>
      </c>
      <c r="D203" s="7" t="s">
        <v>22</v>
      </c>
      <c r="E203" s="7" t="s">
        <v>444</v>
      </c>
      <c r="F203" s="64" t="s">
        <v>171</v>
      </c>
      <c r="G203" s="62">
        <v>4</v>
      </c>
      <c r="I203" s="10" t="s">
        <v>110</v>
      </c>
      <c r="J203" s="71" t="s">
        <v>1234</v>
      </c>
      <c r="K203" s="74" t="s">
        <v>627</v>
      </c>
      <c r="L203" s="233"/>
      <c r="M203" s="233">
        <v>1000</v>
      </c>
      <c r="N203" s="78" t="s">
        <v>639</v>
      </c>
      <c r="O203" s="83"/>
      <c r="P203" s="78" t="s">
        <v>1229</v>
      </c>
      <c r="R203" s="80"/>
      <c r="S203" s="92"/>
      <c r="T203" s="175" t="s">
        <v>918</v>
      </c>
      <c r="Z203" s="6"/>
      <c r="AG203" s="53">
        <v>0</v>
      </c>
      <c r="AH203" s="78">
        <v>100</v>
      </c>
      <c r="AI203" s="116" t="s">
        <v>1197</v>
      </c>
      <c r="AK203" s="117" t="str">
        <f t="shared" si="15"/>
        <v/>
      </c>
      <c r="AP203" s="130"/>
      <c r="AR203" s="131"/>
      <c r="AS203" s="7"/>
      <c r="AT203" s="132"/>
      <c r="AU203" s="129" t="str">
        <f t="shared" si="16"/>
        <v/>
      </c>
      <c r="AV203" s="140"/>
      <c r="AZ203" s="150" t="str">
        <f t="shared" si="14"/>
        <v/>
      </c>
      <c r="BQ203" s="6"/>
      <c r="BR203" s="11"/>
    </row>
    <row r="204" spans="1:70" ht="15.75" x14ac:dyDescent="0.5">
      <c r="A204" s="52" t="s">
        <v>1010</v>
      </c>
      <c r="B204" s="56"/>
      <c r="C204" s="131" t="s">
        <v>118</v>
      </c>
      <c r="D204" s="7" t="s">
        <v>22</v>
      </c>
      <c r="E204" s="7" t="s">
        <v>445</v>
      </c>
      <c r="F204" s="64" t="s">
        <v>171</v>
      </c>
      <c r="G204" s="62">
        <v>1</v>
      </c>
      <c r="I204" s="10" t="s">
        <v>110</v>
      </c>
      <c r="J204" s="71" t="s">
        <v>1285</v>
      </c>
      <c r="K204" s="74" t="s">
        <v>627</v>
      </c>
      <c r="L204" s="233"/>
      <c r="M204" s="233">
        <v>1000</v>
      </c>
      <c r="N204" s="78" t="s">
        <v>1271</v>
      </c>
      <c r="O204" s="83"/>
      <c r="P204" s="78" t="s">
        <v>1284</v>
      </c>
      <c r="R204" s="80"/>
      <c r="S204" s="92"/>
      <c r="Z204" s="6"/>
      <c r="AG204" s="53">
        <v>4</v>
      </c>
      <c r="AH204" s="78">
        <v>20</v>
      </c>
      <c r="AI204" s="116" t="s">
        <v>989</v>
      </c>
      <c r="AK204" s="117" t="str">
        <f t="shared" si="15"/>
        <v/>
      </c>
      <c r="AP204" s="130"/>
      <c r="AR204" s="131"/>
      <c r="AS204" s="7"/>
      <c r="AT204" s="132"/>
      <c r="AU204" s="129" t="str">
        <f t="shared" si="16"/>
        <v/>
      </c>
      <c r="AV204" s="140"/>
      <c r="AZ204" s="150" t="str">
        <f t="shared" si="14"/>
        <v/>
      </c>
      <c r="BQ204" s="6"/>
      <c r="BR204" s="11"/>
    </row>
    <row r="205" spans="1:70" ht="15.75" x14ac:dyDescent="0.5">
      <c r="A205" s="52" t="s">
        <v>1010</v>
      </c>
      <c r="B205" s="56"/>
      <c r="C205" s="131" t="s">
        <v>118</v>
      </c>
      <c r="D205" s="7" t="s">
        <v>22</v>
      </c>
      <c r="E205" s="7" t="s">
        <v>445</v>
      </c>
      <c r="F205" s="64" t="s">
        <v>171</v>
      </c>
      <c r="G205" s="62">
        <v>2</v>
      </c>
      <c r="I205" s="10" t="s">
        <v>110</v>
      </c>
      <c r="J205" s="71" t="s">
        <v>1307</v>
      </c>
      <c r="K205" s="74" t="s">
        <v>627</v>
      </c>
      <c r="L205" s="233"/>
      <c r="M205" s="233">
        <v>1000</v>
      </c>
      <c r="N205" s="78" t="s">
        <v>1271</v>
      </c>
      <c r="O205" s="83" t="s">
        <v>1302</v>
      </c>
      <c r="P205" s="78" t="s">
        <v>1301</v>
      </c>
      <c r="R205" s="80"/>
      <c r="S205" s="92"/>
      <c r="T205" s="175" t="s">
        <v>1305</v>
      </c>
      <c r="U205" s="102" t="s">
        <v>1201</v>
      </c>
      <c r="Z205" s="6"/>
      <c r="AG205" s="53">
        <v>0</v>
      </c>
      <c r="AH205" s="78">
        <v>100</v>
      </c>
      <c r="AI205" s="116" t="s">
        <v>1197</v>
      </c>
      <c r="AK205" s="117">
        <f t="shared" si="15"/>
        <v>205</v>
      </c>
      <c r="AL205" s="78">
        <v>90</v>
      </c>
      <c r="AM205" s="78">
        <v>80</v>
      </c>
      <c r="AP205" s="130"/>
      <c r="AQ205" s="78">
        <v>3</v>
      </c>
      <c r="AR205" s="131" t="s">
        <v>17</v>
      </c>
      <c r="AS205" s="7"/>
      <c r="AT205" s="132" t="s">
        <v>112</v>
      </c>
      <c r="AU205" s="129" t="str">
        <f t="shared" si="16"/>
        <v>Please consult operation manual for more information</v>
      </c>
      <c r="AV205" s="140"/>
      <c r="AZ205" s="150" t="str">
        <f t="shared" ref="AZ205:AZ223" si="17">IF(ISNUMBER(AK205),"1","")</f>
        <v>1</v>
      </c>
      <c r="BQ205" s="6"/>
      <c r="BR205" s="11"/>
    </row>
    <row r="206" spans="1:70" ht="15.75" x14ac:dyDescent="0.5">
      <c r="A206" s="52" t="s">
        <v>1010</v>
      </c>
      <c r="B206" s="56"/>
      <c r="C206" s="131" t="s">
        <v>118</v>
      </c>
      <c r="D206" s="7" t="s">
        <v>22</v>
      </c>
      <c r="E206" s="7" t="s">
        <v>445</v>
      </c>
      <c r="F206" s="64" t="s">
        <v>171</v>
      </c>
      <c r="G206" s="62">
        <v>3</v>
      </c>
      <c r="I206" s="10" t="s">
        <v>110</v>
      </c>
      <c r="J206" s="71" t="s">
        <v>1308</v>
      </c>
      <c r="K206" s="74" t="s">
        <v>627</v>
      </c>
      <c r="L206" s="233"/>
      <c r="M206" s="233">
        <v>1000</v>
      </c>
      <c r="N206" s="78" t="s">
        <v>1271</v>
      </c>
      <c r="O206" s="83" t="s">
        <v>1303</v>
      </c>
      <c r="P206" s="78" t="s">
        <v>1304</v>
      </c>
      <c r="R206" s="80"/>
      <c r="S206" s="92"/>
      <c r="T206" s="175" t="s">
        <v>1306</v>
      </c>
      <c r="U206" s="102" t="s">
        <v>1201</v>
      </c>
      <c r="Z206" s="6"/>
      <c r="AG206" s="53">
        <v>0</v>
      </c>
      <c r="AH206" s="78">
        <v>100</v>
      </c>
      <c r="AI206" s="116" t="s">
        <v>1197</v>
      </c>
      <c r="AK206" s="117">
        <f t="shared" si="15"/>
        <v>206</v>
      </c>
      <c r="AL206" s="78">
        <v>90</v>
      </c>
      <c r="AM206" s="78">
        <v>80</v>
      </c>
      <c r="AP206" s="130"/>
      <c r="AQ206" s="78">
        <v>3</v>
      </c>
      <c r="AR206" s="131" t="s">
        <v>17</v>
      </c>
      <c r="AS206" s="7"/>
      <c r="AT206" s="132" t="s">
        <v>112</v>
      </c>
      <c r="AU206" s="129" t="str">
        <f t="shared" si="16"/>
        <v>Please consult operation manual for more information</v>
      </c>
      <c r="AV206" s="140"/>
      <c r="AZ206" s="150" t="str">
        <f t="shared" si="17"/>
        <v>1</v>
      </c>
      <c r="BQ206" s="6"/>
      <c r="BR206" s="11"/>
    </row>
    <row r="207" spans="1:70" ht="15.75" x14ac:dyDescent="0.5">
      <c r="A207" s="52" t="s">
        <v>1010</v>
      </c>
      <c r="B207" s="56"/>
      <c r="C207" s="131" t="s">
        <v>118</v>
      </c>
      <c r="D207" s="7" t="s">
        <v>22</v>
      </c>
      <c r="E207" s="7" t="s">
        <v>445</v>
      </c>
      <c r="F207" s="64" t="s">
        <v>171</v>
      </c>
      <c r="G207" s="62">
        <v>4</v>
      </c>
      <c r="I207" s="10" t="s">
        <v>110</v>
      </c>
      <c r="J207" s="71" t="s">
        <v>1328</v>
      </c>
      <c r="K207" s="74" t="s">
        <v>627</v>
      </c>
      <c r="L207" s="233"/>
      <c r="M207" s="233">
        <v>1000</v>
      </c>
      <c r="N207" s="78" t="s">
        <v>1271</v>
      </c>
      <c r="O207" s="83" t="s">
        <v>1310</v>
      </c>
      <c r="P207" s="78" t="s">
        <v>1309</v>
      </c>
      <c r="R207" s="80"/>
      <c r="S207" s="92"/>
      <c r="T207" s="175" t="s">
        <v>1313</v>
      </c>
      <c r="U207" s="102" t="s">
        <v>1201</v>
      </c>
      <c r="Z207" s="6"/>
      <c r="AG207" s="53">
        <v>4</v>
      </c>
      <c r="AH207" s="78">
        <v>20</v>
      </c>
      <c r="AI207" s="116" t="s">
        <v>989</v>
      </c>
      <c r="AK207" s="117" t="str">
        <f t="shared" si="15"/>
        <v/>
      </c>
      <c r="AP207" s="130"/>
      <c r="AR207" s="131"/>
      <c r="AS207" s="7"/>
      <c r="AT207" s="132"/>
      <c r="AU207" s="129" t="str">
        <f t="shared" si="16"/>
        <v/>
      </c>
      <c r="AV207" s="140"/>
      <c r="AZ207" s="150" t="str">
        <f t="shared" si="17"/>
        <v/>
      </c>
      <c r="BQ207" s="6"/>
      <c r="BR207" s="11"/>
    </row>
    <row r="208" spans="1:70" ht="15.75" x14ac:dyDescent="0.5">
      <c r="A208" s="52" t="s">
        <v>1010</v>
      </c>
      <c r="B208" s="56"/>
      <c r="C208" s="131" t="s">
        <v>118</v>
      </c>
      <c r="D208" s="7" t="s">
        <v>22</v>
      </c>
      <c r="E208" s="7" t="s">
        <v>446</v>
      </c>
      <c r="F208" s="64" t="s">
        <v>171</v>
      </c>
      <c r="G208" s="62">
        <v>1</v>
      </c>
      <c r="I208" s="10" t="s">
        <v>110</v>
      </c>
      <c r="J208" s="71" t="s">
        <v>1318</v>
      </c>
      <c r="K208" s="74" t="s">
        <v>627</v>
      </c>
      <c r="L208" s="233"/>
      <c r="M208" s="233">
        <v>1000</v>
      </c>
      <c r="N208" s="78" t="s">
        <v>1271</v>
      </c>
      <c r="O208" s="83" t="s">
        <v>1312</v>
      </c>
      <c r="P208" s="78" t="s">
        <v>1311</v>
      </c>
      <c r="R208" s="80"/>
      <c r="S208" s="92"/>
      <c r="T208" s="175" t="s">
        <v>1314</v>
      </c>
      <c r="U208" s="102" t="s">
        <v>1201</v>
      </c>
      <c r="Z208" s="6"/>
      <c r="AG208" s="53">
        <v>4</v>
      </c>
      <c r="AH208" s="78">
        <v>20</v>
      </c>
      <c r="AI208" s="116" t="s">
        <v>989</v>
      </c>
      <c r="AK208" s="117" t="str">
        <f t="shared" si="15"/>
        <v/>
      </c>
      <c r="AP208" s="130"/>
      <c r="AR208" s="131"/>
      <c r="AS208" s="7"/>
      <c r="AT208" s="132"/>
      <c r="AU208" s="129" t="str">
        <f t="shared" si="16"/>
        <v/>
      </c>
      <c r="AV208" s="140"/>
      <c r="AZ208" s="150" t="str">
        <f t="shared" si="17"/>
        <v/>
      </c>
      <c r="BQ208" s="6"/>
      <c r="BR208" s="11"/>
    </row>
    <row r="209" spans="1:72" ht="15.75" x14ac:dyDescent="0.5">
      <c r="A209" s="52" t="s">
        <v>1010</v>
      </c>
      <c r="B209" s="56"/>
      <c r="C209" s="131" t="s">
        <v>118</v>
      </c>
      <c r="D209" s="7" t="s">
        <v>22</v>
      </c>
      <c r="E209" s="7" t="s">
        <v>446</v>
      </c>
      <c r="F209" s="64" t="s">
        <v>171</v>
      </c>
      <c r="G209" s="62">
        <v>2</v>
      </c>
      <c r="I209" s="10" t="s">
        <v>110</v>
      </c>
      <c r="J209" s="71" t="s">
        <v>1329</v>
      </c>
      <c r="K209" s="74" t="s">
        <v>627</v>
      </c>
      <c r="L209" s="233"/>
      <c r="M209" s="233">
        <v>1000</v>
      </c>
      <c r="N209" s="78" t="s">
        <v>1271</v>
      </c>
      <c r="O209" s="83">
        <v>25004038</v>
      </c>
      <c r="P209" s="78" t="s">
        <v>1330</v>
      </c>
      <c r="R209" s="80"/>
      <c r="S209" s="92"/>
      <c r="T209" s="174" t="s">
        <v>1331</v>
      </c>
      <c r="U209" s="102" t="s">
        <v>1201</v>
      </c>
      <c r="Z209" s="6"/>
      <c r="AG209" s="53">
        <v>4</v>
      </c>
      <c r="AH209" s="78">
        <v>20</v>
      </c>
      <c r="AI209" s="116" t="s">
        <v>989</v>
      </c>
      <c r="AK209" s="117" t="str">
        <f t="shared" si="15"/>
        <v/>
      </c>
      <c r="AP209" s="130"/>
      <c r="AR209" s="131"/>
      <c r="AS209" s="7"/>
      <c r="AT209" s="132"/>
      <c r="AU209" s="129" t="str">
        <f t="shared" si="16"/>
        <v/>
      </c>
      <c r="AV209" s="140"/>
      <c r="AZ209" s="150" t="str">
        <f t="shared" si="17"/>
        <v/>
      </c>
      <c r="BQ209" s="6"/>
      <c r="BR209" s="11"/>
    </row>
    <row r="210" spans="1:72" ht="15.75" x14ac:dyDescent="0.5">
      <c r="A210" s="52" t="s">
        <v>1010</v>
      </c>
      <c r="B210" s="56"/>
      <c r="C210" s="131" t="s">
        <v>118</v>
      </c>
      <c r="D210" s="7" t="s">
        <v>22</v>
      </c>
      <c r="E210" s="7" t="s">
        <v>446</v>
      </c>
      <c r="F210" s="64" t="s">
        <v>171</v>
      </c>
      <c r="G210" s="62">
        <v>3</v>
      </c>
      <c r="I210" s="10" t="s">
        <v>110</v>
      </c>
      <c r="J210" s="71" t="s">
        <v>1333</v>
      </c>
      <c r="K210" s="74" t="s">
        <v>627</v>
      </c>
      <c r="L210" s="233"/>
      <c r="M210" s="233">
        <v>1000</v>
      </c>
      <c r="N210" s="78" t="s">
        <v>1271</v>
      </c>
      <c r="O210" s="83" t="s">
        <v>1334</v>
      </c>
      <c r="P210" s="78" t="s">
        <v>1332</v>
      </c>
      <c r="R210" s="80"/>
      <c r="S210" s="92"/>
      <c r="T210" s="174" t="s">
        <v>1335</v>
      </c>
      <c r="U210" s="102" t="s">
        <v>1201</v>
      </c>
      <c r="Z210" s="6"/>
      <c r="AG210" s="53">
        <v>4</v>
      </c>
      <c r="AH210" s="78">
        <v>20</v>
      </c>
      <c r="AI210" s="116" t="s">
        <v>989</v>
      </c>
      <c r="AK210" s="117" t="str">
        <f t="shared" si="15"/>
        <v/>
      </c>
      <c r="AP210" s="130"/>
      <c r="AR210" s="131"/>
      <c r="AS210" s="7"/>
      <c r="AT210" s="132"/>
      <c r="AU210" s="129" t="str">
        <f t="shared" si="16"/>
        <v/>
      </c>
      <c r="AV210" s="140"/>
      <c r="AZ210" s="150" t="str">
        <f t="shared" si="17"/>
        <v/>
      </c>
      <c r="BQ210" s="6"/>
      <c r="BR210" s="11"/>
    </row>
    <row r="211" spans="1:72" ht="15.75" x14ac:dyDescent="0.5">
      <c r="A211" s="52" t="s">
        <v>1010</v>
      </c>
      <c r="B211" s="56"/>
      <c r="C211" s="131" t="s">
        <v>118</v>
      </c>
      <c r="D211" s="7" t="s">
        <v>22</v>
      </c>
      <c r="E211" s="7" t="s">
        <v>446</v>
      </c>
      <c r="F211" s="64" t="s">
        <v>171</v>
      </c>
      <c r="G211" s="62">
        <v>4</v>
      </c>
      <c r="I211" s="10" t="s">
        <v>110</v>
      </c>
      <c r="J211" s="71" t="s">
        <v>1337</v>
      </c>
      <c r="K211" s="74" t="s">
        <v>627</v>
      </c>
      <c r="L211" s="233"/>
      <c r="M211" s="233">
        <v>1000</v>
      </c>
      <c r="N211" s="78" t="s">
        <v>1271</v>
      </c>
      <c r="O211" s="83" t="s">
        <v>1338</v>
      </c>
      <c r="P211" s="78" t="s">
        <v>1336</v>
      </c>
      <c r="R211" s="80"/>
      <c r="S211" s="92"/>
      <c r="T211" s="174" t="s">
        <v>1339</v>
      </c>
      <c r="U211" s="102" t="s">
        <v>1201</v>
      </c>
      <c r="Z211" s="6"/>
      <c r="AG211" s="53">
        <v>4</v>
      </c>
      <c r="AH211" s="78">
        <v>20</v>
      </c>
      <c r="AI211" s="116" t="s">
        <v>989</v>
      </c>
      <c r="AK211" s="117" t="str">
        <f t="shared" si="15"/>
        <v/>
      </c>
      <c r="AP211" s="130"/>
      <c r="AR211" s="131"/>
      <c r="AS211" s="7"/>
      <c r="AT211" s="132"/>
      <c r="AU211" s="129" t="str">
        <f t="shared" si="16"/>
        <v/>
      </c>
      <c r="AV211" s="140"/>
      <c r="AZ211" s="150" t="str">
        <f t="shared" si="17"/>
        <v/>
      </c>
      <c r="BQ211" s="6"/>
      <c r="BR211" s="11"/>
    </row>
    <row r="212" spans="1:72" ht="15.75" x14ac:dyDescent="0.5">
      <c r="A212" s="52" t="s">
        <v>1540</v>
      </c>
      <c r="B212" s="56"/>
      <c r="C212" s="131" t="s">
        <v>118</v>
      </c>
      <c r="D212" s="7" t="s">
        <v>22</v>
      </c>
      <c r="E212" s="7" t="s">
        <v>447</v>
      </c>
      <c r="F212" s="64" t="s">
        <v>171</v>
      </c>
      <c r="G212" s="62">
        <v>1</v>
      </c>
      <c r="I212" s="10" t="s">
        <v>110</v>
      </c>
      <c r="J212" s="71" t="s">
        <v>1340</v>
      </c>
      <c r="K212" s="74" t="s">
        <v>627</v>
      </c>
      <c r="L212" s="233"/>
      <c r="M212" s="233">
        <v>1000</v>
      </c>
      <c r="N212" s="78" t="s">
        <v>1271</v>
      </c>
      <c r="O212" s="83" t="s">
        <v>1342</v>
      </c>
      <c r="P212" s="78" t="s">
        <v>1341</v>
      </c>
      <c r="R212" s="80"/>
      <c r="S212" s="92"/>
      <c r="T212" s="174" t="s">
        <v>1346</v>
      </c>
      <c r="U212" s="102" t="s">
        <v>1201</v>
      </c>
      <c r="Z212" s="6"/>
      <c r="AG212" s="53">
        <v>4</v>
      </c>
      <c r="AH212" s="78">
        <v>20</v>
      </c>
      <c r="AI212" s="116" t="s">
        <v>989</v>
      </c>
      <c r="AK212" s="117" t="str">
        <f t="shared" ref="AK212:AK215" si="18">IF(ISBLANK(AR212),"",ROW())</f>
        <v/>
      </c>
      <c r="AP212" s="130"/>
      <c r="AR212" s="131"/>
      <c r="AS212" s="7"/>
      <c r="AT212" s="132"/>
      <c r="AU212" s="129" t="str">
        <f t="shared" ref="AU212:AU215" si="19">IF(ISNUMBER(AK212),"Please consult operation manual for more information","")</f>
        <v/>
      </c>
      <c r="AV212" s="140"/>
      <c r="AZ212" s="150" t="str">
        <f t="shared" ref="AZ212:AZ215" si="20">IF(ISNUMBER(AK212),"1","")</f>
        <v/>
      </c>
      <c r="BQ212" s="6"/>
      <c r="BR212" s="11"/>
    </row>
    <row r="213" spans="1:72" ht="15.75" x14ac:dyDescent="0.5">
      <c r="A213" s="52" t="s">
        <v>1540</v>
      </c>
      <c r="B213" s="56"/>
      <c r="C213" s="131" t="s">
        <v>118</v>
      </c>
      <c r="D213" s="7" t="s">
        <v>22</v>
      </c>
      <c r="E213" s="7" t="s">
        <v>447</v>
      </c>
      <c r="F213" s="64" t="s">
        <v>171</v>
      </c>
      <c r="G213" s="62">
        <v>2</v>
      </c>
      <c r="I213" s="10" t="s">
        <v>110</v>
      </c>
      <c r="J213" s="71" t="s">
        <v>1345</v>
      </c>
      <c r="K213" s="74" t="s">
        <v>627</v>
      </c>
      <c r="L213" s="233"/>
      <c r="M213" s="233">
        <v>1000</v>
      </c>
      <c r="N213" s="78" t="s">
        <v>1271</v>
      </c>
      <c r="O213" s="83" t="s">
        <v>1344</v>
      </c>
      <c r="P213" s="78" t="s">
        <v>1343</v>
      </c>
      <c r="R213" s="80"/>
      <c r="S213" s="92"/>
      <c r="T213" s="174" t="s">
        <v>1347</v>
      </c>
      <c r="U213" s="102" t="s">
        <v>1201</v>
      </c>
      <c r="Z213" s="6"/>
      <c r="AG213" s="53">
        <v>4</v>
      </c>
      <c r="AH213" s="78">
        <v>20</v>
      </c>
      <c r="AI213" s="116" t="s">
        <v>989</v>
      </c>
      <c r="AK213" s="117" t="str">
        <f t="shared" si="18"/>
        <v/>
      </c>
      <c r="AP213" s="130"/>
      <c r="AR213" s="131"/>
      <c r="AS213" s="7"/>
      <c r="AT213" s="132"/>
      <c r="AU213" s="129" t="str">
        <f t="shared" si="19"/>
        <v/>
      </c>
      <c r="AV213" s="140"/>
      <c r="AZ213" s="150" t="str">
        <f t="shared" si="20"/>
        <v/>
      </c>
      <c r="BQ213" s="6"/>
      <c r="BR213" s="11"/>
    </row>
    <row r="214" spans="1:72" ht="15.75" x14ac:dyDescent="0.5">
      <c r="A214" s="52" t="s">
        <v>1540</v>
      </c>
      <c r="B214" s="56"/>
      <c r="C214" s="131" t="s">
        <v>118</v>
      </c>
      <c r="D214" s="7" t="s">
        <v>22</v>
      </c>
      <c r="E214" s="7" t="s">
        <v>447</v>
      </c>
      <c r="F214" s="64" t="s">
        <v>171</v>
      </c>
      <c r="G214" s="62">
        <v>3</v>
      </c>
      <c r="I214" s="10" t="s">
        <v>110</v>
      </c>
      <c r="J214" s="71" t="str">
        <f>CONCATENATE("Spare_",E214,"_",G214)</f>
        <v>Spare_AI30_3</v>
      </c>
      <c r="K214" s="74" t="s">
        <v>627</v>
      </c>
      <c r="L214" s="233"/>
      <c r="M214" s="233">
        <v>1000</v>
      </c>
      <c r="N214" s="78" t="s">
        <v>634</v>
      </c>
      <c r="O214" s="83"/>
      <c r="P214" s="78" t="str">
        <f>CONCATENATE("Spare Yard ",T214,"_",I214,"_",K214)</f>
        <v>Spare Yard _True_+CB.1</v>
      </c>
      <c r="R214" s="80"/>
      <c r="S214" s="92"/>
      <c r="Z214" s="6"/>
      <c r="AG214" s="53">
        <v>4</v>
      </c>
      <c r="AH214" s="78">
        <v>20</v>
      </c>
      <c r="AI214" s="116" t="s">
        <v>989</v>
      </c>
      <c r="AK214" s="117" t="str">
        <f t="shared" si="18"/>
        <v/>
      </c>
      <c r="AP214" s="130"/>
      <c r="AR214" s="131"/>
      <c r="AS214" s="7"/>
      <c r="AT214" s="132"/>
      <c r="AU214" s="129" t="str">
        <f t="shared" si="19"/>
        <v/>
      </c>
      <c r="AV214" s="140"/>
      <c r="AZ214" s="150" t="str">
        <f t="shared" si="20"/>
        <v/>
      </c>
      <c r="BQ214" s="6"/>
      <c r="BR214" s="11"/>
    </row>
    <row r="215" spans="1:72" ht="15.75" x14ac:dyDescent="0.5">
      <c r="A215" s="52" t="s">
        <v>1540</v>
      </c>
      <c r="B215" s="56"/>
      <c r="C215" s="131" t="s">
        <v>118</v>
      </c>
      <c r="D215" s="7" t="s">
        <v>22</v>
      </c>
      <c r="E215" s="7" t="s">
        <v>447</v>
      </c>
      <c r="F215" s="64" t="s">
        <v>171</v>
      </c>
      <c r="G215" s="62">
        <v>4</v>
      </c>
      <c r="I215" s="10" t="s">
        <v>110</v>
      </c>
      <c r="J215" s="71" t="str">
        <f>CONCATENATE("Spare_",E215,"_",G215)</f>
        <v>Spare_AI30_4</v>
      </c>
      <c r="K215" s="74" t="s">
        <v>627</v>
      </c>
      <c r="L215" s="234"/>
      <c r="M215" s="233">
        <v>1000</v>
      </c>
      <c r="N215" s="78" t="s">
        <v>634</v>
      </c>
      <c r="O215" s="83"/>
      <c r="P215" s="78" t="str">
        <f>CONCATENATE("Spare Yard ",T215,"_",I215,"_",K215)</f>
        <v>Spare Yard _True_+CB.1</v>
      </c>
      <c r="R215" s="80"/>
      <c r="S215" s="92"/>
      <c r="Z215" s="6"/>
      <c r="AG215" s="53">
        <v>4</v>
      </c>
      <c r="AH215" s="78">
        <v>20</v>
      </c>
      <c r="AI215" s="116" t="s">
        <v>989</v>
      </c>
      <c r="AK215" s="117" t="str">
        <f t="shared" si="18"/>
        <v/>
      </c>
      <c r="AP215" s="130"/>
      <c r="AR215" s="131"/>
      <c r="AS215" s="7"/>
      <c r="AT215" s="132"/>
      <c r="AU215" s="129" t="str">
        <f t="shared" si="19"/>
        <v/>
      </c>
      <c r="AV215" s="140"/>
      <c r="AZ215" s="150" t="str">
        <f t="shared" si="20"/>
        <v/>
      </c>
      <c r="BQ215" s="6"/>
      <c r="BR215" s="11"/>
    </row>
    <row r="216" spans="1:72" ht="15.75" x14ac:dyDescent="0.5">
      <c r="A216" s="52" t="s">
        <v>990</v>
      </c>
      <c r="B216" s="56"/>
      <c r="C216" s="131" t="s">
        <v>118</v>
      </c>
      <c r="D216" s="7" t="s">
        <v>22</v>
      </c>
      <c r="E216" s="7" t="s">
        <v>448</v>
      </c>
      <c r="F216" s="64" t="s">
        <v>1006</v>
      </c>
      <c r="G216" s="62">
        <v>1</v>
      </c>
      <c r="I216" s="10" t="s">
        <v>110</v>
      </c>
      <c r="J216" s="71" t="s">
        <v>528</v>
      </c>
      <c r="K216" s="74" t="s">
        <v>627</v>
      </c>
      <c r="L216" s="234"/>
      <c r="M216" s="233">
        <v>1000</v>
      </c>
      <c r="N216" s="78" t="s">
        <v>641</v>
      </c>
      <c r="O216" s="83"/>
      <c r="P216" s="78" t="s">
        <v>781</v>
      </c>
      <c r="R216" s="80"/>
      <c r="S216" s="92"/>
      <c r="Z216" s="6"/>
      <c r="AG216" s="53">
        <v>0</v>
      </c>
      <c r="AH216" s="78">
        <v>150</v>
      </c>
      <c r="AI216" s="116" t="s">
        <v>1535</v>
      </c>
      <c r="AK216" s="117">
        <f t="shared" si="15"/>
        <v>216</v>
      </c>
      <c r="AL216" s="78">
        <v>90</v>
      </c>
      <c r="AM216" s="78">
        <v>80</v>
      </c>
      <c r="AP216" s="130"/>
      <c r="AR216" s="131" t="s">
        <v>17</v>
      </c>
      <c r="AS216" s="7"/>
      <c r="AT216" s="132" t="s">
        <v>112</v>
      </c>
      <c r="AU216" s="129" t="str">
        <f t="shared" si="16"/>
        <v>Please consult operation manual for more information</v>
      </c>
      <c r="AV216" s="140"/>
      <c r="AZ216" s="150" t="str">
        <f t="shared" si="17"/>
        <v>1</v>
      </c>
      <c r="BQ216" s="6"/>
      <c r="BR216" s="11"/>
    </row>
    <row r="217" spans="1:72" ht="15.75" x14ac:dyDescent="0.5">
      <c r="A217" s="52" t="s">
        <v>1007</v>
      </c>
      <c r="B217" s="56"/>
      <c r="C217" s="131" t="s">
        <v>118</v>
      </c>
      <c r="D217" s="7" t="s">
        <v>22</v>
      </c>
      <c r="E217" s="7" t="s">
        <v>448</v>
      </c>
      <c r="F217" s="64" t="s">
        <v>1006</v>
      </c>
      <c r="G217" s="62">
        <v>2</v>
      </c>
      <c r="I217" s="10" t="s">
        <v>110</v>
      </c>
      <c r="J217" s="71" t="s">
        <v>529</v>
      </c>
      <c r="K217" s="74" t="s">
        <v>627</v>
      </c>
      <c r="L217" s="234"/>
      <c r="M217" s="233">
        <v>1000</v>
      </c>
      <c r="N217" s="78" t="s">
        <v>641</v>
      </c>
      <c r="O217" s="83"/>
      <c r="P217" s="78" t="s">
        <v>782</v>
      </c>
      <c r="R217" s="80"/>
      <c r="S217" s="92"/>
      <c r="Z217" s="6"/>
      <c r="AG217" s="53">
        <v>0</v>
      </c>
      <c r="AH217" s="78">
        <v>150</v>
      </c>
      <c r="AI217" s="116" t="s">
        <v>1535</v>
      </c>
      <c r="AK217" s="117">
        <f t="shared" si="15"/>
        <v>217</v>
      </c>
      <c r="AL217" s="78">
        <v>90</v>
      </c>
      <c r="AM217" s="78">
        <v>80</v>
      </c>
      <c r="AP217" s="130"/>
      <c r="AR217" s="131" t="s">
        <v>17</v>
      </c>
      <c r="AS217" s="7"/>
      <c r="AT217" s="132" t="s">
        <v>112</v>
      </c>
      <c r="AU217" s="129" t="str">
        <f t="shared" si="16"/>
        <v>Please consult operation manual for more information</v>
      </c>
      <c r="AV217" s="140"/>
      <c r="AZ217" s="150" t="str">
        <f t="shared" si="17"/>
        <v>1</v>
      </c>
      <c r="BQ217" s="6"/>
      <c r="BR217" s="11"/>
    </row>
    <row r="218" spans="1:72" ht="15.75" x14ac:dyDescent="0.5">
      <c r="A218" s="52" t="s">
        <v>1007</v>
      </c>
      <c r="B218" s="56"/>
      <c r="C218" s="131" t="s">
        <v>118</v>
      </c>
      <c r="D218" s="7" t="s">
        <v>22</v>
      </c>
      <c r="E218" s="7" t="s">
        <v>448</v>
      </c>
      <c r="F218" s="64" t="s">
        <v>1006</v>
      </c>
      <c r="G218" s="62">
        <v>3</v>
      </c>
      <c r="I218" s="10" t="s">
        <v>110</v>
      </c>
      <c r="J218" s="71" t="str">
        <f t="shared" ref="J218:J223" si="21">CONCATENATE("Spare_",E218,"_",G218)</f>
        <v>Spare_AI31_3</v>
      </c>
      <c r="K218" s="74" t="s">
        <v>627</v>
      </c>
      <c r="L218" s="234"/>
      <c r="M218" s="233">
        <v>1000</v>
      </c>
      <c r="N218" s="78" t="s">
        <v>634</v>
      </c>
      <c r="O218" s="83"/>
      <c r="P218" s="78" t="str">
        <f>CONCATENATE("Spare Yard ",T218,"_",I218,"_",K218)</f>
        <v>Spare Yard _True_+CB.1</v>
      </c>
      <c r="R218" s="80"/>
      <c r="S218" s="92"/>
      <c r="Z218" s="6"/>
      <c r="AG218" s="53">
        <v>4</v>
      </c>
      <c r="AH218" s="78">
        <v>20</v>
      </c>
      <c r="AI218" s="116" t="s">
        <v>1535</v>
      </c>
      <c r="AK218" s="117" t="str">
        <f t="shared" si="15"/>
        <v/>
      </c>
      <c r="AP218" s="130"/>
      <c r="AR218" s="131"/>
      <c r="AS218" s="7"/>
      <c r="AT218" s="132"/>
      <c r="AU218" s="129" t="str">
        <f t="shared" si="16"/>
        <v/>
      </c>
      <c r="AV218" s="140"/>
      <c r="AZ218" s="150" t="str">
        <f t="shared" si="17"/>
        <v/>
      </c>
      <c r="BQ218" s="6"/>
      <c r="BR218" s="11"/>
    </row>
    <row r="219" spans="1:72" ht="15.75" x14ac:dyDescent="0.5">
      <c r="A219" s="52" t="s">
        <v>1007</v>
      </c>
      <c r="B219" s="56"/>
      <c r="C219" s="131" t="s">
        <v>118</v>
      </c>
      <c r="D219" s="7" t="s">
        <v>22</v>
      </c>
      <c r="E219" s="7" t="s">
        <v>448</v>
      </c>
      <c r="F219" s="64" t="s">
        <v>1006</v>
      </c>
      <c r="G219" s="62">
        <v>4</v>
      </c>
      <c r="I219" s="10" t="s">
        <v>110</v>
      </c>
      <c r="J219" s="71" t="str">
        <f t="shared" si="21"/>
        <v>Spare_AI31_4</v>
      </c>
      <c r="K219" s="74" t="s">
        <v>627</v>
      </c>
      <c r="L219" s="233"/>
      <c r="M219" s="233">
        <v>1000</v>
      </c>
      <c r="N219" s="78" t="s">
        <v>634</v>
      </c>
      <c r="O219" s="83"/>
      <c r="P219" s="78" t="str">
        <f>CONCATENATE("Spare Yard ",T219,"_",I219,"_",K219)</f>
        <v>Spare Yard _True_+CB.1</v>
      </c>
      <c r="R219" s="80"/>
      <c r="S219" s="92"/>
      <c r="Z219" s="6"/>
      <c r="AG219" s="53">
        <v>4</v>
      </c>
      <c r="AH219" s="78">
        <v>20</v>
      </c>
      <c r="AI219" s="116" t="s">
        <v>1535</v>
      </c>
      <c r="AK219" s="117" t="str">
        <f t="shared" si="15"/>
        <v/>
      </c>
      <c r="AP219" s="130"/>
      <c r="AR219" s="131"/>
      <c r="AS219" s="7"/>
      <c r="AT219" s="132"/>
      <c r="AU219" s="129" t="str">
        <f t="shared" si="16"/>
        <v/>
      </c>
      <c r="AV219" s="140"/>
      <c r="AZ219" s="150" t="str">
        <f t="shared" si="17"/>
        <v/>
      </c>
      <c r="BQ219" s="6"/>
      <c r="BR219" s="11"/>
    </row>
    <row r="220" spans="1:72" ht="15.75" x14ac:dyDescent="0.5">
      <c r="A220" s="52" t="s">
        <v>1007</v>
      </c>
      <c r="B220" s="56"/>
      <c r="C220" s="131" t="s">
        <v>118</v>
      </c>
      <c r="D220" s="7" t="s">
        <v>22</v>
      </c>
      <c r="E220" s="7" t="s">
        <v>449</v>
      </c>
      <c r="F220" s="64" t="s">
        <v>1006</v>
      </c>
      <c r="G220" s="62">
        <v>1</v>
      </c>
      <c r="I220" s="10" t="s">
        <v>110</v>
      </c>
      <c r="J220" s="71" t="str">
        <f t="shared" si="21"/>
        <v>Spare_AI32_1</v>
      </c>
      <c r="K220" s="74" t="s">
        <v>627</v>
      </c>
      <c r="L220" s="233"/>
      <c r="M220" s="233">
        <v>1000</v>
      </c>
      <c r="N220" s="78" t="s">
        <v>634</v>
      </c>
      <c r="O220" s="83"/>
      <c r="P220" s="78" t="str">
        <f>CONCATENATE("Spare Yard ",T220,"_",I220,"_",K220)</f>
        <v>Spare Yard _True_+CB.1</v>
      </c>
      <c r="R220" s="80"/>
      <c r="S220" s="92"/>
      <c r="Z220" s="6"/>
      <c r="AG220" s="53">
        <v>4</v>
      </c>
      <c r="AH220" s="78">
        <v>20</v>
      </c>
      <c r="AI220" s="116" t="s">
        <v>1535</v>
      </c>
      <c r="AK220" s="117" t="str">
        <f t="shared" si="15"/>
        <v/>
      </c>
      <c r="AP220" s="130"/>
      <c r="AR220" s="131"/>
      <c r="AS220" s="7"/>
      <c r="AT220" s="132"/>
      <c r="AU220" s="129" t="str">
        <f t="shared" si="16"/>
        <v/>
      </c>
      <c r="AV220" s="140"/>
      <c r="AZ220" s="150" t="str">
        <f t="shared" si="17"/>
        <v/>
      </c>
      <c r="BQ220" s="6"/>
      <c r="BR220" s="11"/>
    </row>
    <row r="221" spans="1:72" ht="15.75" x14ac:dyDescent="0.5">
      <c r="A221" s="52" t="s">
        <v>1007</v>
      </c>
      <c r="B221" s="56"/>
      <c r="C221" s="131" t="s">
        <v>118</v>
      </c>
      <c r="D221" s="7" t="s">
        <v>22</v>
      </c>
      <c r="E221" s="7" t="s">
        <v>449</v>
      </c>
      <c r="F221" s="64" t="s">
        <v>1006</v>
      </c>
      <c r="G221" s="62">
        <v>2</v>
      </c>
      <c r="I221" s="10" t="s">
        <v>110</v>
      </c>
      <c r="J221" s="71" t="str">
        <f t="shared" si="21"/>
        <v>Spare_AI32_2</v>
      </c>
      <c r="K221" s="74" t="s">
        <v>627</v>
      </c>
      <c r="L221" s="233"/>
      <c r="M221" s="233">
        <v>1000</v>
      </c>
      <c r="N221" s="78" t="s">
        <v>634</v>
      </c>
      <c r="O221" s="83"/>
      <c r="P221" s="78" t="str">
        <f>CONCATENATE("Spare Yard ",T221,"_",I221,"_",K221)</f>
        <v>Spare Yard _True_+CB.1</v>
      </c>
      <c r="R221" s="80"/>
      <c r="S221" s="92"/>
      <c r="Z221" s="6"/>
      <c r="AG221" s="53">
        <v>4</v>
      </c>
      <c r="AH221" s="78">
        <v>20</v>
      </c>
      <c r="AI221" s="116" t="s">
        <v>1535</v>
      </c>
      <c r="AK221" s="117" t="str">
        <f t="shared" si="15"/>
        <v/>
      </c>
      <c r="AP221" s="130"/>
      <c r="AR221" s="131"/>
      <c r="AS221" s="7"/>
      <c r="AT221" s="132"/>
      <c r="AU221" s="129" t="str">
        <f t="shared" si="16"/>
        <v/>
      </c>
      <c r="AV221" s="140"/>
      <c r="AZ221" s="150" t="str">
        <f t="shared" si="17"/>
        <v/>
      </c>
      <c r="BQ221" s="6"/>
      <c r="BR221" s="11"/>
    </row>
    <row r="222" spans="1:72" ht="15.75" x14ac:dyDescent="0.5">
      <c r="A222" s="52" t="s">
        <v>1007</v>
      </c>
      <c r="B222" s="56"/>
      <c r="C222" s="131" t="s">
        <v>118</v>
      </c>
      <c r="D222" s="7" t="s">
        <v>22</v>
      </c>
      <c r="E222" s="7" t="s">
        <v>449</v>
      </c>
      <c r="F222" s="64" t="s">
        <v>1006</v>
      </c>
      <c r="G222" s="62">
        <v>3</v>
      </c>
      <c r="I222" s="10" t="s">
        <v>110</v>
      </c>
      <c r="J222" s="71" t="str">
        <f t="shared" si="21"/>
        <v>Spare_AI32_3</v>
      </c>
      <c r="K222" s="74" t="s">
        <v>627</v>
      </c>
      <c r="L222" s="233"/>
      <c r="M222" s="233">
        <v>1000</v>
      </c>
      <c r="N222" s="78" t="s">
        <v>634</v>
      </c>
      <c r="O222" s="83"/>
      <c r="P222" s="78" t="str">
        <f>CONCATENATE("Spare Yard ",T222,"_",I222,"_",K222)</f>
        <v>Spare Yard _True_+CB.1</v>
      </c>
      <c r="R222" s="80"/>
      <c r="S222" s="92"/>
      <c r="Z222" s="6"/>
      <c r="AG222" s="53">
        <v>4</v>
      </c>
      <c r="AH222" s="78">
        <v>20</v>
      </c>
      <c r="AI222" s="116" t="s">
        <v>1535</v>
      </c>
      <c r="AK222" s="117" t="str">
        <f t="shared" si="15"/>
        <v/>
      </c>
      <c r="AP222" s="130"/>
      <c r="AR222" s="131"/>
      <c r="AS222" s="7"/>
      <c r="AT222" s="132"/>
      <c r="AU222" s="129" t="str">
        <f t="shared" si="16"/>
        <v/>
      </c>
      <c r="AV222" s="140"/>
      <c r="AZ222" s="150" t="str">
        <f t="shared" si="17"/>
        <v/>
      </c>
      <c r="BQ222" s="6"/>
      <c r="BR222" s="11"/>
    </row>
    <row r="223" spans="1:72" ht="15.75" x14ac:dyDescent="0.5">
      <c r="A223" s="52" t="s">
        <v>1007</v>
      </c>
      <c r="B223" s="56"/>
      <c r="C223" s="131" t="s">
        <v>118</v>
      </c>
      <c r="D223" s="7" t="s">
        <v>22</v>
      </c>
      <c r="E223" s="7" t="s">
        <v>449</v>
      </c>
      <c r="F223" s="64" t="s">
        <v>1006</v>
      </c>
      <c r="G223" s="62">
        <v>4</v>
      </c>
      <c r="I223" s="10" t="s">
        <v>110</v>
      </c>
      <c r="J223" s="71" t="str">
        <f t="shared" si="21"/>
        <v>Spare_AI32_4</v>
      </c>
      <c r="K223" s="74" t="s">
        <v>627</v>
      </c>
      <c r="L223" s="233"/>
      <c r="M223" s="233">
        <v>1000</v>
      </c>
      <c r="N223" s="78" t="s">
        <v>634</v>
      </c>
      <c r="O223" s="83"/>
      <c r="P223" s="78" t="str">
        <f>CONCATENATE("Spare Yard ",T223,"_",I223,"_",K223)</f>
        <v>Spare Yard _True_+CB.1</v>
      </c>
      <c r="R223" s="80"/>
      <c r="S223" s="92"/>
      <c r="Z223" s="6"/>
      <c r="AG223" s="53">
        <v>4</v>
      </c>
      <c r="AH223" s="78">
        <v>20</v>
      </c>
      <c r="AI223" s="116" t="s">
        <v>1535</v>
      </c>
      <c r="AK223" s="117" t="str">
        <f t="shared" si="15"/>
        <v/>
      </c>
      <c r="AP223" s="130"/>
      <c r="AR223" s="131"/>
      <c r="AS223" s="7"/>
      <c r="AT223" s="132"/>
      <c r="AU223" s="129" t="str">
        <f t="shared" si="16"/>
        <v/>
      </c>
      <c r="AV223" s="140"/>
      <c r="AZ223" s="150" t="str">
        <f t="shared" si="17"/>
        <v/>
      </c>
      <c r="BQ223" s="6"/>
      <c r="BR223" s="11"/>
    </row>
    <row r="224" spans="1:72" ht="15.75" x14ac:dyDescent="0.5">
      <c r="A224" s="57" t="s">
        <v>990</v>
      </c>
      <c r="B224" s="57"/>
      <c r="C224" s="61" t="s">
        <v>111</v>
      </c>
      <c r="D224" s="61" t="s">
        <v>22</v>
      </c>
      <c r="E224" s="61" t="s">
        <v>450</v>
      </c>
      <c r="F224" s="65" t="s">
        <v>130</v>
      </c>
      <c r="G224" s="67">
        <v>1</v>
      </c>
      <c r="H224" s="67"/>
      <c r="I224" s="67" t="s">
        <v>110</v>
      </c>
      <c r="J224" s="72" t="s">
        <v>530</v>
      </c>
      <c r="K224" s="75" t="s">
        <v>627</v>
      </c>
      <c r="L224" s="79"/>
      <c r="M224" s="79">
        <v>1000</v>
      </c>
      <c r="N224" s="79" t="s">
        <v>629</v>
      </c>
      <c r="O224" s="86"/>
      <c r="P224" s="79" t="s">
        <v>783</v>
      </c>
      <c r="Q224" s="79"/>
      <c r="R224" s="91"/>
      <c r="S224" s="93"/>
      <c r="T224" s="96"/>
      <c r="U224" s="100"/>
      <c r="V224" s="101"/>
      <c r="W224" s="109"/>
      <c r="X224" s="109"/>
      <c r="Y224" s="109"/>
      <c r="Z224" s="110"/>
      <c r="AA224" s="111"/>
      <c r="AB224" s="111"/>
      <c r="AC224" s="112"/>
      <c r="AD224" s="112"/>
      <c r="AE224" s="112"/>
      <c r="AF224" s="112"/>
      <c r="AG224" s="122"/>
      <c r="AH224" s="79"/>
      <c r="AI224" s="123"/>
      <c r="AJ224" s="123"/>
      <c r="AK224" s="124">
        <f t="shared" ref="AK224:AK245" si="22">IF(ISBLANK(AR224),"",ROW())</f>
        <v>224</v>
      </c>
      <c r="AL224" s="79"/>
      <c r="AM224" s="79"/>
      <c r="AN224" s="79"/>
      <c r="AO224" s="79"/>
      <c r="AP224" s="133" t="s">
        <v>110</v>
      </c>
      <c r="AQ224" s="79"/>
      <c r="AR224" s="61" t="s">
        <v>17</v>
      </c>
      <c r="AS224" s="61"/>
      <c r="AT224" s="134" t="s">
        <v>112</v>
      </c>
      <c r="AU224" s="135" t="str">
        <f t="shared" ref="AU224:AU245" si="23">IF(ISNUMBER(AK224),"Please consult operation manual for more information","")</f>
        <v>Please consult operation manual for more information</v>
      </c>
      <c r="AV224" s="141"/>
      <c r="AW224" s="145"/>
      <c r="AX224" s="149"/>
      <c r="AY224" s="149"/>
      <c r="AZ224" s="151" t="str">
        <f>IF(ISNUMBER(AK224),"1","")</f>
        <v>1</v>
      </c>
      <c r="BA224" s="159"/>
      <c r="BB224" s="160"/>
      <c r="BC224" s="134"/>
      <c r="BD224" s="134"/>
      <c r="BE224" s="160"/>
      <c r="BF224" s="134"/>
      <c r="BG224" s="134"/>
      <c r="BH224" s="160"/>
      <c r="BI224" s="134"/>
      <c r="BJ224" s="134"/>
      <c r="BK224" s="160"/>
      <c r="BL224" s="134"/>
      <c r="BM224" s="134"/>
      <c r="BN224" s="160"/>
      <c r="BO224" s="134"/>
      <c r="BP224" s="109"/>
      <c r="BQ224" s="110"/>
      <c r="BR224" s="112"/>
      <c r="BS224" s="67"/>
      <c r="BT224" s="67"/>
    </row>
    <row r="225" spans="1:72" ht="15.75" x14ac:dyDescent="0.5">
      <c r="A225" s="57" t="s">
        <v>990</v>
      </c>
      <c r="B225" s="57"/>
      <c r="C225" s="61" t="s">
        <v>111</v>
      </c>
      <c r="D225" s="61" t="s">
        <v>22</v>
      </c>
      <c r="E225" s="61" t="s">
        <v>450</v>
      </c>
      <c r="F225" s="65" t="s">
        <v>130</v>
      </c>
      <c r="G225" s="67">
        <v>2</v>
      </c>
      <c r="H225" s="67"/>
      <c r="I225" s="67" t="s">
        <v>110</v>
      </c>
      <c r="J225" s="72" t="s">
        <v>531</v>
      </c>
      <c r="K225" s="75" t="s">
        <v>627</v>
      </c>
      <c r="L225" s="79"/>
      <c r="M225" s="79">
        <v>1000</v>
      </c>
      <c r="N225" s="79" t="s">
        <v>629</v>
      </c>
      <c r="O225" s="86"/>
      <c r="P225" s="79" t="s">
        <v>784</v>
      </c>
      <c r="Q225" s="79"/>
      <c r="R225" s="91"/>
      <c r="S225" s="93"/>
      <c r="T225" s="96"/>
      <c r="U225" s="100"/>
      <c r="V225" s="101"/>
      <c r="W225" s="109"/>
      <c r="X225" s="109"/>
      <c r="Y225" s="109"/>
      <c r="Z225" s="110"/>
      <c r="AA225" s="111"/>
      <c r="AB225" s="111"/>
      <c r="AC225" s="112"/>
      <c r="AD225" s="112"/>
      <c r="AE225" s="112"/>
      <c r="AF225" s="112"/>
      <c r="AG225" s="122"/>
      <c r="AH225" s="79"/>
      <c r="AI225" s="123"/>
      <c r="AJ225" s="123"/>
      <c r="AK225" s="124">
        <f t="shared" si="22"/>
        <v>225</v>
      </c>
      <c r="AL225" s="79"/>
      <c r="AM225" s="79"/>
      <c r="AN225" s="79"/>
      <c r="AO225" s="79"/>
      <c r="AP225" s="133" t="s">
        <v>110</v>
      </c>
      <c r="AQ225" s="79"/>
      <c r="AR225" s="61" t="s">
        <v>17</v>
      </c>
      <c r="AS225" s="61"/>
      <c r="AT225" s="134" t="s">
        <v>112</v>
      </c>
      <c r="AU225" s="135" t="str">
        <f t="shared" si="23"/>
        <v>Please consult operation manual for more information</v>
      </c>
      <c r="AV225" s="141"/>
      <c r="AW225" s="145"/>
      <c r="AX225" s="149"/>
      <c r="AY225" s="149"/>
      <c r="AZ225" s="151" t="str">
        <f>IF(ISNUMBER(AK225),"1","")</f>
        <v>1</v>
      </c>
      <c r="BA225" s="159"/>
      <c r="BB225" s="160"/>
      <c r="BC225" s="134"/>
      <c r="BD225" s="134"/>
      <c r="BE225" s="160"/>
      <c r="BF225" s="134"/>
      <c r="BG225" s="134"/>
      <c r="BH225" s="160"/>
      <c r="BI225" s="134"/>
      <c r="BJ225" s="134"/>
      <c r="BK225" s="160"/>
      <c r="BL225" s="134"/>
      <c r="BM225" s="134"/>
      <c r="BN225" s="160"/>
      <c r="BO225" s="134"/>
      <c r="BP225" s="109"/>
      <c r="BQ225" s="110"/>
      <c r="BR225" s="112"/>
      <c r="BS225" s="67"/>
      <c r="BT225" s="67"/>
    </row>
    <row r="226" spans="1:72" ht="15.75" x14ac:dyDescent="0.5">
      <c r="A226" s="52" t="s">
        <v>1540</v>
      </c>
      <c r="B226" s="56"/>
      <c r="C226" s="131" t="s">
        <v>118</v>
      </c>
      <c r="D226" s="7" t="s">
        <v>22</v>
      </c>
      <c r="E226" s="7" t="s">
        <v>451</v>
      </c>
      <c r="F226" s="64" t="s">
        <v>175</v>
      </c>
      <c r="G226" s="62">
        <v>1</v>
      </c>
      <c r="I226" s="10" t="s">
        <v>110</v>
      </c>
      <c r="J226" s="71" t="s">
        <v>1172</v>
      </c>
      <c r="K226" s="74" t="s">
        <v>627</v>
      </c>
      <c r="L226" s="233"/>
      <c r="M226" s="233">
        <v>1000</v>
      </c>
      <c r="N226" s="78" t="s">
        <v>1236</v>
      </c>
      <c r="O226" s="83"/>
      <c r="P226" s="78" t="s">
        <v>1173</v>
      </c>
      <c r="R226" s="80"/>
      <c r="S226" s="92"/>
      <c r="T226" s="174" t="s">
        <v>1323</v>
      </c>
      <c r="Z226" s="6"/>
      <c r="AG226" s="53">
        <v>0</v>
      </c>
      <c r="AH226" s="78">
        <v>100</v>
      </c>
      <c r="AI226" s="116" t="s">
        <v>1197</v>
      </c>
      <c r="AK226" s="117" t="str">
        <f t="shared" si="22"/>
        <v/>
      </c>
      <c r="AP226" s="130"/>
      <c r="AR226" s="131"/>
      <c r="AS226" s="7"/>
      <c r="AT226" s="132"/>
      <c r="AU226" s="129" t="str">
        <f t="shared" si="23"/>
        <v/>
      </c>
      <c r="AV226" s="140"/>
      <c r="AZ226" s="150" t="str">
        <f>IF(ISNUMBER(AK226),"1","")</f>
        <v/>
      </c>
      <c r="BQ226" s="6"/>
      <c r="BR226" s="11"/>
    </row>
    <row r="227" spans="1:72" ht="15.75" x14ac:dyDescent="0.5">
      <c r="A227" s="52" t="s">
        <v>1540</v>
      </c>
      <c r="B227" s="56"/>
      <c r="C227" s="131" t="s">
        <v>118</v>
      </c>
      <c r="D227" s="7" t="s">
        <v>22</v>
      </c>
      <c r="E227" s="7" t="s">
        <v>451</v>
      </c>
      <c r="F227" s="64" t="s">
        <v>175</v>
      </c>
      <c r="G227" s="62">
        <v>2</v>
      </c>
      <c r="I227" s="10" t="s">
        <v>110</v>
      </c>
      <c r="J227" s="71" t="s">
        <v>1174</v>
      </c>
      <c r="K227" s="74" t="s">
        <v>627</v>
      </c>
      <c r="L227" s="233"/>
      <c r="M227" s="233">
        <v>1000</v>
      </c>
      <c r="N227" s="78" t="s">
        <v>1236</v>
      </c>
      <c r="O227" s="83"/>
      <c r="P227" s="78" t="s">
        <v>1175</v>
      </c>
      <c r="R227" s="80"/>
      <c r="S227" s="92"/>
      <c r="T227" s="174" t="s">
        <v>1324</v>
      </c>
      <c r="Z227" s="6"/>
      <c r="AG227" s="53">
        <v>0</v>
      </c>
      <c r="AH227" s="78">
        <v>100</v>
      </c>
      <c r="AI227" s="116" t="s">
        <v>1197</v>
      </c>
      <c r="AK227" s="117" t="str">
        <f t="shared" si="22"/>
        <v/>
      </c>
      <c r="AP227" s="130"/>
      <c r="AR227" s="131"/>
      <c r="AS227" s="7"/>
      <c r="AT227" s="132"/>
      <c r="AU227" s="129" t="str">
        <f t="shared" si="23"/>
        <v/>
      </c>
      <c r="AV227" s="140"/>
      <c r="AZ227" s="150" t="str">
        <f t="shared" ref="AZ227:AZ261" si="24">IF(ISNUMBER(AK227),"1","")</f>
        <v/>
      </c>
      <c r="BQ227" s="6"/>
      <c r="BR227" s="11"/>
    </row>
    <row r="228" spans="1:72" ht="15.75" x14ac:dyDescent="0.5">
      <c r="A228" s="52" t="s">
        <v>1540</v>
      </c>
      <c r="B228" s="56"/>
      <c r="C228" s="131" t="s">
        <v>118</v>
      </c>
      <c r="D228" s="7" t="s">
        <v>22</v>
      </c>
      <c r="E228" s="7" t="s">
        <v>451</v>
      </c>
      <c r="F228" s="64" t="s">
        <v>175</v>
      </c>
      <c r="G228" s="62">
        <v>3</v>
      </c>
      <c r="I228" s="10" t="s">
        <v>110</v>
      </c>
      <c r="J228" s="71" t="str">
        <f>CONCATENATE("Spare_",E228,"_",G228)</f>
        <v>Spare_AO60_3</v>
      </c>
      <c r="K228" s="74" t="s">
        <v>627</v>
      </c>
      <c r="L228" s="233"/>
      <c r="M228" s="233">
        <v>1000</v>
      </c>
      <c r="N228" s="78" t="s">
        <v>634</v>
      </c>
      <c r="O228" s="83"/>
      <c r="P228" s="78" t="str">
        <f>CONCATENATE("Spare Yard ",T228,"_",I228,"_",K228)</f>
        <v>Spare Yard _True_+CB.1</v>
      </c>
      <c r="R228" s="80"/>
      <c r="S228" s="92"/>
      <c r="Z228" s="6"/>
      <c r="AI228" s="116" t="s">
        <v>1660</v>
      </c>
      <c r="AK228" s="117" t="str">
        <f t="shared" si="22"/>
        <v/>
      </c>
      <c r="AP228" s="130"/>
      <c r="AR228" s="131"/>
      <c r="AS228" s="7"/>
      <c r="AT228" s="132"/>
      <c r="AU228" s="129" t="str">
        <f t="shared" si="23"/>
        <v/>
      </c>
      <c r="AV228" s="140"/>
      <c r="AZ228" s="150" t="str">
        <f t="shared" si="24"/>
        <v/>
      </c>
      <c r="BQ228" s="6"/>
      <c r="BR228" s="11"/>
    </row>
    <row r="229" spans="1:72" ht="15.75" x14ac:dyDescent="0.5">
      <c r="A229" s="52" t="s">
        <v>1540</v>
      </c>
      <c r="B229" s="56"/>
      <c r="C229" s="131" t="s">
        <v>118</v>
      </c>
      <c r="D229" s="7" t="s">
        <v>22</v>
      </c>
      <c r="E229" s="7" t="s">
        <v>451</v>
      </c>
      <c r="F229" s="64" t="s">
        <v>175</v>
      </c>
      <c r="G229" s="62">
        <v>4</v>
      </c>
      <c r="I229" s="10" t="s">
        <v>110</v>
      </c>
      <c r="J229" s="71" t="str">
        <f>CONCATENATE("Spare_",E229,"_",G229)</f>
        <v>Spare_AO60_4</v>
      </c>
      <c r="K229" s="74" t="s">
        <v>627</v>
      </c>
      <c r="L229" s="233"/>
      <c r="M229" s="233">
        <v>1000</v>
      </c>
      <c r="N229" s="78" t="s">
        <v>634</v>
      </c>
      <c r="O229" s="83"/>
      <c r="P229" s="78" t="str">
        <f>CONCATENATE("Spare Yard ",T229,"_",I229,"_",K229)</f>
        <v>Spare Yard _True_+CB.1</v>
      </c>
      <c r="R229" s="80"/>
      <c r="S229" s="92"/>
      <c r="Z229" s="6"/>
      <c r="AI229" s="116" t="s">
        <v>1660</v>
      </c>
      <c r="AK229" s="117" t="str">
        <f t="shared" si="22"/>
        <v/>
      </c>
      <c r="AP229" s="130"/>
      <c r="AR229" s="131"/>
      <c r="AS229" s="7"/>
      <c r="AT229" s="132"/>
      <c r="AU229" s="129" t="str">
        <f t="shared" si="23"/>
        <v/>
      </c>
      <c r="AV229" s="140"/>
      <c r="AZ229" s="150" t="str">
        <f t="shared" si="24"/>
        <v/>
      </c>
      <c r="BQ229" s="6"/>
      <c r="BR229" s="11"/>
    </row>
    <row r="230" spans="1:72" ht="15.75" x14ac:dyDescent="0.5">
      <c r="A230" s="52" t="s">
        <v>417</v>
      </c>
      <c r="B230" s="56"/>
      <c r="C230" s="131" t="s">
        <v>111</v>
      </c>
      <c r="D230" s="7" t="s">
        <v>22</v>
      </c>
      <c r="E230" s="7" t="s">
        <v>452</v>
      </c>
      <c r="F230" s="64" t="s">
        <v>193</v>
      </c>
      <c r="G230" s="62">
        <v>1</v>
      </c>
      <c r="I230" s="10" t="s">
        <v>110</v>
      </c>
      <c r="J230" s="71" t="s">
        <v>532</v>
      </c>
      <c r="K230" s="74" t="s">
        <v>627</v>
      </c>
      <c r="L230" s="233"/>
      <c r="M230" s="233">
        <v>1000</v>
      </c>
      <c r="N230" s="78" t="s">
        <v>633</v>
      </c>
      <c r="O230" s="84">
        <v>21001004</v>
      </c>
      <c r="P230" s="78" t="s">
        <v>785</v>
      </c>
      <c r="R230" s="80"/>
      <c r="S230" s="92"/>
      <c r="T230" s="175" t="s">
        <v>897</v>
      </c>
      <c r="Z230" s="6"/>
      <c r="AK230" s="117" t="str">
        <f t="shared" si="22"/>
        <v/>
      </c>
      <c r="AP230" s="130"/>
      <c r="AR230" s="131"/>
      <c r="AS230" s="7"/>
      <c r="AT230" s="132"/>
      <c r="AU230" s="129" t="str">
        <f t="shared" si="23"/>
        <v/>
      </c>
      <c r="AV230" s="140"/>
      <c r="AZ230" s="150" t="str">
        <f t="shared" si="24"/>
        <v/>
      </c>
      <c r="BQ230" s="6"/>
      <c r="BR230" s="11"/>
    </row>
    <row r="231" spans="1:72" ht="15.75" x14ac:dyDescent="0.5">
      <c r="A231" s="52" t="s">
        <v>413</v>
      </c>
      <c r="B231" s="56"/>
      <c r="C231" s="131" t="s">
        <v>111</v>
      </c>
      <c r="D231" s="7" t="s">
        <v>22</v>
      </c>
      <c r="E231" s="7" t="s">
        <v>452</v>
      </c>
      <c r="F231" s="64" t="s">
        <v>193</v>
      </c>
      <c r="G231" s="62">
        <v>2</v>
      </c>
      <c r="I231" s="10" t="s">
        <v>110</v>
      </c>
      <c r="J231" s="71" t="s">
        <v>533</v>
      </c>
      <c r="K231" s="74" t="s">
        <v>627</v>
      </c>
      <c r="L231" s="233"/>
      <c r="M231" s="233">
        <v>1000</v>
      </c>
      <c r="N231" s="78" t="s">
        <v>630</v>
      </c>
      <c r="O231" s="196">
        <v>21001004</v>
      </c>
      <c r="P231" s="78" t="s">
        <v>786</v>
      </c>
      <c r="R231" s="80"/>
      <c r="S231" s="92"/>
      <c r="T231" s="218" t="s">
        <v>898</v>
      </c>
      <c r="Z231" s="6"/>
      <c r="AK231" s="117" t="str">
        <f t="shared" si="22"/>
        <v/>
      </c>
      <c r="AP231" s="130"/>
      <c r="AR231" s="131"/>
      <c r="AS231" s="7"/>
      <c r="AT231" s="132"/>
      <c r="AU231" s="129" t="str">
        <f t="shared" si="23"/>
        <v/>
      </c>
      <c r="AV231" s="140"/>
      <c r="AW231" s="144"/>
      <c r="AZ231" s="150" t="str">
        <f t="shared" si="24"/>
        <v/>
      </c>
      <c r="BQ231" s="6"/>
      <c r="BR231" s="11"/>
    </row>
    <row r="232" spans="1:72" ht="15.75" x14ac:dyDescent="0.5">
      <c r="A232" s="52" t="s">
        <v>413</v>
      </c>
      <c r="B232" s="56"/>
      <c r="C232" s="131" t="s">
        <v>111</v>
      </c>
      <c r="D232" s="7" t="s">
        <v>22</v>
      </c>
      <c r="E232" s="7" t="s">
        <v>452</v>
      </c>
      <c r="F232" s="64" t="s">
        <v>193</v>
      </c>
      <c r="G232" s="62">
        <v>3</v>
      </c>
      <c r="I232" s="10" t="s">
        <v>110</v>
      </c>
      <c r="J232" s="71" t="s">
        <v>534</v>
      </c>
      <c r="K232" s="74" t="s">
        <v>627</v>
      </c>
      <c r="L232" s="233"/>
      <c r="M232" s="233">
        <v>1000</v>
      </c>
      <c r="N232" s="78" t="s">
        <v>630</v>
      </c>
      <c r="O232" s="192"/>
      <c r="P232" s="78" t="s">
        <v>787</v>
      </c>
      <c r="R232" s="80"/>
      <c r="S232" s="92"/>
      <c r="T232" s="219"/>
      <c r="Z232" s="6"/>
      <c r="AK232" s="117" t="str">
        <f t="shared" si="22"/>
        <v/>
      </c>
      <c r="AP232" s="130"/>
      <c r="AR232" s="131"/>
      <c r="AS232" s="7"/>
      <c r="AT232" s="132"/>
      <c r="AU232" s="129" t="str">
        <f t="shared" si="23"/>
        <v/>
      </c>
      <c r="AV232" s="140"/>
      <c r="AZ232" s="150" t="str">
        <f t="shared" si="24"/>
        <v/>
      </c>
      <c r="BQ232" s="6"/>
      <c r="BR232" s="11"/>
    </row>
    <row r="233" spans="1:72" ht="15.75" x14ac:dyDescent="0.5">
      <c r="A233" s="52" t="s">
        <v>413</v>
      </c>
      <c r="B233" s="56"/>
      <c r="C233" s="131" t="s">
        <v>111</v>
      </c>
      <c r="D233" s="7" t="s">
        <v>22</v>
      </c>
      <c r="E233" s="7" t="s">
        <v>452</v>
      </c>
      <c r="F233" s="64" t="s">
        <v>193</v>
      </c>
      <c r="G233" s="62">
        <v>4</v>
      </c>
      <c r="I233" s="10" t="s">
        <v>110</v>
      </c>
      <c r="J233" s="71" t="s">
        <v>535</v>
      </c>
      <c r="K233" s="74" t="s">
        <v>627</v>
      </c>
      <c r="L233" s="233"/>
      <c r="M233" s="233">
        <v>1000</v>
      </c>
      <c r="N233" s="78" t="s">
        <v>630</v>
      </c>
      <c r="O233" s="196">
        <v>21001005</v>
      </c>
      <c r="P233" s="78" t="s">
        <v>788</v>
      </c>
      <c r="R233" s="80"/>
      <c r="S233" s="92"/>
      <c r="T233" s="219"/>
      <c r="Z233" s="6"/>
      <c r="AK233" s="117" t="str">
        <f t="shared" si="22"/>
        <v/>
      </c>
      <c r="AP233" s="130"/>
      <c r="AR233" s="131"/>
      <c r="AS233" s="7"/>
      <c r="AT233" s="132"/>
      <c r="AU233" s="129" t="str">
        <f t="shared" si="23"/>
        <v/>
      </c>
      <c r="AV233" s="140"/>
      <c r="AZ233" s="150" t="str">
        <f t="shared" si="24"/>
        <v/>
      </c>
      <c r="BQ233" s="6"/>
      <c r="BR233" s="11"/>
    </row>
    <row r="234" spans="1:72" ht="15.75" x14ac:dyDescent="0.5">
      <c r="A234" s="52" t="s">
        <v>413</v>
      </c>
      <c r="B234" s="56"/>
      <c r="C234" s="131" t="s">
        <v>111</v>
      </c>
      <c r="D234" s="7" t="s">
        <v>22</v>
      </c>
      <c r="E234" s="7" t="s">
        <v>452</v>
      </c>
      <c r="F234" s="64" t="s">
        <v>193</v>
      </c>
      <c r="G234" s="62">
        <v>5</v>
      </c>
      <c r="I234" s="10" t="s">
        <v>110</v>
      </c>
      <c r="J234" s="71" t="s">
        <v>536</v>
      </c>
      <c r="K234" s="74" t="s">
        <v>627</v>
      </c>
      <c r="L234" s="233"/>
      <c r="M234" s="233">
        <v>1000</v>
      </c>
      <c r="N234" s="78" t="s">
        <v>630</v>
      </c>
      <c r="O234" s="192"/>
      <c r="P234" s="78" t="s">
        <v>789</v>
      </c>
      <c r="R234" s="80"/>
      <c r="S234" s="92"/>
      <c r="T234" s="220"/>
      <c r="Z234" s="6"/>
      <c r="AK234" s="117" t="str">
        <f t="shared" si="22"/>
        <v/>
      </c>
      <c r="AP234" s="130"/>
      <c r="AR234" s="131"/>
      <c r="AS234" s="7"/>
      <c r="AT234" s="132"/>
      <c r="AU234" s="129" t="str">
        <f t="shared" si="23"/>
        <v/>
      </c>
      <c r="AV234" s="140"/>
      <c r="AZ234" s="150" t="str">
        <f t="shared" si="24"/>
        <v/>
      </c>
      <c r="BQ234" s="6"/>
      <c r="BR234" s="11"/>
    </row>
    <row r="235" spans="1:72" ht="15.75" x14ac:dyDescent="0.5">
      <c r="A235" s="52" t="s">
        <v>413</v>
      </c>
      <c r="B235" s="56"/>
      <c r="C235" s="131" t="s">
        <v>111</v>
      </c>
      <c r="D235" s="7" t="s">
        <v>22</v>
      </c>
      <c r="E235" s="7" t="s">
        <v>452</v>
      </c>
      <c r="F235" s="64" t="s">
        <v>193</v>
      </c>
      <c r="G235" s="62">
        <v>6</v>
      </c>
      <c r="I235" s="10" t="s">
        <v>110</v>
      </c>
      <c r="J235" s="71" t="s">
        <v>537</v>
      </c>
      <c r="K235" s="74" t="s">
        <v>627</v>
      </c>
      <c r="L235" s="233"/>
      <c r="M235" s="233">
        <v>1000</v>
      </c>
      <c r="N235" s="78" t="s">
        <v>630</v>
      </c>
      <c r="O235" s="83" t="s">
        <v>1496</v>
      </c>
      <c r="P235" s="78" t="s">
        <v>790</v>
      </c>
      <c r="Q235" s="89"/>
      <c r="R235" s="80"/>
      <c r="S235" s="92"/>
      <c r="T235" s="175" t="s">
        <v>899</v>
      </c>
      <c r="Z235" s="6"/>
      <c r="AK235" s="117" t="str">
        <f t="shared" si="22"/>
        <v/>
      </c>
      <c r="AP235" s="130"/>
      <c r="AR235" s="131"/>
      <c r="AS235" s="7"/>
      <c r="AT235" s="132"/>
      <c r="AU235" s="129" t="str">
        <f t="shared" si="23"/>
        <v/>
      </c>
      <c r="AV235" s="140"/>
      <c r="AW235" s="144"/>
      <c r="AZ235" s="150" t="str">
        <f t="shared" si="24"/>
        <v/>
      </c>
      <c r="BQ235" s="6"/>
      <c r="BR235" s="11"/>
    </row>
    <row r="236" spans="1:72" ht="15.75" x14ac:dyDescent="0.5">
      <c r="A236" s="52" t="s">
        <v>413</v>
      </c>
      <c r="B236" s="56"/>
      <c r="C236" s="131" t="s">
        <v>111</v>
      </c>
      <c r="D236" s="7" t="s">
        <v>22</v>
      </c>
      <c r="E236" s="7" t="s">
        <v>452</v>
      </c>
      <c r="F236" s="64" t="s">
        <v>193</v>
      </c>
      <c r="G236" s="62">
        <v>7</v>
      </c>
      <c r="I236" s="10" t="s">
        <v>110</v>
      </c>
      <c r="J236" s="71" t="s">
        <v>538</v>
      </c>
      <c r="K236" s="74" t="s">
        <v>627</v>
      </c>
      <c r="L236" s="233"/>
      <c r="M236" s="233">
        <v>1000</v>
      </c>
      <c r="N236" s="78" t="s">
        <v>630</v>
      </c>
      <c r="O236" s="83" t="s">
        <v>1504</v>
      </c>
      <c r="P236" s="78" t="s">
        <v>791</v>
      </c>
      <c r="R236" s="80"/>
      <c r="S236" s="92"/>
      <c r="T236" s="175" t="s">
        <v>900</v>
      </c>
      <c r="Z236" s="6"/>
      <c r="AK236" s="117" t="str">
        <f t="shared" si="22"/>
        <v/>
      </c>
      <c r="AP236" s="130"/>
      <c r="AR236" s="131"/>
      <c r="AS236" s="7"/>
      <c r="AT236" s="132"/>
      <c r="AU236" s="129" t="str">
        <f t="shared" si="23"/>
        <v/>
      </c>
      <c r="AV236" s="140"/>
      <c r="AZ236" s="150" t="str">
        <f t="shared" si="24"/>
        <v/>
      </c>
      <c r="BQ236" s="6"/>
      <c r="BR236" s="11"/>
    </row>
    <row r="237" spans="1:72" ht="15.75" x14ac:dyDescent="0.5">
      <c r="A237" s="52" t="s">
        <v>413</v>
      </c>
      <c r="B237" s="56"/>
      <c r="C237" s="131" t="s">
        <v>111</v>
      </c>
      <c r="D237" s="7" t="s">
        <v>22</v>
      </c>
      <c r="E237" s="7" t="s">
        <v>452</v>
      </c>
      <c r="F237" s="64" t="s">
        <v>193</v>
      </c>
      <c r="G237" s="62">
        <v>8</v>
      </c>
      <c r="I237" s="10" t="s">
        <v>110</v>
      </c>
      <c r="J237" s="71" t="s">
        <v>539</v>
      </c>
      <c r="K237" s="74" t="s">
        <v>627</v>
      </c>
      <c r="L237" s="233"/>
      <c r="M237" s="233">
        <v>1000</v>
      </c>
      <c r="N237" s="78" t="s">
        <v>630</v>
      </c>
      <c r="O237" s="83" t="s">
        <v>1507</v>
      </c>
      <c r="P237" s="78" t="s">
        <v>792</v>
      </c>
      <c r="R237" s="80"/>
      <c r="S237" s="92"/>
      <c r="T237" s="175" t="s">
        <v>899</v>
      </c>
      <c r="Z237" s="6"/>
      <c r="AK237" s="117" t="str">
        <f t="shared" si="22"/>
        <v/>
      </c>
      <c r="AP237" s="130"/>
      <c r="AR237" s="131"/>
      <c r="AS237" s="7"/>
      <c r="AT237" s="132"/>
      <c r="AU237" s="129" t="str">
        <f t="shared" si="23"/>
        <v/>
      </c>
      <c r="AV237" s="140"/>
      <c r="AZ237" s="150" t="str">
        <f t="shared" si="24"/>
        <v/>
      </c>
      <c r="BQ237" s="6"/>
      <c r="BR237" s="11"/>
    </row>
    <row r="238" spans="1:72" ht="15.75" x14ac:dyDescent="0.5">
      <c r="A238" s="52" t="s">
        <v>413</v>
      </c>
      <c r="B238" s="56"/>
      <c r="C238" s="131" t="s">
        <v>111</v>
      </c>
      <c r="D238" s="7" t="s">
        <v>22</v>
      </c>
      <c r="E238" s="7" t="s">
        <v>452</v>
      </c>
      <c r="F238" s="64" t="s">
        <v>193</v>
      </c>
      <c r="G238" s="62">
        <v>9</v>
      </c>
      <c r="I238" s="10" t="s">
        <v>110</v>
      </c>
      <c r="J238" s="71" t="s">
        <v>540</v>
      </c>
      <c r="K238" s="74" t="s">
        <v>627</v>
      </c>
      <c r="L238" s="233"/>
      <c r="M238" s="233">
        <v>1000</v>
      </c>
      <c r="N238" s="78" t="s">
        <v>630</v>
      </c>
      <c r="O238" s="83">
        <v>21001007</v>
      </c>
      <c r="P238" s="78" t="s">
        <v>793</v>
      </c>
      <c r="R238" s="80"/>
      <c r="S238" s="92"/>
      <c r="T238" s="175" t="s">
        <v>899</v>
      </c>
      <c r="Z238" s="6"/>
      <c r="AK238" s="117" t="str">
        <f t="shared" si="22"/>
        <v/>
      </c>
      <c r="AP238" s="130"/>
      <c r="AR238" s="131"/>
      <c r="AS238" s="7"/>
      <c r="AT238" s="132"/>
      <c r="AU238" s="129" t="str">
        <f t="shared" si="23"/>
        <v/>
      </c>
      <c r="AV238" s="140"/>
      <c r="AZ238" s="150" t="str">
        <f t="shared" si="24"/>
        <v/>
      </c>
      <c r="BQ238" s="6"/>
      <c r="BR238" s="11"/>
    </row>
    <row r="239" spans="1:72" ht="15.75" x14ac:dyDescent="0.5">
      <c r="A239" s="52" t="s">
        <v>413</v>
      </c>
      <c r="B239" s="56"/>
      <c r="C239" s="131" t="s">
        <v>111</v>
      </c>
      <c r="D239" s="7" t="s">
        <v>22</v>
      </c>
      <c r="E239" s="7" t="s">
        <v>452</v>
      </c>
      <c r="F239" s="64" t="s">
        <v>193</v>
      </c>
      <c r="G239" s="62">
        <v>10</v>
      </c>
      <c r="I239" s="10" t="s">
        <v>110</v>
      </c>
      <c r="J239" s="71" t="s">
        <v>541</v>
      </c>
      <c r="K239" s="74" t="s">
        <v>627</v>
      </c>
      <c r="L239" s="233"/>
      <c r="M239" s="233">
        <v>1000</v>
      </c>
      <c r="N239" s="78" t="s">
        <v>633</v>
      </c>
      <c r="O239" s="83"/>
      <c r="P239" s="78" t="s">
        <v>794</v>
      </c>
      <c r="R239" s="80"/>
      <c r="S239" s="92"/>
      <c r="Z239" s="6"/>
      <c r="AK239" s="117" t="str">
        <f t="shared" si="22"/>
        <v/>
      </c>
      <c r="AP239" s="130"/>
      <c r="AR239" s="131"/>
      <c r="AS239" s="7"/>
      <c r="AT239" s="132"/>
      <c r="AU239" s="129" t="str">
        <f t="shared" si="23"/>
        <v/>
      </c>
      <c r="AV239" s="140"/>
      <c r="AW239" s="144"/>
      <c r="AZ239" s="150" t="str">
        <f t="shared" si="24"/>
        <v/>
      </c>
      <c r="BQ239" s="6"/>
      <c r="BR239" s="11"/>
    </row>
    <row r="240" spans="1:72" ht="15.75" x14ac:dyDescent="0.5">
      <c r="A240" s="52" t="s">
        <v>414</v>
      </c>
      <c r="B240" s="56"/>
      <c r="C240" s="131" t="s">
        <v>111</v>
      </c>
      <c r="D240" s="7" t="s">
        <v>22</v>
      </c>
      <c r="E240" s="7" t="s">
        <v>452</v>
      </c>
      <c r="F240" s="64" t="s">
        <v>193</v>
      </c>
      <c r="G240" s="62">
        <v>11</v>
      </c>
      <c r="I240" s="10" t="s">
        <v>110</v>
      </c>
      <c r="J240" s="71" t="s">
        <v>542</v>
      </c>
      <c r="K240" s="74" t="s">
        <v>627</v>
      </c>
      <c r="L240" s="233"/>
      <c r="M240" s="233">
        <v>1000</v>
      </c>
      <c r="N240" s="78" t="s">
        <v>633</v>
      </c>
      <c r="O240" s="83"/>
      <c r="P240" s="78" t="s">
        <v>795</v>
      </c>
      <c r="R240" s="80"/>
      <c r="S240" s="92"/>
      <c r="Z240" s="6"/>
      <c r="AK240" s="117" t="str">
        <f t="shared" si="22"/>
        <v/>
      </c>
      <c r="AP240" s="130"/>
      <c r="AR240" s="131"/>
      <c r="AS240" s="7"/>
      <c r="AT240" s="132"/>
      <c r="AU240" s="129" t="str">
        <f t="shared" si="23"/>
        <v/>
      </c>
      <c r="AV240" s="140"/>
      <c r="AZ240" s="150" t="str">
        <f t="shared" si="24"/>
        <v/>
      </c>
      <c r="BQ240" s="6"/>
      <c r="BR240" s="11"/>
    </row>
    <row r="241" spans="1:70" ht="15.75" x14ac:dyDescent="0.5">
      <c r="A241" s="52" t="s">
        <v>414</v>
      </c>
      <c r="B241" s="56"/>
      <c r="C241" s="131" t="s">
        <v>111</v>
      </c>
      <c r="D241" s="7" t="s">
        <v>22</v>
      </c>
      <c r="E241" s="7" t="s">
        <v>452</v>
      </c>
      <c r="F241" s="64" t="s">
        <v>193</v>
      </c>
      <c r="G241" s="62">
        <v>12</v>
      </c>
      <c r="I241" s="10" t="s">
        <v>110</v>
      </c>
      <c r="J241" s="71" t="s">
        <v>543</v>
      </c>
      <c r="K241" s="74" t="s">
        <v>627</v>
      </c>
      <c r="L241" s="233"/>
      <c r="M241" s="233">
        <v>1000</v>
      </c>
      <c r="N241" s="78" t="s">
        <v>642</v>
      </c>
      <c r="O241" s="83"/>
      <c r="P241" s="80" t="s">
        <v>796</v>
      </c>
      <c r="R241" s="80"/>
      <c r="S241" s="92"/>
      <c r="Z241" s="6"/>
      <c r="AK241" s="117" t="str">
        <f t="shared" si="22"/>
        <v/>
      </c>
      <c r="AP241" s="130"/>
      <c r="AR241" s="131"/>
      <c r="AS241" s="7"/>
      <c r="AT241" s="132"/>
      <c r="AU241" s="129" t="str">
        <f t="shared" si="23"/>
        <v/>
      </c>
      <c r="AV241" s="140"/>
      <c r="AZ241" s="150" t="str">
        <f t="shared" si="24"/>
        <v/>
      </c>
      <c r="BQ241" s="6"/>
      <c r="BR241" s="11"/>
    </row>
    <row r="242" spans="1:70" ht="15.75" x14ac:dyDescent="0.5">
      <c r="A242" s="52" t="s">
        <v>418</v>
      </c>
      <c r="B242" s="56"/>
      <c r="C242" s="131" t="s">
        <v>111</v>
      </c>
      <c r="D242" s="7" t="s">
        <v>22</v>
      </c>
      <c r="E242" s="7" t="s">
        <v>452</v>
      </c>
      <c r="F242" s="64" t="s">
        <v>193</v>
      </c>
      <c r="G242" s="62">
        <v>13</v>
      </c>
      <c r="I242" s="10" t="s">
        <v>110</v>
      </c>
      <c r="J242" s="71" t="s">
        <v>544</v>
      </c>
      <c r="K242" s="74" t="s">
        <v>627</v>
      </c>
      <c r="L242" s="233"/>
      <c r="M242" s="233">
        <v>1000</v>
      </c>
      <c r="N242" s="78" t="s">
        <v>636</v>
      </c>
      <c r="O242" s="83">
        <v>34001001</v>
      </c>
      <c r="P242" s="78" t="s">
        <v>1459</v>
      </c>
      <c r="R242" s="80"/>
      <c r="S242" s="92"/>
      <c r="T242" s="175" t="s">
        <v>1151</v>
      </c>
      <c r="Z242" s="6"/>
      <c r="AK242" s="117" t="str">
        <f t="shared" si="22"/>
        <v/>
      </c>
      <c r="AP242" s="130"/>
      <c r="AR242" s="131"/>
      <c r="AS242" s="7"/>
      <c r="AT242" s="132"/>
      <c r="AU242" s="129" t="str">
        <f t="shared" si="23"/>
        <v/>
      </c>
      <c r="AV242" s="140"/>
      <c r="AZ242" s="150" t="str">
        <f t="shared" si="24"/>
        <v/>
      </c>
      <c r="BQ242" s="6"/>
      <c r="BR242" s="11"/>
    </row>
    <row r="243" spans="1:70" ht="15.75" x14ac:dyDescent="0.5">
      <c r="A243" s="52" t="s">
        <v>416</v>
      </c>
      <c r="B243" s="56"/>
      <c r="C243" s="131" t="s">
        <v>111</v>
      </c>
      <c r="D243" s="7" t="s">
        <v>22</v>
      </c>
      <c r="E243" s="7" t="s">
        <v>452</v>
      </c>
      <c r="F243" s="64" t="s">
        <v>193</v>
      </c>
      <c r="G243" s="62">
        <v>14</v>
      </c>
      <c r="I243" s="10" t="s">
        <v>110</v>
      </c>
      <c r="J243" s="71" t="s">
        <v>545</v>
      </c>
      <c r="K243" s="74" t="s">
        <v>627</v>
      </c>
      <c r="L243" s="233"/>
      <c r="M243" s="233">
        <v>1000</v>
      </c>
      <c r="N243" s="78" t="s">
        <v>636</v>
      </c>
      <c r="O243" s="83">
        <v>34001002</v>
      </c>
      <c r="P243" s="78" t="s">
        <v>1458</v>
      </c>
      <c r="Q243" s="89"/>
      <c r="R243" s="80"/>
      <c r="S243" s="92"/>
      <c r="T243" s="175" t="s">
        <v>1139</v>
      </c>
      <c r="Z243" s="6"/>
      <c r="AK243" s="117" t="str">
        <f t="shared" si="22"/>
        <v/>
      </c>
      <c r="AP243" s="130"/>
      <c r="AR243" s="131"/>
      <c r="AS243" s="7"/>
      <c r="AT243" s="132"/>
      <c r="AU243" s="129" t="str">
        <f t="shared" si="23"/>
        <v/>
      </c>
      <c r="AV243" s="140"/>
      <c r="AW243" s="144"/>
      <c r="AZ243" s="150" t="str">
        <f t="shared" si="24"/>
        <v/>
      </c>
      <c r="BQ243" s="6"/>
      <c r="BR243" s="11"/>
    </row>
    <row r="244" spans="1:70" ht="15.75" x14ac:dyDescent="0.5">
      <c r="A244" s="52" t="s">
        <v>416</v>
      </c>
      <c r="B244" s="56"/>
      <c r="C244" s="131" t="s">
        <v>111</v>
      </c>
      <c r="D244" s="7" t="s">
        <v>22</v>
      </c>
      <c r="E244" s="7" t="s">
        <v>452</v>
      </c>
      <c r="F244" s="64" t="s">
        <v>193</v>
      </c>
      <c r="G244" s="62">
        <v>15</v>
      </c>
      <c r="I244" s="10" t="s">
        <v>110</v>
      </c>
      <c r="J244" s="71" t="s">
        <v>1456</v>
      </c>
      <c r="K244" s="74" t="s">
        <v>627</v>
      </c>
      <c r="L244" s="233"/>
      <c r="M244" s="233">
        <v>1000</v>
      </c>
      <c r="N244" s="78" t="s">
        <v>636</v>
      </c>
      <c r="O244" s="83">
        <v>34001003</v>
      </c>
      <c r="P244" s="78" t="s">
        <v>1457</v>
      </c>
      <c r="R244" s="80"/>
      <c r="S244" s="92"/>
      <c r="T244" s="175" t="s">
        <v>1151</v>
      </c>
      <c r="Z244" s="6"/>
      <c r="AK244" s="117" t="str">
        <f t="shared" si="22"/>
        <v/>
      </c>
      <c r="AP244" s="130"/>
      <c r="AR244" s="131"/>
      <c r="AS244" s="7"/>
      <c r="AT244" s="132"/>
      <c r="AU244" s="129" t="str">
        <f t="shared" si="23"/>
        <v/>
      </c>
      <c r="AV244" s="140"/>
      <c r="AZ244" s="150" t="str">
        <f t="shared" si="24"/>
        <v/>
      </c>
      <c r="BQ244" s="6"/>
      <c r="BR244" s="11"/>
    </row>
    <row r="245" spans="1:70" ht="15.75" x14ac:dyDescent="0.5">
      <c r="A245" s="52" t="s">
        <v>416</v>
      </c>
      <c r="B245" s="56"/>
      <c r="C245" s="131" t="s">
        <v>111</v>
      </c>
      <c r="D245" s="7" t="s">
        <v>22</v>
      </c>
      <c r="E245" s="7" t="s">
        <v>452</v>
      </c>
      <c r="F245" s="64" t="s">
        <v>193</v>
      </c>
      <c r="G245" s="62">
        <v>16</v>
      </c>
      <c r="I245" s="10" t="s">
        <v>110</v>
      </c>
      <c r="J245" s="71" t="s">
        <v>1146</v>
      </c>
      <c r="K245" s="74" t="s">
        <v>627</v>
      </c>
      <c r="L245" s="233"/>
      <c r="M245" s="233">
        <v>1000</v>
      </c>
      <c r="N245" s="78" t="s">
        <v>1236</v>
      </c>
      <c r="O245" s="83"/>
      <c r="P245" s="78" t="s">
        <v>1144</v>
      </c>
      <c r="R245" s="80"/>
      <c r="S245" s="92"/>
      <c r="Z245" s="6"/>
      <c r="AK245" s="117" t="str">
        <f t="shared" si="22"/>
        <v/>
      </c>
      <c r="AP245" s="130"/>
      <c r="AR245" s="131"/>
      <c r="AS245" s="7"/>
      <c r="AT245" s="132"/>
      <c r="AU245" s="129" t="str">
        <f t="shared" si="23"/>
        <v/>
      </c>
      <c r="AV245" s="140"/>
      <c r="AZ245" s="150" t="str">
        <f t="shared" si="24"/>
        <v/>
      </c>
      <c r="BQ245" s="6"/>
      <c r="BR245" s="11"/>
    </row>
    <row r="246" spans="1:70" ht="15.75" x14ac:dyDescent="0.5">
      <c r="A246" s="52" t="s">
        <v>1010</v>
      </c>
      <c r="B246" s="56"/>
      <c r="C246" s="131" t="s">
        <v>111</v>
      </c>
      <c r="D246" s="7" t="s">
        <v>22</v>
      </c>
      <c r="E246" s="7" t="s">
        <v>1162</v>
      </c>
      <c r="F246" s="64" t="s">
        <v>193</v>
      </c>
      <c r="G246" s="62">
        <v>1</v>
      </c>
      <c r="I246" s="10" t="s">
        <v>110</v>
      </c>
      <c r="J246" s="71" t="s">
        <v>1163</v>
      </c>
      <c r="K246" s="74" t="s">
        <v>627</v>
      </c>
      <c r="L246" s="233"/>
      <c r="M246" s="233">
        <v>1000</v>
      </c>
      <c r="N246" s="78" t="s">
        <v>1236</v>
      </c>
      <c r="O246" s="84"/>
      <c r="P246" s="78" t="s">
        <v>1164</v>
      </c>
      <c r="R246" s="80"/>
      <c r="S246" s="92"/>
      <c r="T246" s="175"/>
      <c r="Z246" s="6"/>
      <c r="AK246" s="117" t="str">
        <f t="shared" ref="AK246:AK261" si="25">IF(ISBLANK(AR246),"",ROW())</f>
        <v/>
      </c>
      <c r="AP246" s="130"/>
      <c r="AR246" s="131"/>
      <c r="AS246" s="7"/>
      <c r="AT246" s="132"/>
      <c r="AU246" s="129" t="str">
        <f t="shared" ref="AU246:AU261" si="26">IF(ISNUMBER(AK246),"Please consult operation manual for more information","")</f>
        <v/>
      </c>
      <c r="AV246" s="140"/>
      <c r="AZ246" s="150" t="str">
        <f t="shared" si="24"/>
        <v/>
      </c>
      <c r="BQ246" s="6"/>
      <c r="BR246" s="11"/>
    </row>
    <row r="247" spans="1:70" ht="15.75" x14ac:dyDescent="0.5">
      <c r="A247" s="52" t="s">
        <v>1010</v>
      </c>
      <c r="B247" s="56"/>
      <c r="C247" s="131" t="s">
        <v>111</v>
      </c>
      <c r="D247" s="7" t="s">
        <v>22</v>
      </c>
      <c r="E247" s="7" t="s">
        <v>1162</v>
      </c>
      <c r="F247" s="64" t="s">
        <v>193</v>
      </c>
      <c r="G247" s="62">
        <v>2</v>
      </c>
      <c r="I247" s="10" t="s">
        <v>110</v>
      </c>
      <c r="J247" s="71" t="s">
        <v>1254</v>
      </c>
      <c r="K247" s="74" t="s">
        <v>627</v>
      </c>
      <c r="L247" s="233"/>
      <c r="M247" s="233">
        <v>1000</v>
      </c>
      <c r="N247" s="78" t="s">
        <v>1236</v>
      </c>
      <c r="O247" s="84" t="s">
        <v>1497</v>
      </c>
      <c r="P247" s="78" t="s">
        <v>1241</v>
      </c>
      <c r="R247" s="80"/>
      <c r="S247" s="92"/>
      <c r="T247" s="194" t="s">
        <v>1370</v>
      </c>
      <c r="U247" s="196" t="s">
        <v>1371</v>
      </c>
      <c r="Z247" s="6"/>
      <c r="AK247" s="117" t="str">
        <f t="shared" si="25"/>
        <v/>
      </c>
      <c r="AP247" s="130"/>
      <c r="AR247" s="131"/>
      <c r="AS247" s="7"/>
      <c r="AT247" s="132"/>
      <c r="AU247" s="129" t="str">
        <f t="shared" si="26"/>
        <v/>
      </c>
      <c r="AV247" s="140"/>
      <c r="AW247" s="144"/>
      <c r="AZ247" s="150" t="str">
        <f t="shared" si="24"/>
        <v/>
      </c>
      <c r="BQ247" s="6"/>
      <c r="BR247" s="11"/>
    </row>
    <row r="248" spans="1:70" ht="15.75" x14ac:dyDescent="0.5">
      <c r="A248" s="52" t="s">
        <v>1010</v>
      </c>
      <c r="B248" s="56"/>
      <c r="C248" s="131" t="s">
        <v>111</v>
      </c>
      <c r="D248" s="7" t="s">
        <v>22</v>
      </c>
      <c r="E248" s="7" t="s">
        <v>1162</v>
      </c>
      <c r="F248" s="64" t="s">
        <v>193</v>
      </c>
      <c r="G248" s="62">
        <v>3</v>
      </c>
      <c r="I248" s="10" t="s">
        <v>110</v>
      </c>
      <c r="J248" s="71" t="s">
        <v>1255</v>
      </c>
      <c r="K248" s="74" t="s">
        <v>627</v>
      </c>
      <c r="L248" s="233"/>
      <c r="M248" s="233">
        <v>1000</v>
      </c>
      <c r="N248" s="78" t="s">
        <v>1236</v>
      </c>
      <c r="O248" s="84" t="s">
        <v>1497</v>
      </c>
      <c r="P248" s="78" t="s">
        <v>1242</v>
      </c>
      <c r="R248" s="80"/>
      <c r="S248" s="92"/>
      <c r="T248" s="202"/>
      <c r="U248" s="192"/>
      <c r="Z248" s="6"/>
      <c r="AK248" s="117" t="str">
        <f t="shared" si="25"/>
        <v/>
      </c>
      <c r="AP248" s="130"/>
      <c r="AR248" s="131"/>
      <c r="AS248" s="7"/>
      <c r="AT248" s="132"/>
      <c r="AU248" s="129" t="str">
        <f t="shared" si="26"/>
        <v/>
      </c>
      <c r="AV248" s="140"/>
      <c r="AZ248" s="150" t="str">
        <f t="shared" si="24"/>
        <v/>
      </c>
      <c r="BQ248" s="6"/>
      <c r="BR248" s="11"/>
    </row>
    <row r="249" spans="1:70" ht="15.75" x14ac:dyDescent="0.5">
      <c r="A249" s="52" t="s">
        <v>1010</v>
      </c>
      <c r="B249" s="56"/>
      <c r="C249" s="131" t="s">
        <v>111</v>
      </c>
      <c r="D249" s="7" t="s">
        <v>22</v>
      </c>
      <c r="E249" s="7" t="s">
        <v>1162</v>
      </c>
      <c r="F249" s="64" t="s">
        <v>193</v>
      </c>
      <c r="G249" s="62">
        <v>4</v>
      </c>
      <c r="I249" s="10" t="s">
        <v>110</v>
      </c>
      <c r="J249" s="71" t="s">
        <v>1256</v>
      </c>
      <c r="K249" s="74" t="s">
        <v>627</v>
      </c>
      <c r="L249" s="233"/>
      <c r="M249" s="233">
        <v>1000</v>
      </c>
      <c r="N249" s="78" t="s">
        <v>1236</v>
      </c>
      <c r="O249" s="84" t="s">
        <v>1505</v>
      </c>
      <c r="P249" s="78" t="s">
        <v>1243</v>
      </c>
      <c r="R249" s="80"/>
      <c r="S249" s="92"/>
      <c r="T249" s="202"/>
      <c r="U249" s="192"/>
      <c r="Z249" s="6"/>
      <c r="AK249" s="117" t="str">
        <f t="shared" si="25"/>
        <v/>
      </c>
      <c r="AP249" s="130"/>
      <c r="AR249" s="131"/>
      <c r="AS249" s="7"/>
      <c r="AT249" s="132"/>
      <c r="AU249" s="129" t="str">
        <f t="shared" si="26"/>
        <v/>
      </c>
      <c r="AV249" s="140"/>
      <c r="AZ249" s="150" t="str">
        <f t="shared" si="24"/>
        <v/>
      </c>
      <c r="BQ249" s="6"/>
      <c r="BR249" s="11"/>
    </row>
    <row r="250" spans="1:70" ht="15.75" x14ac:dyDescent="0.5">
      <c r="A250" s="52" t="s">
        <v>1010</v>
      </c>
      <c r="B250" s="56"/>
      <c r="C250" s="131" t="s">
        <v>111</v>
      </c>
      <c r="D250" s="7" t="s">
        <v>22</v>
      </c>
      <c r="E250" s="7" t="s">
        <v>1162</v>
      </c>
      <c r="F250" s="64" t="s">
        <v>193</v>
      </c>
      <c r="G250" s="62">
        <v>5</v>
      </c>
      <c r="I250" s="10" t="s">
        <v>110</v>
      </c>
      <c r="J250" s="71" t="s">
        <v>1257</v>
      </c>
      <c r="K250" s="74" t="s">
        <v>627</v>
      </c>
      <c r="L250" s="233"/>
      <c r="M250" s="233">
        <v>1000</v>
      </c>
      <c r="N250" s="78" t="s">
        <v>1236</v>
      </c>
      <c r="O250" s="84" t="s">
        <v>1505</v>
      </c>
      <c r="P250" s="78" t="s">
        <v>1244</v>
      </c>
      <c r="R250" s="80"/>
      <c r="S250" s="92"/>
      <c r="T250" s="202"/>
      <c r="U250" s="192"/>
      <c r="Z250" s="6"/>
      <c r="AK250" s="117" t="str">
        <f t="shared" si="25"/>
        <v/>
      </c>
      <c r="AP250" s="130"/>
      <c r="AR250" s="131"/>
      <c r="AS250" s="7"/>
      <c r="AT250" s="132"/>
      <c r="AU250" s="129" t="str">
        <f t="shared" si="26"/>
        <v/>
      </c>
      <c r="AV250" s="140"/>
      <c r="AZ250" s="150" t="str">
        <f t="shared" si="24"/>
        <v/>
      </c>
      <c r="BQ250" s="6"/>
      <c r="BR250" s="11"/>
    </row>
    <row r="251" spans="1:70" ht="15.75" x14ac:dyDescent="0.5">
      <c r="A251" s="52" t="s">
        <v>1010</v>
      </c>
      <c r="B251" s="56"/>
      <c r="C251" s="131" t="s">
        <v>111</v>
      </c>
      <c r="D251" s="7" t="s">
        <v>22</v>
      </c>
      <c r="E251" s="7" t="s">
        <v>1162</v>
      </c>
      <c r="F251" s="64" t="s">
        <v>193</v>
      </c>
      <c r="G251" s="62">
        <v>6</v>
      </c>
      <c r="I251" s="10" t="s">
        <v>110</v>
      </c>
      <c r="J251" s="71" t="s">
        <v>1258</v>
      </c>
      <c r="K251" s="74" t="s">
        <v>627</v>
      </c>
      <c r="L251" s="233"/>
      <c r="M251" s="233">
        <v>1000</v>
      </c>
      <c r="N251" s="78" t="s">
        <v>1236</v>
      </c>
      <c r="O251" s="84" t="s">
        <v>1508</v>
      </c>
      <c r="P251" s="78" t="s">
        <v>1245</v>
      </c>
      <c r="Q251" s="89"/>
      <c r="R251" s="80"/>
      <c r="S251" s="92"/>
      <c r="T251" s="202"/>
      <c r="U251" s="192"/>
      <c r="Z251" s="6"/>
      <c r="AK251" s="117" t="str">
        <f t="shared" si="25"/>
        <v/>
      </c>
      <c r="AP251" s="130"/>
      <c r="AR251" s="131"/>
      <c r="AS251" s="7"/>
      <c r="AT251" s="132"/>
      <c r="AU251" s="129" t="str">
        <f t="shared" si="26"/>
        <v/>
      </c>
      <c r="AV251" s="140"/>
      <c r="AW251" s="144"/>
      <c r="AZ251" s="150" t="str">
        <f t="shared" si="24"/>
        <v/>
      </c>
      <c r="BQ251" s="6"/>
      <c r="BR251" s="11"/>
    </row>
    <row r="252" spans="1:70" ht="15.75" x14ac:dyDescent="0.5">
      <c r="A252" s="52" t="s">
        <v>1010</v>
      </c>
      <c r="B252" s="56"/>
      <c r="C252" s="131" t="s">
        <v>111</v>
      </c>
      <c r="D252" s="7" t="s">
        <v>22</v>
      </c>
      <c r="E252" s="7" t="s">
        <v>1162</v>
      </c>
      <c r="F252" s="64" t="s">
        <v>193</v>
      </c>
      <c r="G252" s="62">
        <v>7</v>
      </c>
      <c r="I252" s="10" t="s">
        <v>110</v>
      </c>
      <c r="J252" s="71" t="s">
        <v>1259</v>
      </c>
      <c r="K252" s="74" t="s">
        <v>627</v>
      </c>
      <c r="L252" s="233"/>
      <c r="M252" s="233">
        <v>1000</v>
      </c>
      <c r="N252" s="78" t="s">
        <v>1236</v>
      </c>
      <c r="O252" s="84" t="s">
        <v>1508</v>
      </c>
      <c r="P252" s="78" t="s">
        <v>1246</v>
      </c>
      <c r="R252" s="80"/>
      <c r="S252" s="92"/>
      <c r="T252" s="202"/>
      <c r="U252" s="192"/>
      <c r="Z252" s="6"/>
      <c r="AK252" s="117" t="str">
        <f t="shared" si="25"/>
        <v/>
      </c>
      <c r="AP252" s="130"/>
      <c r="AR252" s="131"/>
      <c r="AS252" s="7"/>
      <c r="AT252" s="132"/>
      <c r="AU252" s="129" t="str">
        <f t="shared" si="26"/>
        <v/>
      </c>
      <c r="AV252" s="140"/>
      <c r="AZ252" s="150" t="str">
        <f t="shared" si="24"/>
        <v/>
      </c>
      <c r="BQ252" s="6"/>
      <c r="BR252" s="11"/>
    </row>
    <row r="253" spans="1:70" ht="15.75" x14ac:dyDescent="0.5">
      <c r="A253" s="52" t="s">
        <v>1010</v>
      </c>
      <c r="B253" s="56"/>
      <c r="C253" s="131" t="s">
        <v>111</v>
      </c>
      <c r="D253" s="7" t="s">
        <v>22</v>
      </c>
      <c r="E253" s="7" t="s">
        <v>1162</v>
      </c>
      <c r="F253" s="64" t="s">
        <v>193</v>
      </c>
      <c r="G253" s="62">
        <v>8</v>
      </c>
      <c r="I253" s="10" t="s">
        <v>110</v>
      </c>
      <c r="J253" s="71" t="s">
        <v>1260</v>
      </c>
      <c r="K253" s="74" t="s">
        <v>627</v>
      </c>
      <c r="L253" s="233"/>
      <c r="M253" s="233">
        <v>1000</v>
      </c>
      <c r="N253" s="78" t="s">
        <v>1236</v>
      </c>
      <c r="O253" s="84" t="s">
        <v>1510</v>
      </c>
      <c r="P253" s="78" t="s">
        <v>1247</v>
      </c>
      <c r="R253" s="80"/>
      <c r="S253" s="92"/>
      <c r="T253" s="202"/>
      <c r="U253" s="192"/>
      <c r="Z253" s="6"/>
      <c r="AK253" s="117" t="str">
        <f t="shared" si="25"/>
        <v/>
      </c>
      <c r="AP253" s="130"/>
      <c r="AR253" s="131"/>
      <c r="AS253" s="7"/>
      <c r="AT253" s="132"/>
      <c r="AU253" s="129" t="str">
        <f t="shared" si="26"/>
        <v/>
      </c>
      <c r="AV253" s="140"/>
      <c r="AZ253" s="150" t="str">
        <f t="shared" si="24"/>
        <v/>
      </c>
      <c r="BQ253" s="6"/>
      <c r="BR253" s="11"/>
    </row>
    <row r="254" spans="1:70" ht="15.75" x14ac:dyDescent="0.5">
      <c r="A254" s="52" t="s">
        <v>1010</v>
      </c>
      <c r="B254" s="56"/>
      <c r="C254" s="131" t="s">
        <v>111</v>
      </c>
      <c r="D254" s="7" t="s">
        <v>22</v>
      </c>
      <c r="E254" s="7" t="s">
        <v>1162</v>
      </c>
      <c r="F254" s="64" t="s">
        <v>193</v>
      </c>
      <c r="G254" s="62">
        <v>9</v>
      </c>
      <c r="I254" s="10" t="s">
        <v>110</v>
      </c>
      <c r="J254" s="71" t="s">
        <v>1261</v>
      </c>
      <c r="K254" s="74" t="s">
        <v>627</v>
      </c>
      <c r="L254" s="233"/>
      <c r="M254" s="233">
        <v>1000</v>
      </c>
      <c r="N254" s="78" t="s">
        <v>1236</v>
      </c>
      <c r="O254" s="84" t="s">
        <v>1510</v>
      </c>
      <c r="P254" s="78" t="s">
        <v>1248</v>
      </c>
      <c r="R254" s="80"/>
      <c r="S254" s="92"/>
      <c r="T254" s="202"/>
      <c r="U254" s="192"/>
      <c r="Z254" s="6"/>
      <c r="AK254" s="117" t="str">
        <f t="shared" si="25"/>
        <v/>
      </c>
      <c r="AP254" s="130"/>
      <c r="AR254" s="131"/>
      <c r="AS254" s="7"/>
      <c r="AT254" s="132"/>
      <c r="AU254" s="129" t="str">
        <f t="shared" si="26"/>
        <v/>
      </c>
      <c r="AV254" s="140"/>
      <c r="AZ254" s="150" t="str">
        <f t="shared" si="24"/>
        <v/>
      </c>
      <c r="BQ254" s="6"/>
      <c r="BR254" s="11"/>
    </row>
    <row r="255" spans="1:70" ht="15.75" x14ac:dyDescent="0.5">
      <c r="A255" s="52" t="s">
        <v>1010</v>
      </c>
      <c r="B255" s="56"/>
      <c r="C255" s="131" t="s">
        <v>111</v>
      </c>
      <c r="D255" s="7" t="s">
        <v>22</v>
      </c>
      <c r="E255" s="7" t="s">
        <v>1162</v>
      </c>
      <c r="F255" s="64" t="s">
        <v>193</v>
      </c>
      <c r="G255" s="62">
        <v>10</v>
      </c>
      <c r="I255" s="10" t="s">
        <v>110</v>
      </c>
      <c r="J255" s="71" t="s">
        <v>1262</v>
      </c>
      <c r="K255" s="74" t="s">
        <v>627</v>
      </c>
      <c r="L255" s="233"/>
      <c r="M255" s="233">
        <v>1000</v>
      </c>
      <c r="N255" s="78" t="s">
        <v>1236</v>
      </c>
      <c r="O255" s="84" t="s">
        <v>1512</v>
      </c>
      <c r="P255" s="78" t="s">
        <v>1249</v>
      </c>
      <c r="R255" s="80"/>
      <c r="S255" s="92"/>
      <c r="T255" s="202"/>
      <c r="U255" s="192"/>
      <c r="Z255" s="6"/>
      <c r="AK255" s="117" t="str">
        <f t="shared" si="25"/>
        <v/>
      </c>
      <c r="AP255" s="130"/>
      <c r="AR255" s="131"/>
      <c r="AS255" s="7"/>
      <c r="AT255" s="132"/>
      <c r="AU255" s="129" t="str">
        <f t="shared" si="26"/>
        <v/>
      </c>
      <c r="AV255" s="140"/>
      <c r="AW255" s="144"/>
      <c r="AZ255" s="150" t="str">
        <f t="shared" si="24"/>
        <v/>
      </c>
      <c r="BQ255" s="6"/>
      <c r="BR255" s="11"/>
    </row>
    <row r="256" spans="1:70" ht="15.75" x14ac:dyDescent="0.5">
      <c r="A256" s="52" t="s">
        <v>1010</v>
      </c>
      <c r="B256" s="56"/>
      <c r="C256" s="131" t="s">
        <v>111</v>
      </c>
      <c r="D256" s="7" t="s">
        <v>22</v>
      </c>
      <c r="E256" s="7" t="s">
        <v>1162</v>
      </c>
      <c r="F256" s="64" t="s">
        <v>193</v>
      </c>
      <c r="G256" s="62">
        <v>11</v>
      </c>
      <c r="I256" s="10" t="s">
        <v>110</v>
      </c>
      <c r="J256" s="71" t="s">
        <v>1263</v>
      </c>
      <c r="K256" s="74" t="s">
        <v>627</v>
      </c>
      <c r="L256" s="233"/>
      <c r="M256" s="233">
        <v>1000</v>
      </c>
      <c r="N256" s="78" t="s">
        <v>1236</v>
      </c>
      <c r="O256" s="84" t="s">
        <v>1512</v>
      </c>
      <c r="P256" s="78" t="s">
        <v>1250</v>
      </c>
      <c r="R256" s="80"/>
      <c r="S256" s="92"/>
      <c r="T256" s="202"/>
      <c r="U256" s="192"/>
      <c r="Z256" s="6"/>
      <c r="AK256" s="117" t="str">
        <f t="shared" si="25"/>
        <v/>
      </c>
      <c r="AP256" s="130"/>
      <c r="AR256" s="131"/>
      <c r="AS256" s="7"/>
      <c r="AT256" s="132"/>
      <c r="AU256" s="129" t="str">
        <f t="shared" si="26"/>
        <v/>
      </c>
      <c r="AV256" s="140"/>
      <c r="AZ256" s="150" t="str">
        <f t="shared" si="24"/>
        <v/>
      </c>
      <c r="BQ256" s="6"/>
      <c r="BR256" s="11"/>
    </row>
    <row r="257" spans="1:70" ht="15.75" x14ac:dyDescent="0.5">
      <c r="A257" s="52" t="s">
        <v>1010</v>
      </c>
      <c r="B257" s="56"/>
      <c r="C257" s="131" t="s">
        <v>111</v>
      </c>
      <c r="D257" s="7" t="s">
        <v>22</v>
      </c>
      <c r="E257" s="7" t="s">
        <v>1162</v>
      </c>
      <c r="F257" s="64" t="s">
        <v>193</v>
      </c>
      <c r="G257" s="62">
        <v>12</v>
      </c>
      <c r="I257" s="10" t="s">
        <v>110</v>
      </c>
      <c r="J257" s="71" t="s">
        <v>1264</v>
      </c>
      <c r="K257" s="74" t="s">
        <v>627</v>
      </c>
      <c r="L257" s="233"/>
      <c r="M257" s="233">
        <v>1000</v>
      </c>
      <c r="N257" s="78" t="s">
        <v>1236</v>
      </c>
      <c r="O257" s="84" t="s">
        <v>1514</v>
      </c>
      <c r="P257" s="78" t="s">
        <v>1251</v>
      </c>
      <c r="R257" s="80"/>
      <c r="S257" s="92"/>
      <c r="T257" s="202"/>
      <c r="U257" s="192"/>
      <c r="Z257" s="6"/>
      <c r="AK257" s="117" t="str">
        <f t="shared" si="25"/>
        <v/>
      </c>
      <c r="AP257" s="130"/>
      <c r="AR257" s="131"/>
      <c r="AS257" s="7"/>
      <c r="AT257" s="132"/>
      <c r="AU257" s="129" t="str">
        <f t="shared" si="26"/>
        <v/>
      </c>
      <c r="AV257" s="140"/>
      <c r="AZ257" s="150" t="str">
        <f t="shared" si="24"/>
        <v/>
      </c>
      <c r="BQ257" s="6"/>
      <c r="BR257" s="11"/>
    </row>
    <row r="258" spans="1:70" ht="15.75" x14ac:dyDescent="0.5">
      <c r="A258" s="52" t="s">
        <v>1010</v>
      </c>
      <c r="B258" s="56"/>
      <c r="C258" s="131" t="s">
        <v>111</v>
      </c>
      <c r="D258" s="7" t="s">
        <v>22</v>
      </c>
      <c r="E258" s="7" t="s">
        <v>1162</v>
      </c>
      <c r="F258" s="64" t="s">
        <v>193</v>
      </c>
      <c r="G258" s="62">
        <v>13</v>
      </c>
      <c r="I258" s="10" t="s">
        <v>110</v>
      </c>
      <c r="J258" s="71" t="s">
        <v>1265</v>
      </c>
      <c r="K258" s="74" t="s">
        <v>627</v>
      </c>
      <c r="L258" s="233"/>
      <c r="M258" s="233">
        <v>1000</v>
      </c>
      <c r="N258" s="78" t="s">
        <v>1236</v>
      </c>
      <c r="O258" s="84" t="s">
        <v>1514</v>
      </c>
      <c r="P258" s="78" t="s">
        <v>1252</v>
      </c>
      <c r="R258" s="80"/>
      <c r="S258" s="92"/>
      <c r="T258" s="202"/>
      <c r="U258" s="192"/>
      <c r="Z258" s="6"/>
      <c r="AK258" s="117" t="str">
        <f t="shared" si="25"/>
        <v/>
      </c>
      <c r="AP258" s="130"/>
      <c r="AR258" s="131"/>
      <c r="AS258" s="7"/>
      <c r="AT258" s="132"/>
      <c r="AU258" s="129" t="str">
        <f t="shared" si="26"/>
        <v/>
      </c>
      <c r="AV258" s="140"/>
      <c r="AZ258" s="150" t="str">
        <f t="shared" si="24"/>
        <v/>
      </c>
      <c r="BQ258" s="6"/>
      <c r="BR258" s="11"/>
    </row>
    <row r="259" spans="1:70" ht="15.75" x14ac:dyDescent="0.5">
      <c r="A259" s="52" t="s">
        <v>1010</v>
      </c>
      <c r="B259" s="56"/>
      <c r="C259" s="131" t="s">
        <v>111</v>
      </c>
      <c r="D259" s="7" t="s">
        <v>22</v>
      </c>
      <c r="E259" s="7" t="s">
        <v>1162</v>
      </c>
      <c r="F259" s="64" t="s">
        <v>193</v>
      </c>
      <c r="G259" s="62">
        <v>14</v>
      </c>
      <c r="I259" s="10" t="s">
        <v>110</v>
      </c>
      <c r="J259" s="71" t="s">
        <v>1266</v>
      </c>
      <c r="K259" s="74" t="s">
        <v>627</v>
      </c>
      <c r="L259" s="233"/>
      <c r="M259" s="233">
        <v>1000</v>
      </c>
      <c r="N259" s="78" t="s">
        <v>1236</v>
      </c>
      <c r="O259" s="84" t="s">
        <v>1516</v>
      </c>
      <c r="P259" s="78" t="s">
        <v>1253</v>
      </c>
      <c r="Q259" s="89"/>
      <c r="R259" s="80"/>
      <c r="S259" s="92"/>
      <c r="T259" s="202"/>
      <c r="U259" s="192"/>
      <c r="Z259" s="6"/>
      <c r="AK259" s="117" t="str">
        <f t="shared" si="25"/>
        <v/>
      </c>
      <c r="AP259" s="130"/>
      <c r="AR259" s="131"/>
      <c r="AS259" s="7"/>
      <c r="AT259" s="132"/>
      <c r="AU259" s="129" t="str">
        <f t="shared" si="26"/>
        <v/>
      </c>
      <c r="AV259" s="140"/>
      <c r="AW259" s="144"/>
      <c r="AZ259" s="150" t="str">
        <f t="shared" si="24"/>
        <v/>
      </c>
      <c r="BQ259" s="6"/>
      <c r="BR259" s="11"/>
    </row>
    <row r="260" spans="1:70" ht="15.75" x14ac:dyDescent="0.5">
      <c r="A260" s="52" t="s">
        <v>1010</v>
      </c>
      <c r="B260" s="56"/>
      <c r="C260" s="131" t="s">
        <v>111</v>
      </c>
      <c r="D260" s="7" t="s">
        <v>22</v>
      </c>
      <c r="E260" s="7" t="s">
        <v>1162</v>
      </c>
      <c r="F260" s="64" t="s">
        <v>193</v>
      </c>
      <c r="G260" s="62">
        <v>15</v>
      </c>
      <c r="I260" s="10" t="s">
        <v>110</v>
      </c>
      <c r="J260" s="71" t="s">
        <v>1451</v>
      </c>
      <c r="K260" s="74" t="s">
        <v>627</v>
      </c>
      <c r="L260" s="233"/>
      <c r="M260" s="233">
        <v>1000</v>
      </c>
      <c r="N260" s="78" t="s">
        <v>1236</v>
      </c>
      <c r="O260" s="84" t="s">
        <v>1516</v>
      </c>
      <c r="P260" s="78" t="s">
        <v>1450</v>
      </c>
      <c r="R260" s="80"/>
      <c r="S260" s="92"/>
      <c r="T260" s="202"/>
      <c r="U260" s="192"/>
      <c r="Z260" s="6"/>
      <c r="AK260" s="117" t="str">
        <f t="shared" si="25"/>
        <v/>
      </c>
      <c r="AP260" s="130"/>
      <c r="AR260" s="131"/>
      <c r="AS260" s="7"/>
      <c r="AT260" s="132"/>
      <c r="AU260" s="129" t="str">
        <f t="shared" si="26"/>
        <v/>
      </c>
      <c r="AV260" s="140"/>
      <c r="AZ260" s="150" t="str">
        <f t="shared" si="24"/>
        <v/>
      </c>
      <c r="BQ260" s="6"/>
      <c r="BR260" s="11"/>
    </row>
    <row r="261" spans="1:70" ht="15.75" x14ac:dyDescent="0.5">
      <c r="A261" s="52" t="s">
        <v>1010</v>
      </c>
      <c r="B261" s="56"/>
      <c r="C261" s="131" t="s">
        <v>111</v>
      </c>
      <c r="D261" s="7" t="s">
        <v>22</v>
      </c>
      <c r="E261" s="7" t="s">
        <v>1162</v>
      </c>
      <c r="F261" s="64" t="s">
        <v>193</v>
      </c>
      <c r="G261" s="62">
        <v>16</v>
      </c>
      <c r="I261" s="10" t="s">
        <v>110</v>
      </c>
      <c r="J261" s="71" t="s">
        <v>1267</v>
      </c>
      <c r="K261" s="74" t="s">
        <v>627</v>
      </c>
      <c r="L261" s="233"/>
      <c r="M261" s="233">
        <v>1000</v>
      </c>
      <c r="N261" s="78" t="s">
        <v>1236</v>
      </c>
      <c r="O261" s="84" t="s">
        <v>1518</v>
      </c>
      <c r="P261" s="78" t="s">
        <v>1240</v>
      </c>
      <c r="R261" s="80"/>
      <c r="S261" s="92"/>
      <c r="T261" s="202"/>
      <c r="U261" s="192"/>
      <c r="Z261" s="6"/>
      <c r="AK261" s="117" t="str">
        <f t="shared" si="25"/>
        <v/>
      </c>
      <c r="AP261" s="130"/>
      <c r="AR261" s="131"/>
      <c r="AS261" s="7"/>
      <c r="AT261" s="132"/>
      <c r="AU261" s="129" t="str">
        <f t="shared" si="26"/>
        <v/>
      </c>
      <c r="AV261" s="140"/>
      <c r="AZ261" s="150" t="str">
        <f t="shared" si="24"/>
        <v/>
      </c>
      <c r="BQ261" s="6"/>
      <c r="BR261" s="11"/>
    </row>
    <row r="262" spans="1:70" ht="15.75" x14ac:dyDescent="0.5">
      <c r="A262" s="52" t="s">
        <v>1540</v>
      </c>
      <c r="B262" s="56"/>
      <c r="C262" s="131" t="s">
        <v>111</v>
      </c>
      <c r="D262" s="7" t="s">
        <v>22</v>
      </c>
      <c r="E262" s="7" t="s">
        <v>1235</v>
      </c>
      <c r="F262" s="64" t="s">
        <v>193</v>
      </c>
      <c r="G262" s="62">
        <v>1</v>
      </c>
      <c r="I262" s="10" t="s">
        <v>110</v>
      </c>
      <c r="J262" s="71" t="s">
        <v>1268</v>
      </c>
      <c r="K262" s="74" t="s">
        <v>627</v>
      </c>
      <c r="L262" s="233"/>
      <c r="M262" s="233">
        <v>1000</v>
      </c>
      <c r="N262" s="78" t="s">
        <v>1236</v>
      </c>
      <c r="O262" s="84" t="s">
        <v>1518</v>
      </c>
      <c r="P262" s="78" t="s">
        <v>1239</v>
      </c>
      <c r="R262" s="80"/>
      <c r="S262" s="92"/>
      <c r="T262" s="202"/>
      <c r="U262" s="192"/>
      <c r="Z262" s="6"/>
      <c r="AK262" s="117" t="str">
        <f t="shared" ref="AK262:AK277" si="27">IF(ISBLANK(AR262),"",ROW())</f>
        <v/>
      </c>
      <c r="AP262" s="130"/>
      <c r="AR262" s="131"/>
      <c r="AS262" s="7"/>
      <c r="AT262" s="132"/>
      <c r="AU262" s="129" t="str">
        <f t="shared" ref="AU262:AU277" si="28">IF(ISNUMBER(AK262),"Please consult operation manual for more information","")</f>
        <v/>
      </c>
      <c r="AV262" s="140"/>
      <c r="AZ262" s="150" t="str">
        <f t="shared" ref="AZ262:AZ277" si="29">IF(ISNUMBER(AK262),"1","")</f>
        <v/>
      </c>
      <c r="BQ262" s="6"/>
      <c r="BR262" s="11"/>
    </row>
    <row r="263" spans="1:70" ht="15.75" x14ac:dyDescent="0.5">
      <c r="A263" s="52" t="s">
        <v>1540</v>
      </c>
      <c r="B263" s="56"/>
      <c r="C263" s="131" t="s">
        <v>111</v>
      </c>
      <c r="D263" s="7" t="s">
        <v>22</v>
      </c>
      <c r="E263" s="7" t="s">
        <v>1235</v>
      </c>
      <c r="F263" s="64" t="s">
        <v>193</v>
      </c>
      <c r="G263" s="62">
        <v>2</v>
      </c>
      <c r="I263" s="10" t="s">
        <v>110</v>
      </c>
      <c r="J263" s="71" t="s">
        <v>1269</v>
      </c>
      <c r="K263" s="74" t="s">
        <v>627</v>
      </c>
      <c r="L263" s="233"/>
      <c r="M263" s="233">
        <v>1000</v>
      </c>
      <c r="N263" s="78" t="s">
        <v>1236</v>
      </c>
      <c r="O263" s="84" t="s">
        <v>1520</v>
      </c>
      <c r="P263" s="78" t="s">
        <v>1237</v>
      </c>
      <c r="R263" s="80"/>
      <c r="S263" s="92"/>
      <c r="T263" s="202"/>
      <c r="U263" s="192"/>
      <c r="Z263" s="6"/>
      <c r="AK263" s="117" t="str">
        <f t="shared" si="27"/>
        <v/>
      </c>
      <c r="AP263" s="130"/>
      <c r="AR263" s="131"/>
      <c r="AS263" s="7"/>
      <c r="AT263" s="132"/>
      <c r="AU263" s="129" t="str">
        <f t="shared" si="28"/>
        <v/>
      </c>
      <c r="AV263" s="140"/>
      <c r="AW263" s="144"/>
      <c r="AZ263" s="150" t="str">
        <f t="shared" si="29"/>
        <v/>
      </c>
      <c r="BQ263" s="6"/>
      <c r="BR263" s="11"/>
    </row>
    <row r="264" spans="1:70" ht="15.75" x14ac:dyDescent="0.5">
      <c r="A264" s="52" t="s">
        <v>1540</v>
      </c>
      <c r="B264" s="56"/>
      <c r="C264" s="131" t="s">
        <v>111</v>
      </c>
      <c r="D264" s="7" t="s">
        <v>22</v>
      </c>
      <c r="E264" s="7" t="s">
        <v>1235</v>
      </c>
      <c r="F264" s="64" t="s">
        <v>193</v>
      </c>
      <c r="G264" s="62">
        <v>3</v>
      </c>
      <c r="I264" s="10" t="s">
        <v>110</v>
      </c>
      <c r="J264" s="71" t="s">
        <v>1270</v>
      </c>
      <c r="K264" s="74" t="s">
        <v>627</v>
      </c>
      <c r="L264" s="233"/>
      <c r="M264" s="233">
        <v>1000</v>
      </c>
      <c r="N264" s="78" t="s">
        <v>1236</v>
      </c>
      <c r="O264" s="84" t="s">
        <v>1520</v>
      </c>
      <c r="P264" s="78" t="s">
        <v>1238</v>
      </c>
      <c r="R264" s="80"/>
      <c r="S264" s="92"/>
      <c r="T264" s="195"/>
      <c r="U264" s="193"/>
      <c r="Z264" s="6"/>
      <c r="AK264" s="117" t="str">
        <f t="shared" si="27"/>
        <v/>
      </c>
      <c r="AP264" s="130"/>
      <c r="AR264" s="131"/>
      <c r="AS264" s="7"/>
      <c r="AT264" s="132"/>
      <c r="AU264" s="129" t="str">
        <f t="shared" si="28"/>
        <v/>
      </c>
      <c r="AV264" s="140"/>
      <c r="AZ264" s="150" t="str">
        <f t="shared" si="29"/>
        <v/>
      </c>
      <c r="BQ264" s="6"/>
      <c r="BR264" s="11"/>
    </row>
    <row r="265" spans="1:70" ht="15.75" x14ac:dyDescent="0.5">
      <c r="A265" s="52" t="s">
        <v>1540</v>
      </c>
      <c r="B265" s="56"/>
      <c r="C265" s="131" t="s">
        <v>111</v>
      </c>
      <c r="D265" s="7" t="s">
        <v>22</v>
      </c>
      <c r="E265" s="7" t="s">
        <v>1235</v>
      </c>
      <c r="F265" s="64" t="s">
        <v>193</v>
      </c>
      <c r="G265" s="62">
        <v>4</v>
      </c>
      <c r="I265" s="10" t="s">
        <v>110</v>
      </c>
      <c r="J265" s="71" t="s">
        <v>1298</v>
      </c>
      <c r="K265" s="74" t="s">
        <v>627</v>
      </c>
      <c r="L265" s="233"/>
      <c r="M265" s="233">
        <v>1000</v>
      </c>
      <c r="N265" s="78" t="s">
        <v>1271</v>
      </c>
      <c r="O265" s="84" t="s">
        <v>1293</v>
      </c>
      <c r="P265" s="78" t="s">
        <v>1292</v>
      </c>
      <c r="R265" s="80"/>
      <c r="S265" s="92"/>
      <c r="T265" s="175"/>
      <c r="Z265" s="6"/>
      <c r="AK265" s="117" t="str">
        <f t="shared" si="27"/>
        <v/>
      </c>
      <c r="AP265" s="130"/>
      <c r="AR265" s="131"/>
      <c r="AS265" s="7"/>
      <c r="AT265" s="132"/>
      <c r="AU265" s="129" t="str">
        <f t="shared" si="28"/>
        <v/>
      </c>
      <c r="AV265" s="140"/>
      <c r="AZ265" s="150" t="str">
        <f t="shared" si="29"/>
        <v/>
      </c>
      <c r="BQ265" s="6"/>
      <c r="BR265" s="11"/>
    </row>
    <row r="266" spans="1:70" ht="15.75" x14ac:dyDescent="0.5">
      <c r="A266" s="52" t="s">
        <v>1540</v>
      </c>
      <c r="B266" s="56"/>
      <c r="C266" s="131" t="s">
        <v>111</v>
      </c>
      <c r="D266" s="7" t="s">
        <v>22</v>
      </c>
      <c r="E266" s="7" t="s">
        <v>1235</v>
      </c>
      <c r="F266" s="64" t="s">
        <v>193</v>
      </c>
      <c r="G266" s="62">
        <v>5</v>
      </c>
      <c r="I266" s="10" t="s">
        <v>110</v>
      </c>
      <c r="J266" s="71" t="s">
        <v>1299</v>
      </c>
      <c r="K266" s="74" t="s">
        <v>627</v>
      </c>
      <c r="L266" s="233"/>
      <c r="M266" s="233">
        <v>1000</v>
      </c>
      <c r="N266" s="78" t="s">
        <v>1271</v>
      </c>
      <c r="O266" s="84" t="s">
        <v>1296</v>
      </c>
      <c r="P266" s="78" t="s">
        <v>1294</v>
      </c>
      <c r="R266" s="80"/>
      <c r="S266" s="92"/>
      <c r="T266" s="175"/>
      <c r="Z266" s="6"/>
      <c r="AK266" s="117" t="str">
        <f t="shared" si="27"/>
        <v/>
      </c>
      <c r="AP266" s="130"/>
      <c r="AR266" s="131"/>
      <c r="AS266" s="7"/>
      <c r="AT266" s="132"/>
      <c r="AU266" s="129" t="str">
        <f t="shared" si="28"/>
        <v/>
      </c>
      <c r="AV266" s="140"/>
      <c r="AZ266" s="150" t="str">
        <f t="shared" si="29"/>
        <v/>
      </c>
      <c r="BQ266" s="6"/>
      <c r="BR266" s="11"/>
    </row>
    <row r="267" spans="1:70" ht="15.75" x14ac:dyDescent="0.5">
      <c r="A267" s="52" t="s">
        <v>1540</v>
      </c>
      <c r="B267" s="56"/>
      <c r="C267" s="131" t="s">
        <v>111</v>
      </c>
      <c r="D267" s="7" t="s">
        <v>22</v>
      </c>
      <c r="E267" s="7" t="s">
        <v>1235</v>
      </c>
      <c r="F267" s="64" t="s">
        <v>193</v>
      </c>
      <c r="G267" s="62">
        <v>6</v>
      </c>
      <c r="I267" s="10" t="s">
        <v>110</v>
      </c>
      <c r="J267" s="71" t="s">
        <v>1300</v>
      </c>
      <c r="K267" s="74" t="s">
        <v>627</v>
      </c>
      <c r="L267" s="233"/>
      <c r="M267" s="233">
        <v>1000</v>
      </c>
      <c r="N267" s="78" t="s">
        <v>1271</v>
      </c>
      <c r="O267" s="84" t="s">
        <v>1297</v>
      </c>
      <c r="P267" s="78" t="s">
        <v>1295</v>
      </c>
      <c r="Q267" s="89"/>
      <c r="R267" s="80"/>
      <c r="S267" s="92"/>
      <c r="T267" s="175"/>
      <c r="Z267" s="6"/>
      <c r="AK267" s="117" t="str">
        <f t="shared" si="27"/>
        <v/>
      </c>
      <c r="AP267" s="130"/>
      <c r="AR267" s="131"/>
      <c r="AS267" s="7"/>
      <c r="AT267" s="132"/>
      <c r="AU267" s="129" t="str">
        <f t="shared" si="28"/>
        <v/>
      </c>
      <c r="AV267" s="140"/>
      <c r="AW267" s="144"/>
      <c r="AZ267" s="150" t="str">
        <f t="shared" si="29"/>
        <v/>
      </c>
      <c r="BQ267" s="6"/>
      <c r="BR267" s="11"/>
    </row>
    <row r="268" spans="1:70" ht="15.75" x14ac:dyDescent="0.5">
      <c r="A268" s="52" t="s">
        <v>1541</v>
      </c>
      <c r="B268" s="56"/>
      <c r="C268" s="131" t="s">
        <v>111</v>
      </c>
      <c r="D268" s="7" t="s">
        <v>22</v>
      </c>
      <c r="E268" s="7" t="s">
        <v>1235</v>
      </c>
      <c r="F268" s="64" t="s">
        <v>193</v>
      </c>
      <c r="G268" s="62">
        <v>7</v>
      </c>
      <c r="I268" s="10" t="s">
        <v>110</v>
      </c>
      <c r="J268" s="71" t="s">
        <v>1430</v>
      </c>
      <c r="K268" s="74" t="s">
        <v>627</v>
      </c>
      <c r="L268" s="233"/>
      <c r="M268" s="233">
        <v>1000</v>
      </c>
      <c r="N268" s="78" t="s">
        <v>1544</v>
      </c>
      <c r="O268" s="83"/>
      <c r="P268" s="78" t="s">
        <v>1432</v>
      </c>
      <c r="R268" s="80"/>
      <c r="S268" s="92"/>
      <c r="T268" s="174" t="s">
        <v>1542</v>
      </c>
      <c r="U268" s="102" t="s">
        <v>1543</v>
      </c>
      <c r="Z268" s="6"/>
      <c r="AK268" s="117" t="str">
        <f t="shared" si="27"/>
        <v/>
      </c>
      <c r="AP268" s="130"/>
      <c r="AR268" s="131"/>
      <c r="AS268" s="7"/>
      <c r="AT268" s="132"/>
      <c r="AU268" s="129" t="str">
        <f t="shared" si="28"/>
        <v/>
      </c>
      <c r="AV268" s="140"/>
      <c r="AZ268" s="150" t="str">
        <f t="shared" si="29"/>
        <v/>
      </c>
      <c r="BQ268" s="6"/>
      <c r="BR268" s="11"/>
    </row>
    <row r="269" spans="1:70" ht="15.75" x14ac:dyDescent="0.5">
      <c r="A269" s="52" t="s">
        <v>1541</v>
      </c>
      <c r="B269" s="56"/>
      <c r="C269" s="131" t="s">
        <v>111</v>
      </c>
      <c r="D269" s="7" t="s">
        <v>22</v>
      </c>
      <c r="E269" s="7" t="s">
        <v>1235</v>
      </c>
      <c r="F269" s="64" t="s">
        <v>193</v>
      </c>
      <c r="G269" s="62">
        <v>8</v>
      </c>
      <c r="I269" s="10" t="s">
        <v>110</v>
      </c>
      <c r="J269" s="71" t="s">
        <v>1438</v>
      </c>
      <c r="K269" s="74" t="s">
        <v>628</v>
      </c>
      <c r="L269" s="233"/>
      <c r="M269" s="233">
        <v>1000</v>
      </c>
      <c r="N269" s="78" t="s">
        <v>629</v>
      </c>
      <c r="O269" s="83"/>
      <c r="P269" s="78" t="s">
        <v>1439</v>
      </c>
      <c r="R269" s="80"/>
      <c r="S269" s="92"/>
      <c r="T269" s="175"/>
      <c r="Z269" s="6"/>
      <c r="AK269" s="117" t="str">
        <f t="shared" si="27"/>
        <v/>
      </c>
      <c r="AP269" s="130"/>
      <c r="AR269" s="131"/>
      <c r="AS269" s="7"/>
      <c r="AT269" s="132"/>
      <c r="AU269" s="129" t="str">
        <f t="shared" si="28"/>
        <v/>
      </c>
      <c r="AV269" s="140"/>
      <c r="AZ269" s="150" t="str">
        <f t="shared" si="29"/>
        <v/>
      </c>
      <c r="BQ269" s="6"/>
      <c r="BR269" s="11"/>
    </row>
    <row r="270" spans="1:70" ht="15.75" x14ac:dyDescent="0.5">
      <c r="A270" s="52" t="s">
        <v>1540</v>
      </c>
      <c r="B270" s="56"/>
      <c r="C270" s="131" t="s">
        <v>111</v>
      </c>
      <c r="D270" s="7" t="s">
        <v>22</v>
      </c>
      <c r="E270" s="7" t="s">
        <v>1235</v>
      </c>
      <c r="F270" s="64" t="s">
        <v>193</v>
      </c>
      <c r="G270" s="62">
        <v>9</v>
      </c>
      <c r="I270" s="10" t="s">
        <v>110</v>
      </c>
      <c r="J270" s="71" t="str">
        <f t="shared" ref="J270:J277" si="30">CONCATENATE("Spare_",E270,"_",G270)</f>
        <v>Spare_DO62_9</v>
      </c>
      <c r="K270" s="74" t="s">
        <v>627</v>
      </c>
      <c r="L270" s="233"/>
      <c r="M270" s="233">
        <v>1000</v>
      </c>
      <c r="N270" s="78" t="s">
        <v>634</v>
      </c>
      <c r="O270" s="84"/>
      <c r="P270" s="78" t="str">
        <f>CONCATENATE("Spare Yard ",T270,"_",I270,"_",K270)</f>
        <v>Spare Yard _True_+CB.1</v>
      </c>
      <c r="R270" s="80"/>
      <c r="S270" s="92"/>
      <c r="T270" s="175"/>
      <c r="Z270" s="6"/>
      <c r="AK270" s="117" t="str">
        <f t="shared" si="27"/>
        <v/>
      </c>
      <c r="AP270" s="130"/>
      <c r="AR270" s="131"/>
      <c r="AS270" s="7"/>
      <c r="AT270" s="132"/>
      <c r="AU270" s="129" t="str">
        <f t="shared" si="28"/>
        <v/>
      </c>
      <c r="AV270" s="140"/>
      <c r="AZ270" s="150" t="str">
        <f t="shared" si="29"/>
        <v/>
      </c>
      <c r="BQ270" s="6"/>
      <c r="BR270" s="11"/>
    </row>
    <row r="271" spans="1:70" ht="15.75" x14ac:dyDescent="0.5">
      <c r="A271" s="52" t="s">
        <v>1540</v>
      </c>
      <c r="B271" s="56"/>
      <c r="C271" s="131" t="s">
        <v>111</v>
      </c>
      <c r="D271" s="7" t="s">
        <v>22</v>
      </c>
      <c r="E271" s="7" t="s">
        <v>1235</v>
      </c>
      <c r="F271" s="64" t="s">
        <v>193</v>
      </c>
      <c r="G271" s="62">
        <v>10</v>
      </c>
      <c r="I271" s="10" t="s">
        <v>110</v>
      </c>
      <c r="J271" s="71" t="str">
        <f t="shared" si="30"/>
        <v>Spare_DO62_10</v>
      </c>
      <c r="K271" s="74" t="s">
        <v>627</v>
      </c>
      <c r="L271" s="233"/>
      <c r="M271" s="233">
        <v>1000</v>
      </c>
      <c r="N271" s="78" t="s">
        <v>634</v>
      </c>
      <c r="O271" s="84"/>
      <c r="P271" s="78" t="str">
        <f>CONCATENATE("Spare Yard ",T271,"_",I271,"_",K271)</f>
        <v>Spare Yard _True_+CB.1</v>
      </c>
      <c r="R271" s="80"/>
      <c r="S271" s="92"/>
      <c r="Z271" s="6"/>
      <c r="AK271" s="117" t="str">
        <f t="shared" si="27"/>
        <v/>
      </c>
      <c r="AP271" s="130"/>
      <c r="AR271" s="131"/>
      <c r="AS271" s="7"/>
      <c r="AT271" s="132"/>
      <c r="AU271" s="129" t="str">
        <f t="shared" si="28"/>
        <v/>
      </c>
      <c r="AV271" s="140"/>
      <c r="AW271" s="144"/>
      <c r="AZ271" s="150" t="str">
        <f t="shared" si="29"/>
        <v/>
      </c>
      <c r="BQ271" s="6"/>
      <c r="BR271" s="11"/>
    </row>
    <row r="272" spans="1:70" ht="15.75" x14ac:dyDescent="0.5">
      <c r="A272" s="52" t="s">
        <v>1540</v>
      </c>
      <c r="B272" s="56"/>
      <c r="C272" s="131" t="s">
        <v>111</v>
      </c>
      <c r="D272" s="7" t="s">
        <v>22</v>
      </c>
      <c r="E272" s="7" t="s">
        <v>1235</v>
      </c>
      <c r="F272" s="64" t="s">
        <v>193</v>
      </c>
      <c r="G272" s="62">
        <v>11</v>
      </c>
      <c r="I272" s="10" t="s">
        <v>110</v>
      </c>
      <c r="J272" s="71" t="str">
        <f t="shared" si="30"/>
        <v>Spare_DO62_11</v>
      </c>
      <c r="K272" s="74" t="s">
        <v>627</v>
      </c>
      <c r="L272" s="233"/>
      <c r="M272" s="233">
        <v>1000</v>
      </c>
      <c r="N272" s="78" t="s">
        <v>634</v>
      </c>
      <c r="O272" s="84"/>
      <c r="P272" s="78" t="str">
        <f>CONCATENATE("Spare Yard ",T272,"_",I272,"_",K272)</f>
        <v>Spare Yard _True_+CB.1</v>
      </c>
      <c r="R272" s="80"/>
      <c r="S272" s="92"/>
      <c r="Z272" s="6"/>
      <c r="AK272" s="117" t="str">
        <f t="shared" si="27"/>
        <v/>
      </c>
      <c r="AP272" s="130"/>
      <c r="AR272" s="131"/>
      <c r="AS272" s="7"/>
      <c r="AT272" s="132"/>
      <c r="AU272" s="129" t="str">
        <f t="shared" si="28"/>
        <v/>
      </c>
      <c r="AV272" s="140"/>
      <c r="AZ272" s="150" t="str">
        <f t="shared" si="29"/>
        <v/>
      </c>
      <c r="BQ272" s="6"/>
      <c r="BR272" s="11"/>
    </row>
    <row r="273" spans="1:72" ht="15.75" x14ac:dyDescent="0.5">
      <c r="A273" s="52" t="s">
        <v>1540</v>
      </c>
      <c r="B273" s="56"/>
      <c r="C273" s="131" t="s">
        <v>111</v>
      </c>
      <c r="D273" s="7" t="s">
        <v>22</v>
      </c>
      <c r="E273" s="7" t="s">
        <v>1235</v>
      </c>
      <c r="F273" s="64" t="s">
        <v>193</v>
      </c>
      <c r="G273" s="62">
        <v>12</v>
      </c>
      <c r="I273" s="10" t="s">
        <v>110</v>
      </c>
      <c r="J273" s="71" t="str">
        <f t="shared" si="30"/>
        <v>Spare_DO62_12</v>
      </c>
      <c r="K273" s="74" t="s">
        <v>627</v>
      </c>
      <c r="L273" s="233"/>
      <c r="M273" s="233">
        <v>1000</v>
      </c>
      <c r="N273" s="78" t="s">
        <v>634</v>
      </c>
      <c r="O273" s="84"/>
      <c r="P273" s="78" t="str">
        <f>CONCATENATE("Spare Yard ",T273,"_",I273,"_",K273)</f>
        <v>Spare Yard _True_+CB.1</v>
      </c>
      <c r="R273" s="80"/>
      <c r="S273" s="92"/>
      <c r="Z273" s="6"/>
      <c r="AK273" s="117" t="str">
        <f t="shared" si="27"/>
        <v/>
      </c>
      <c r="AP273" s="130"/>
      <c r="AR273" s="131"/>
      <c r="AS273" s="7"/>
      <c r="AT273" s="132"/>
      <c r="AU273" s="129" t="str">
        <f t="shared" si="28"/>
        <v/>
      </c>
      <c r="AV273" s="140"/>
      <c r="AZ273" s="150" t="str">
        <f t="shared" si="29"/>
        <v/>
      </c>
      <c r="BQ273" s="6"/>
      <c r="BR273" s="11"/>
    </row>
    <row r="274" spans="1:72" ht="15.75" x14ac:dyDescent="0.5">
      <c r="A274" s="52" t="s">
        <v>1540</v>
      </c>
      <c r="B274" s="56"/>
      <c r="C274" s="131" t="s">
        <v>111</v>
      </c>
      <c r="D274" s="7" t="s">
        <v>22</v>
      </c>
      <c r="E274" s="7" t="s">
        <v>1235</v>
      </c>
      <c r="F274" s="64" t="s">
        <v>193</v>
      </c>
      <c r="G274" s="62">
        <v>13</v>
      </c>
      <c r="I274" s="10" t="s">
        <v>110</v>
      </c>
      <c r="J274" s="71" t="str">
        <f t="shared" si="30"/>
        <v>Spare_DO62_13</v>
      </c>
      <c r="K274" s="74" t="s">
        <v>627</v>
      </c>
      <c r="L274" s="233"/>
      <c r="M274" s="233">
        <v>1000</v>
      </c>
      <c r="N274" s="78" t="s">
        <v>634</v>
      </c>
      <c r="O274" s="84"/>
      <c r="P274" s="78" t="str">
        <f>CONCATENATE("Spare Yard ",T274,"_",I274,"_",K274)</f>
        <v>Spare Yard _True_+CB.1</v>
      </c>
      <c r="R274" s="80"/>
      <c r="S274" s="92"/>
      <c r="T274" s="175"/>
      <c r="Z274" s="6"/>
      <c r="AK274" s="117" t="str">
        <f t="shared" si="27"/>
        <v/>
      </c>
      <c r="AP274" s="130"/>
      <c r="AR274" s="131"/>
      <c r="AS274" s="7"/>
      <c r="AT274" s="132"/>
      <c r="AU274" s="129" t="str">
        <f t="shared" si="28"/>
        <v/>
      </c>
      <c r="AV274" s="140"/>
      <c r="AZ274" s="150" t="str">
        <f t="shared" si="29"/>
        <v/>
      </c>
      <c r="BQ274" s="6"/>
      <c r="BR274" s="11"/>
    </row>
    <row r="275" spans="1:72" ht="15.75" x14ac:dyDescent="0.5">
      <c r="A275" s="52" t="s">
        <v>1540</v>
      </c>
      <c r="B275" s="56"/>
      <c r="C275" s="131" t="s">
        <v>111</v>
      </c>
      <c r="D275" s="7" t="s">
        <v>22</v>
      </c>
      <c r="E275" s="7" t="s">
        <v>1235</v>
      </c>
      <c r="F275" s="64" t="s">
        <v>193</v>
      </c>
      <c r="G275" s="62">
        <v>14</v>
      </c>
      <c r="I275" s="10" t="s">
        <v>110</v>
      </c>
      <c r="J275" s="71" t="str">
        <f t="shared" si="30"/>
        <v>Spare_DO62_14</v>
      </c>
      <c r="K275" s="74" t="s">
        <v>627</v>
      </c>
      <c r="L275" s="233"/>
      <c r="M275" s="233">
        <v>1000</v>
      </c>
      <c r="N275" s="78" t="s">
        <v>634</v>
      </c>
      <c r="O275" s="84"/>
      <c r="P275" s="78" t="str">
        <f>CONCATENATE("Spare Yard ",T275,"_",I275,"_",K275)</f>
        <v>Spare Yard _True_+CB.1</v>
      </c>
      <c r="Q275" s="89"/>
      <c r="R275" s="80"/>
      <c r="S275" s="92"/>
      <c r="T275" s="175"/>
      <c r="Z275" s="6"/>
      <c r="AK275" s="117" t="str">
        <f t="shared" si="27"/>
        <v/>
      </c>
      <c r="AP275" s="130"/>
      <c r="AR275" s="131"/>
      <c r="AS275" s="7"/>
      <c r="AT275" s="132"/>
      <c r="AU275" s="129" t="str">
        <f t="shared" si="28"/>
        <v/>
      </c>
      <c r="AV275" s="140"/>
      <c r="AW275" s="144"/>
      <c r="AZ275" s="150" t="str">
        <f t="shared" si="29"/>
        <v/>
      </c>
      <c r="BQ275" s="6"/>
      <c r="BR275" s="11"/>
    </row>
    <row r="276" spans="1:72" ht="15.75" x14ac:dyDescent="0.5">
      <c r="A276" s="52" t="s">
        <v>1540</v>
      </c>
      <c r="B276" s="56"/>
      <c r="C276" s="131" t="s">
        <v>111</v>
      </c>
      <c r="D276" s="7" t="s">
        <v>22</v>
      </c>
      <c r="E276" s="7" t="s">
        <v>1235</v>
      </c>
      <c r="F276" s="64" t="s">
        <v>193</v>
      </c>
      <c r="G276" s="62">
        <v>15</v>
      </c>
      <c r="I276" s="10" t="s">
        <v>110</v>
      </c>
      <c r="J276" s="71" t="str">
        <f t="shared" si="30"/>
        <v>Spare_DO62_15</v>
      </c>
      <c r="K276" s="74" t="s">
        <v>627</v>
      </c>
      <c r="L276" s="233"/>
      <c r="M276" s="233">
        <v>1000</v>
      </c>
      <c r="N276" s="78" t="s">
        <v>634</v>
      </c>
      <c r="O276" s="84"/>
      <c r="P276" s="78" t="str">
        <f>CONCATENATE("Spare Yard ",T276,"_",I276,"_",K276)</f>
        <v>Spare Yard _True_+CB.1</v>
      </c>
      <c r="R276" s="80"/>
      <c r="S276" s="92"/>
      <c r="T276" s="175"/>
      <c r="Z276" s="6"/>
      <c r="AK276" s="117" t="str">
        <f t="shared" si="27"/>
        <v/>
      </c>
      <c r="AP276" s="130"/>
      <c r="AR276" s="131"/>
      <c r="AS276" s="7"/>
      <c r="AT276" s="132"/>
      <c r="AU276" s="129" t="str">
        <f t="shared" si="28"/>
        <v/>
      </c>
      <c r="AV276" s="140"/>
      <c r="AZ276" s="150" t="str">
        <f t="shared" si="29"/>
        <v/>
      </c>
      <c r="BQ276" s="6"/>
      <c r="BR276" s="11"/>
    </row>
    <row r="277" spans="1:72" ht="15.75" x14ac:dyDescent="0.5">
      <c r="A277" s="52" t="s">
        <v>1540</v>
      </c>
      <c r="B277" s="56"/>
      <c r="C277" s="131" t="s">
        <v>111</v>
      </c>
      <c r="D277" s="7" t="s">
        <v>22</v>
      </c>
      <c r="E277" s="7" t="s">
        <v>1235</v>
      </c>
      <c r="F277" s="64" t="s">
        <v>193</v>
      </c>
      <c r="G277" s="62">
        <v>16</v>
      </c>
      <c r="I277" s="10" t="s">
        <v>110</v>
      </c>
      <c r="J277" s="71" t="str">
        <f t="shared" si="30"/>
        <v>Spare_DO62_16</v>
      </c>
      <c r="K277" s="74" t="s">
        <v>627</v>
      </c>
      <c r="L277" s="233"/>
      <c r="M277" s="233">
        <v>1000</v>
      </c>
      <c r="N277" s="78" t="s">
        <v>634</v>
      </c>
      <c r="O277" s="84"/>
      <c r="P277" s="78" t="str">
        <f>CONCATENATE("Spare Yard ",T277,"_",I277,"_",K277)</f>
        <v>Spare Yard _True_+CB.1</v>
      </c>
      <c r="R277" s="80"/>
      <c r="S277" s="92"/>
      <c r="Z277" s="6"/>
      <c r="AK277" s="117" t="str">
        <f t="shared" si="27"/>
        <v/>
      </c>
      <c r="AP277" s="130"/>
      <c r="AR277" s="131"/>
      <c r="AS277" s="7"/>
      <c r="AT277" s="132"/>
      <c r="AU277" s="129" t="str">
        <f t="shared" si="28"/>
        <v/>
      </c>
      <c r="AV277" s="140"/>
      <c r="AZ277" s="150" t="str">
        <f t="shared" si="29"/>
        <v/>
      </c>
      <c r="BQ277" s="6"/>
      <c r="BR277" s="11"/>
    </row>
    <row r="278" spans="1:72" x14ac:dyDescent="0.45">
      <c r="A278" s="50"/>
      <c r="B278" s="54" t="s">
        <v>110</v>
      </c>
      <c r="C278" s="59"/>
      <c r="D278" s="59"/>
      <c r="E278" s="59"/>
      <c r="F278" s="59"/>
      <c r="G278" s="59"/>
      <c r="H278" s="59"/>
      <c r="I278" s="59"/>
      <c r="J278" s="68"/>
      <c r="K278" s="50"/>
      <c r="L278" s="54"/>
      <c r="M278" s="54"/>
      <c r="N278" s="54"/>
      <c r="O278" s="81"/>
      <c r="P278" s="54" t="s">
        <v>797</v>
      </c>
      <c r="Q278" s="54"/>
      <c r="R278" s="54"/>
      <c r="S278" s="54"/>
      <c r="T278" s="50"/>
      <c r="U278" s="54"/>
      <c r="V278" s="68"/>
      <c r="W278" s="50"/>
      <c r="X278" s="50"/>
      <c r="Y278" s="50"/>
      <c r="Z278" s="54"/>
      <c r="AA278" s="103"/>
      <c r="AB278" s="103"/>
      <c r="AC278" s="68"/>
      <c r="AD278" s="68"/>
      <c r="AE278" s="68"/>
      <c r="AF278" s="68"/>
      <c r="AG278" s="54"/>
      <c r="AH278" s="54"/>
      <c r="AI278" s="113"/>
      <c r="AJ278" s="113"/>
      <c r="AK278" s="54"/>
      <c r="AL278" s="54"/>
      <c r="AM278" s="54"/>
      <c r="AN278" s="54"/>
      <c r="AO278" s="54"/>
      <c r="AP278" s="54"/>
      <c r="AQ278" s="54"/>
      <c r="AR278" s="81"/>
      <c r="AS278" s="81"/>
      <c r="AT278" s="81"/>
      <c r="AU278" s="81"/>
      <c r="AV278" s="81"/>
      <c r="AW278" s="81"/>
      <c r="AX278" s="81"/>
      <c r="AY278" s="81"/>
      <c r="AZ278" s="81"/>
      <c r="BA278" s="81"/>
      <c r="BB278" s="81"/>
      <c r="BC278" s="81"/>
      <c r="BD278" s="153"/>
      <c r="BE278" s="81"/>
      <c r="BF278" s="81"/>
      <c r="BG278" s="81"/>
      <c r="BH278" s="153"/>
      <c r="BI278" s="81"/>
      <c r="BJ278" s="81"/>
      <c r="BK278" s="81"/>
      <c r="BL278" s="153"/>
      <c r="BM278" s="81"/>
      <c r="BN278" s="81"/>
      <c r="BO278" s="81"/>
      <c r="BP278" s="154"/>
      <c r="BQ278" s="81"/>
      <c r="BR278" s="153"/>
      <c r="BS278" s="81"/>
      <c r="BT278" s="81"/>
    </row>
    <row r="279" spans="1:72" x14ac:dyDescent="0.45">
      <c r="A279" s="50"/>
      <c r="B279" s="54" t="s">
        <v>110</v>
      </c>
      <c r="C279" s="59"/>
      <c r="D279" s="59"/>
      <c r="E279" s="59"/>
      <c r="F279" s="59"/>
      <c r="G279" s="59"/>
      <c r="H279" s="59"/>
      <c r="I279" s="59"/>
      <c r="J279" s="68"/>
      <c r="K279" s="50"/>
      <c r="L279" s="54"/>
      <c r="M279" s="54"/>
      <c r="N279" s="54"/>
      <c r="O279" s="81"/>
      <c r="P279" s="54" t="s">
        <v>798</v>
      </c>
      <c r="Q279" s="54"/>
      <c r="R279" s="54"/>
      <c r="S279" s="54"/>
      <c r="T279" s="50"/>
      <c r="U279" s="54"/>
      <c r="V279" s="68"/>
      <c r="W279" s="50"/>
      <c r="X279" s="50"/>
      <c r="Y279" s="50"/>
      <c r="Z279" s="54"/>
      <c r="AA279" s="103"/>
      <c r="AB279" s="103"/>
      <c r="AC279" s="68"/>
      <c r="AD279" s="68"/>
      <c r="AE279" s="68"/>
      <c r="AF279" s="68"/>
      <c r="AG279" s="54"/>
      <c r="AH279" s="54"/>
      <c r="AI279" s="113"/>
      <c r="AJ279" s="113"/>
      <c r="AK279" s="54"/>
      <c r="AL279" s="54"/>
      <c r="AM279" s="54"/>
      <c r="AN279" s="54"/>
      <c r="AO279" s="54"/>
      <c r="AP279" s="54"/>
      <c r="AQ279" s="54"/>
      <c r="AR279" s="81"/>
      <c r="AS279" s="81"/>
      <c r="AT279" s="81"/>
      <c r="AU279" s="81"/>
      <c r="AV279" s="81"/>
      <c r="AW279" s="81"/>
      <c r="AX279" s="81"/>
      <c r="AY279" s="81"/>
      <c r="AZ279" s="81"/>
      <c r="BA279" s="81"/>
      <c r="BB279" s="81"/>
      <c r="BC279" s="81"/>
      <c r="BD279" s="153"/>
      <c r="BE279" s="81"/>
      <c r="BF279" s="81"/>
      <c r="BG279" s="81"/>
      <c r="BH279" s="153"/>
      <c r="BI279" s="81"/>
      <c r="BJ279" s="81"/>
      <c r="BK279" s="81"/>
      <c r="BL279" s="153"/>
      <c r="BM279" s="81"/>
      <c r="BN279" s="81"/>
      <c r="BO279" s="81"/>
      <c r="BP279" s="154"/>
      <c r="BQ279" s="81"/>
      <c r="BR279" s="153"/>
      <c r="BS279" s="81"/>
      <c r="BT279" s="81"/>
    </row>
    <row r="280" spans="1:72" x14ac:dyDescent="0.45">
      <c r="A280" s="50"/>
      <c r="B280" s="54" t="s">
        <v>110</v>
      </c>
      <c r="C280" s="59"/>
      <c r="D280" s="59"/>
      <c r="E280" s="59"/>
      <c r="F280" s="59"/>
      <c r="G280" s="59"/>
      <c r="H280" s="59"/>
      <c r="I280" s="59"/>
      <c r="J280" s="68"/>
      <c r="K280" s="50"/>
      <c r="L280" s="54"/>
      <c r="M280" s="54"/>
      <c r="N280" s="54"/>
      <c r="O280" s="81"/>
      <c r="P280" s="54" t="s">
        <v>799</v>
      </c>
      <c r="Q280" s="54"/>
      <c r="R280" s="54"/>
      <c r="S280" s="54"/>
      <c r="T280" s="50"/>
      <c r="U280" s="54"/>
      <c r="V280" s="68"/>
      <c r="W280" s="50"/>
      <c r="X280" s="50"/>
      <c r="Y280" s="50"/>
      <c r="Z280" s="54"/>
      <c r="AA280" s="103"/>
      <c r="AB280" s="103"/>
      <c r="AC280" s="68"/>
      <c r="AD280" s="68"/>
      <c r="AE280" s="68"/>
      <c r="AF280" s="68"/>
      <c r="AG280" s="54"/>
      <c r="AH280" s="54"/>
      <c r="AI280" s="113"/>
      <c r="AJ280" s="113"/>
      <c r="AK280" s="54"/>
      <c r="AL280" s="54"/>
      <c r="AM280" s="54"/>
      <c r="AN280" s="54"/>
      <c r="AO280" s="54"/>
      <c r="AP280" s="54"/>
      <c r="AQ280" s="54"/>
      <c r="AR280" s="81"/>
      <c r="AS280" s="81"/>
      <c r="AT280" s="81"/>
      <c r="AU280" s="81"/>
      <c r="AV280" s="81"/>
      <c r="AW280" s="81"/>
      <c r="AX280" s="81"/>
      <c r="AY280" s="81"/>
      <c r="AZ280" s="81"/>
      <c r="BA280" s="81"/>
      <c r="BB280" s="81"/>
      <c r="BC280" s="81"/>
      <c r="BD280" s="153"/>
      <c r="BE280" s="81"/>
      <c r="BF280" s="81"/>
      <c r="BG280" s="81"/>
      <c r="BH280" s="153"/>
      <c r="BI280" s="81"/>
      <c r="BJ280" s="81"/>
      <c r="BK280" s="81"/>
      <c r="BL280" s="153"/>
      <c r="BM280" s="81"/>
      <c r="BN280" s="81"/>
      <c r="BO280" s="81"/>
      <c r="BP280" s="154"/>
      <c r="BQ280" s="81"/>
      <c r="BR280" s="153"/>
      <c r="BS280" s="81"/>
      <c r="BT280" s="81"/>
    </row>
    <row r="281" spans="1:72" x14ac:dyDescent="0.45">
      <c r="A281" s="50"/>
      <c r="B281" s="54" t="s">
        <v>110</v>
      </c>
      <c r="C281" s="59"/>
      <c r="D281" s="59"/>
      <c r="E281" s="59"/>
      <c r="F281" s="59"/>
      <c r="G281" s="59"/>
      <c r="H281" s="59"/>
      <c r="I281" s="59"/>
      <c r="J281" s="68"/>
      <c r="K281" s="50"/>
      <c r="L281" s="54"/>
      <c r="M281" s="54"/>
      <c r="N281" s="54"/>
      <c r="O281" s="81"/>
      <c r="P281" s="54" t="s">
        <v>800</v>
      </c>
      <c r="Q281" s="54"/>
      <c r="R281" s="54"/>
      <c r="S281" s="54"/>
      <c r="T281" s="50"/>
      <c r="U281" s="54"/>
      <c r="V281" s="68"/>
      <c r="W281" s="50"/>
      <c r="X281" s="50"/>
      <c r="Y281" s="50"/>
      <c r="Z281" s="54"/>
      <c r="AA281" s="103"/>
      <c r="AB281" s="103"/>
      <c r="AC281" s="68"/>
      <c r="AD281" s="68"/>
      <c r="AE281" s="68"/>
      <c r="AF281" s="68"/>
      <c r="AG281" s="54"/>
      <c r="AH281" s="54"/>
      <c r="AI281" s="113"/>
      <c r="AJ281" s="113"/>
      <c r="AK281" s="54"/>
      <c r="AL281" s="54"/>
      <c r="AM281" s="54"/>
      <c r="AN281" s="54"/>
      <c r="AO281" s="54"/>
      <c r="AP281" s="54"/>
      <c r="AQ281" s="54"/>
      <c r="AR281" s="81"/>
      <c r="AS281" s="81"/>
      <c r="AT281" s="81"/>
      <c r="AU281" s="81"/>
      <c r="AV281" s="81"/>
      <c r="AW281" s="81"/>
      <c r="AX281" s="81"/>
      <c r="AY281" s="81"/>
      <c r="AZ281" s="81"/>
      <c r="BA281" s="81"/>
      <c r="BB281" s="81"/>
      <c r="BC281" s="81"/>
      <c r="BD281" s="153"/>
      <c r="BE281" s="81"/>
      <c r="BF281" s="81"/>
      <c r="BG281" s="81"/>
      <c r="BH281" s="153"/>
      <c r="BI281" s="81"/>
      <c r="BJ281" s="81"/>
      <c r="BK281" s="81"/>
      <c r="BL281" s="153"/>
      <c r="BM281" s="81"/>
      <c r="BN281" s="81"/>
      <c r="BO281" s="81"/>
      <c r="BP281" s="154"/>
      <c r="BQ281" s="81"/>
      <c r="BR281" s="153"/>
      <c r="BS281" s="81"/>
      <c r="BT281" s="81"/>
    </row>
    <row r="282" spans="1:72" x14ac:dyDescent="0.45">
      <c r="A282" s="50"/>
      <c r="B282" s="54" t="s">
        <v>110</v>
      </c>
      <c r="C282" s="59"/>
      <c r="D282" s="59"/>
      <c r="E282" s="59"/>
      <c r="F282" s="59"/>
      <c r="G282" s="59"/>
      <c r="H282" s="59"/>
      <c r="I282" s="59"/>
      <c r="J282" s="68"/>
      <c r="K282" s="50"/>
      <c r="L282" s="54"/>
      <c r="M282" s="54"/>
      <c r="N282" s="54"/>
      <c r="O282" s="81"/>
      <c r="P282" s="54" t="s">
        <v>801</v>
      </c>
      <c r="Q282" s="54"/>
      <c r="R282" s="54"/>
      <c r="S282" s="54"/>
      <c r="T282" s="50"/>
      <c r="U282" s="54"/>
      <c r="V282" s="68"/>
      <c r="W282" s="50"/>
      <c r="X282" s="50"/>
      <c r="Y282" s="50"/>
      <c r="Z282" s="54"/>
      <c r="AA282" s="103"/>
      <c r="AB282" s="103"/>
      <c r="AC282" s="68"/>
      <c r="AD282" s="68"/>
      <c r="AE282" s="68"/>
      <c r="AF282" s="68"/>
      <c r="AG282" s="54"/>
      <c r="AH282" s="54"/>
      <c r="AI282" s="113"/>
      <c r="AJ282" s="113"/>
      <c r="AK282" s="54"/>
      <c r="AL282" s="54"/>
      <c r="AM282" s="54"/>
      <c r="AN282" s="54"/>
      <c r="AO282" s="54"/>
      <c r="AP282" s="54"/>
      <c r="AQ282" s="54"/>
      <c r="AR282" s="81"/>
      <c r="AS282" s="81"/>
      <c r="AT282" s="81"/>
      <c r="AU282" s="81"/>
      <c r="AV282" s="81"/>
      <c r="AW282" s="81"/>
      <c r="AX282" s="81"/>
      <c r="AY282" s="81"/>
      <c r="AZ282" s="81"/>
      <c r="BA282" s="81"/>
      <c r="BB282" s="81"/>
      <c r="BC282" s="81"/>
      <c r="BD282" s="153"/>
      <c r="BE282" s="81"/>
      <c r="BF282" s="81"/>
      <c r="BG282" s="81"/>
      <c r="BH282" s="153"/>
      <c r="BI282" s="81"/>
      <c r="BJ282" s="81"/>
      <c r="BK282" s="81"/>
      <c r="BL282" s="153"/>
      <c r="BM282" s="81"/>
      <c r="BN282" s="81"/>
      <c r="BO282" s="81"/>
      <c r="BP282" s="154"/>
      <c r="BQ282" s="81"/>
      <c r="BR282" s="153"/>
      <c r="BS282" s="81"/>
      <c r="BT282" s="81"/>
    </row>
    <row r="283" spans="1:72" ht="15.75" x14ac:dyDescent="0.5">
      <c r="A283" s="51" t="s">
        <v>1524</v>
      </c>
      <c r="B283" s="55"/>
      <c r="C283" s="51" t="s">
        <v>111</v>
      </c>
      <c r="D283" s="55" t="s">
        <v>24</v>
      </c>
      <c r="E283" s="60" t="s">
        <v>1525</v>
      </c>
      <c r="F283" s="63" t="s">
        <v>1526</v>
      </c>
      <c r="G283" s="66">
        <v>0</v>
      </c>
      <c r="H283" s="60"/>
      <c r="I283" s="60" t="s">
        <v>110</v>
      </c>
      <c r="J283" s="69" t="s">
        <v>1527</v>
      </c>
      <c r="K283" s="73" t="s">
        <v>628</v>
      </c>
      <c r="L283" s="77"/>
      <c r="M283" s="77">
        <v>1000</v>
      </c>
      <c r="N283" s="77" t="s">
        <v>629</v>
      </c>
      <c r="O283" s="82"/>
      <c r="P283" s="60" t="s">
        <v>1646</v>
      </c>
      <c r="Q283" s="60"/>
      <c r="R283" s="90"/>
      <c r="S283" s="60"/>
      <c r="T283" s="94"/>
      <c r="U283" s="66"/>
      <c r="V283" s="97"/>
      <c r="W283" s="94"/>
      <c r="X283" s="94"/>
      <c r="Y283" s="94"/>
      <c r="Z283" s="90"/>
      <c r="AA283" s="104"/>
      <c r="AB283" s="104"/>
      <c r="AC283" s="105"/>
      <c r="AD283" s="105"/>
      <c r="AE283" s="105"/>
      <c r="AF283" s="97"/>
      <c r="AG283" s="94"/>
      <c r="AH283" s="66"/>
      <c r="AI283" s="114"/>
      <c r="AJ283" s="114"/>
      <c r="AK283" s="115" t="str">
        <f>IF(ISBLANK(AR283),"",ROW())</f>
        <v/>
      </c>
      <c r="AL283" s="66"/>
      <c r="AM283" s="66"/>
      <c r="AN283" s="66"/>
      <c r="AO283" s="66"/>
      <c r="AP283" s="128"/>
      <c r="AQ283" s="66"/>
      <c r="AR283" s="60"/>
      <c r="AS283" s="60"/>
      <c r="AT283" s="66"/>
      <c r="AU283" s="129"/>
      <c r="AV283" s="129"/>
      <c r="AW283" s="142"/>
      <c r="AX283" s="146"/>
      <c r="AY283" s="146"/>
      <c r="AZ283" s="142" t="str">
        <f>IF(ISNUMBER(AK283),"1","")</f>
        <v/>
      </c>
      <c r="BA283" s="155"/>
      <c r="BB283" s="90"/>
      <c r="BC283" s="66"/>
      <c r="BD283" s="66"/>
      <c r="BE283" s="90"/>
      <c r="BF283" s="66"/>
      <c r="BG283" s="66"/>
      <c r="BH283" s="90"/>
      <c r="BI283" s="66"/>
      <c r="BJ283" s="66"/>
      <c r="BK283" s="90"/>
      <c r="BL283" s="66"/>
      <c r="BM283" s="66"/>
      <c r="BN283" s="90"/>
      <c r="BO283" s="66"/>
      <c r="BP283" s="94"/>
      <c r="BQ283" s="90"/>
      <c r="BR283" s="97"/>
      <c r="BS283" s="66"/>
      <c r="BT283" s="66"/>
    </row>
    <row r="284" spans="1:72" ht="15.75" x14ac:dyDescent="0.5">
      <c r="A284" s="51" t="s">
        <v>1524</v>
      </c>
      <c r="B284" s="55"/>
      <c r="C284" s="51" t="s">
        <v>111</v>
      </c>
      <c r="D284" s="55" t="s">
        <v>24</v>
      </c>
      <c r="E284" s="60" t="s">
        <v>1525</v>
      </c>
      <c r="F284" s="63" t="s">
        <v>1526</v>
      </c>
      <c r="G284" s="66">
        <v>2</v>
      </c>
      <c r="H284" s="60"/>
      <c r="I284" s="60" t="s">
        <v>110</v>
      </c>
      <c r="J284" s="70" t="s">
        <v>1528</v>
      </c>
      <c r="K284" s="73" t="s">
        <v>628</v>
      </c>
      <c r="L284" s="77"/>
      <c r="M284" s="77">
        <v>1000</v>
      </c>
      <c r="N284" s="77" t="s">
        <v>629</v>
      </c>
      <c r="O284" s="82"/>
      <c r="P284" s="60" t="s">
        <v>1647</v>
      </c>
      <c r="Q284" s="60"/>
      <c r="R284" s="90"/>
      <c r="S284" s="60"/>
      <c r="T284" s="94"/>
      <c r="U284" s="66"/>
      <c r="V284" s="97"/>
      <c r="W284" s="94"/>
      <c r="X284" s="94"/>
      <c r="Y284" s="94"/>
      <c r="Z284" s="90"/>
      <c r="AA284" s="104"/>
      <c r="AB284" s="104"/>
      <c r="AC284" s="105"/>
      <c r="AD284" s="105"/>
      <c r="AE284" s="105"/>
      <c r="AF284" s="97"/>
      <c r="AG284" s="94"/>
      <c r="AH284" s="66"/>
      <c r="AI284" s="114"/>
      <c r="AJ284" s="114"/>
      <c r="AK284" s="115" t="str">
        <f t="shared" ref="AK284:AK288" si="31">IF(ISBLANK(AR284),"",ROW())</f>
        <v/>
      </c>
      <c r="AL284" s="66"/>
      <c r="AM284" s="66"/>
      <c r="AN284" s="66"/>
      <c r="AO284" s="66"/>
      <c r="AP284" s="128"/>
      <c r="AQ284" s="66"/>
      <c r="AR284" s="60"/>
      <c r="AS284" s="60"/>
      <c r="AT284" s="66"/>
      <c r="AU284" s="129"/>
      <c r="AV284" s="129"/>
      <c r="AW284" s="142"/>
      <c r="AX284" s="146"/>
      <c r="AY284" s="146"/>
      <c r="AZ284" s="142" t="str">
        <f t="shared" ref="AZ284:AZ288" si="32">IF(ISNUMBER(AK284),"1","")</f>
        <v/>
      </c>
      <c r="BA284" s="155"/>
      <c r="BB284" s="90"/>
      <c r="BC284" s="66"/>
      <c r="BD284" s="66"/>
      <c r="BE284" s="90"/>
      <c r="BF284" s="66"/>
      <c r="BG284" s="66"/>
      <c r="BH284" s="90"/>
      <c r="BI284" s="66"/>
      <c r="BJ284" s="66"/>
      <c r="BK284" s="90"/>
      <c r="BL284" s="66"/>
      <c r="BM284" s="66"/>
      <c r="BN284" s="90"/>
      <c r="BO284" s="66"/>
      <c r="BP284" s="94"/>
      <c r="BQ284" s="90"/>
      <c r="BR284" s="97"/>
      <c r="BS284" s="66"/>
      <c r="BT284" s="66"/>
    </row>
    <row r="285" spans="1:72" ht="15.75" x14ac:dyDescent="0.5">
      <c r="A285" s="51" t="s">
        <v>1524</v>
      </c>
      <c r="B285" s="55"/>
      <c r="C285" s="51" t="s">
        <v>111</v>
      </c>
      <c r="D285" s="55" t="s">
        <v>24</v>
      </c>
      <c r="E285" s="60" t="s">
        <v>1525</v>
      </c>
      <c r="F285" s="63" t="s">
        <v>1526</v>
      </c>
      <c r="G285" s="66">
        <v>4</v>
      </c>
      <c r="H285" s="60"/>
      <c r="I285" s="60" t="s">
        <v>110</v>
      </c>
      <c r="J285" s="70" t="s">
        <v>1529</v>
      </c>
      <c r="K285" s="73" t="s">
        <v>628</v>
      </c>
      <c r="L285" s="77"/>
      <c r="M285" s="77">
        <v>1000</v>
      </c>
      <c r="N285" s="77" t="s">
        <v>629</v>
      </c>
      <c r="O285" s="82"/>
      <c r="P285" s="60" t="s">
        <v>1648</v>
      </c>
      <c r="Q285" s="60"/>
      <c r="R285" s="90"/>
      <c r="S285" s="60"/>
      <c r="T285" s="94"/>
      <c r="U285" s="66"/>
      <c r="V285" s="97"/>
      <c r="W285" s="94"/>
      <c r="X285" s="94"/>
      <c r="Y285" s="94"/>
      <c r="Z285" s="90"/>
      <c r="AA285" s="104"/>
      <c r="AB285" s="104"/>
      <c r="AC285" s="105"/>
      <c r="AD285" s="105"/>
      <c r="AE285" s="105"/>
      <c r="AF285" s="97"/>
      <c r="AG285" s="94"/>
      <c r="AH285" s="66"/>
      <c r="AI285" s="114"/>
      <c r="AJ285" s="114"/>
      <c r="AK285" s="115">
        <f t="shared" si="31"/>
        <v>285</v>
      </c>
      <c r="AL285" s="66"/>
      <c r="AM285" s="66"/>
      <c r="AN285" s="66"/>
      <c r="AO285" s="66"/>
      <c r="AP285" s="128" t="s">
        <v>110</v>
      </c>
      <c r="AQ285" s="66"/>
      <c r="AR285" s="60" t="s">
        <v>17</v>
      </c>
      <c r="AS285" s="60"/>
      <c r="AT285" s="66" t="s">
        <v>112</v>
      </c>
      <c r="AU285" s="129" t="s">
        <v>135</v>
      </c>
      <c r="AV285" s="129"/>
      <c r="AW285" s="142"/>
      <c r="AX285" s="146"/>
      <c r="AY285" s="146"/>
      <c r="AZ285" s="142" t="str">
        <f t="shared" si="32"/>
        <v>1</v>
      </c>
      <c r="BA285" s="155"/>
      <c r="BB285" s="90"/>
      <c r="BC285" s="66"/>
      <c r="BD285" s="66"/>
      <c r="BE285" s="90"/>
      <c r="BF285" s="66"/>
      <c r="BG285" s="66"/>
      <c r="BH285" s="90"/>
      <c r="BI285" s="66"/>
      <c r="BJ285" s="66"/>
      <c r="BK285" s="90"/>
      <c r="BL285" s="66"/>
      <c r="BM285" s="66"/>
      <c r="BN285" s="90"/>
      <c r="BO285" s="66"/>
      <c r="BP285" s="94"/>
      <c r="BQ285" s="90"/>
      <c r="BR285" s="97"/>
      <c r="BS285" s="66"/>
      <c r="BT285" s="66"/>
    </row>
    <row r="286" spans="1:72" ht="15.75" x14ac:dyDescent="0.5">
      <c r="A286" s="51" t="s">
        <v>1524</v>
      </c>
      <c r="B286" s="55"/>
      <c r="C286" s="51" t="s">
        <v>111</v>
      </c>
      <c r="D286" s="55" t="s">
        <v>24</v>
      </c>
      <c r="E286" s="60" t="s">
        <v>1525</v>
      </c>
      <c r="F286" s="63" t="s">
        <v>1526</v>
      </c>
      <c r="G286" s="66">
        <v>5</v>
      </c>
      <c r="H286" s="60"/>
      <c r="I286" s="60" t="s">
        <v>110</v>
      </c>
      <c r="J286" s="70" t="s">
        <v>1530</v>
      </c>
      <c r="K286" s="73" t="s">
        <v>628</v>
      </c>
      <c r="L286" s="77"/>
      <c r="M286" s="77">
        <v>1000</v>
      </c>
      <c r="N286" s="77" t="s">
        <v>629</v>
      </c>
      <c r="O286" s="82"/>
      <c r="P286" s="60" t="s">
        <v>1649</v>
      </c>
      <c r="Q286" s="60"/>
      <c r="R286" s="90"/>
      <c r="S286" s="60"/>
      <c r="T286" s="94"/>
      <c r="U286" s="66"/>
      <c r="V286" s="97"/>
      <c r="W286" s="94"/>
      <c r="X286" s="94"/>
      <c r="Y286" s="94"/>
      <c r="Z286" s="90"/>
      <c r="AA286" s="104"/>
      <c r="AB286" s="104"/>
      <c r="AC286" s="105"/>
      <c r="AD286" s="105"/>
      <c r="AE286" s="105"/>
      <c r="AF286" s="97"/>
      <c r="AG286" s="94"/>
      <c r="AH286" s="66"/>
      <c r="AI286" s="114"/>
      <c r="AJ286" s="114"/>
      <c r="AK286" s="115">
        <f t="shared" si="31"/>
        <v>286</v>
      </c>
      <c r="AL286" s="66"/>
      <c r="AM286" s="66"/>
      <c r="AN286" s="66"/>
      <c r="AO286" s="66"/>
      <c r="AP286" s="128" t="s">
        <v>110</v>
      </c>
      <c r="AQ286" s="66"/>
      <c r="AR286" s="60" t="s">
        <v>17</v>
      </c>
      <c r="AS286" s="60"/>
      <c r="AT286" s="66" t="s">
        <v>112</v>
      </c>
      <c r="AU286" s="129" t="s">
        <v>135</v>
      </c>
      <c r="AV286" s="129"/>
      <c r="AW286" s="142"/>
      <c r="AX286" s="146"/>
      <c r="AY286" s="146"/>
      <c r="AZ286" s="142" t="str">
        <f t="shared" si="32"/>
        <v>1</v>
      </c>
      <c r="BA286" s="155"/>
      <c r="BB286" s="90"/>
      <c r="BC286" s="66"/>
      <c r="BD286" s="66"/>
      <c r="BE286" s="90"/>
      <c r="BF286" s="66"/>
      <c r="BG286" s="66"/>
      <c r="BH286" s="90"/>
      <c r="BI286" s="66"/>
      <c r="BJ286" s="66"/>
      <c r="BK286" s="90"/>
      <c r="BL286" s="66"/>
      <c r="BM286" s="66"/>
      <c r="BN286" s="90"/>
      <c r="BO286" s="66"/>
      <c r="BP286" s="94"/>
      <c r="BQ286" s="90"/>
      <c r="BR286" s="97"/>
      <c r="BS286" s="66"/>
      <c r="BT286" s="66"/>
    </row>
    <row r="287" spans="1:72" ht="15.75" x14ac:dyDescent="0.5">
      <c r="A287" s="51" t="s">
        <v>1524</v>
      </c>
      <c r="B287" s="55"/>
      <c r="C287" s="51" t="s">
        <v>111</v>
      </c>
      <c r="D287" s="55" t="s">
        <v>24</v>
      </c>
      <c r="E287" s="60" t="s">
        <v>1525</v>
      </c>
      <c r="F287" s="63" t="s">
        <v>1526</v>
      </c>
      <c r="G287" s="66">
        <v>6</v>
      </c>
      <c r="H287" s="60"/>
      <c r="I287" s="60" t="s">
        <v>110</v>
      </c>
      <c r="J287" s="70" t="s">
        <v>1531</v>
      </c>
      <c r="K287" s="73" t="s">
        <v>628</v>
      </c>
      <c r="L287" s="77"/>
      <c r="M287" s="77">
        <v>1000</v>
      </c>
      <c r="N287" s="77" t="s">
        <v>629</v>
      </c>
      <c r="O287" s="82"/>
      <c r="P287" s="60" t="s">
        <v>1650</v>
      </c>
      <c r="Q287" s="60"/>
      <c r="R287" s="90"/>
      <c r="S287" s="60"/>
      <c r="T287" s="94"/>
      <c r="U287" s="66"/>
      <c r="V287" s="97"/>
      <c r="W287" s="94"/>
      <c r="X287" s="94"/>
      <c r="Y287" s="94"/>
      <c r="Z287" s="90"/>
      <c r="AA287" s="104"/>
      <c r="AB287" s="104"/>
      <c r="AC287" s="105"/>
      <c r="AD287" s="105"/>
      <c r="AE287" s="105"/>
      <c r="AF287" s="97"/>
      <c r="AG287" s="94"/>
      <c r="AH287" s="66"/>
      <c r="AI287" s="114"/>
      <c r="AJ287" s="114"/>
      <c r="AK287" s="115">
        <f t="shared" si="31"/>
        <v>287</v>
      </c>
      <c r="AL287" s="66"/>
      <c r="AM287" s="66"/>
      <c r="AN287" s="66"/>
      <c r="AO287" s="66"/>
      <c r="AP287" s="128" t="s">
        <v>110</v>
      </c>
      <c r="AQ287" s="66"/>
      <c r="AR287" s="60" t="s">
        <v>17</v>
      </c>
      <c r="AS287" s="60"/>
      <c r="AT287" s="66" t="s">
        <v>112</v>
      </c>
      <c r="AU287" s="129" t="s">
        <v>135</v>
      </c>
      <c r="AV287" s="129"/>
      <c r="AW287" s="142"/>
      <c r="AX287" s="146"/>
      <c r="AY287" s="146"/>
      <c r="AZ287" s="142" t="str">
        <f t="shared" si="32"/>
        <v>1</v>
      </c>
      <c r="BA287" s="155"/>
      <c r="BB287" s="90"/>
      <c r="BC287" s="66"/>
      <c r="BD287" s="66"/>
      <c r="BE287" s="90"/>
      <c r="BF287" s="66"/>
      <c r="BG287" s="66"/>
      <c r="BH287" s="90"/>
      <c r="BI287" s="66"/>
      <c r="BJ287" s="66"/>
      <c r="BK287" s="90"/>
      <c r="BL287" s="66"/>
      <c r="BM287" s="66"/>
      <c r="BN287" s="90"/>
      <c r="BO287" s="66"/>
      <c r="BP287" s="94"/>
      <c r="BQ287" s="90"/>
      <c r="BR287" s="97"/>
      <c r="BS287" s="66"/>
      <c r="BT287" s="66"/>
    </row>
    <row r="288" spans="1:72" ht="15.75" x14ac:dyDescent="0.5">
      <c r="A288" s="51" t="s">
        <v>1524</v>
      </c>
      <c r="B288" s="55"/>
      <c r="C288" s="51" t="s">
        <v>111</v>
      </c>
      <c r="D288" s="55" t="s">
        <v>24</v>
      </c>
      <c r="E288" s="60" t="s">
        <v>1525</v>
      </c>
      <c r="F288" s="63" t="s">
        <v>1526</v>
      </c>
      <c r="G288" s="66">
        <v>7</v>
      </c>
      <c r="H288" s="60"/>
      <c r="I288" s="60" t="s">
        <v>110</v>
      </c>
      <c r="J288" s="70" t="s">
        <v>1532</v>
      </c>
      <c r="K288" s="73" t="s">
        <v>628</v>
      </c>
      <c r="L288" s="77"/>
      <c r="M288" s="77">
        <v>1000</v>
      </c>
      <c r="N288" s="77" t="s">
        <v>629</v>
      </c>
      <c r="O288" s="82"/>
      <c r="P288" s="60" t="s">
        <v>1651</v>
      </c>
      <c r="Q288" s="60"/>
      <c r="R288" s="90"/>
      <c r="S288" s="60"/>
      <c r="T288" s="94"/>
      <c r="U288" s="66"/>
      <c r="V288" s="97"/>
      <c r="W288" s="94"/>
      <c r="X288" s="94"/>
      <c r="Y288" s="94"/>
      <c r="Z288" s="90"/>
      <c r="AA288" s="104"/>
      <c r="AB288" s="104"/>
      <c r="AC288" s="105"/>
      <c r="AD288" s="105"/>
      <c r="AE288" s="105"/>
      <c r="AF288" s="97"/>
      <c r="AG288" s="94"/>
      <c r="AH288" s="66"/>
      <c r="AI288" s="114"/>
      <c r="AJ288" s="114"/>
      <c r="AK288" s="115">
        <f t="shared" si="31"/>
        <v>288</v>
      </c>
      <c r="AL288" s="66"/>
      <c r="AM288" s="66"/>
      <c r="AN288" s="66"/>
      <c r="AO288" s="66"/>
      <c r="AP288" s="128" t="s">
        <v>110</v>
      </c>
      <c r="AQ288" s="66"/>
      <c r="AR288" s="60" t="s">
        <v>17</v>
      </c>
      <c r="AS288" s="60"/>
      <c r="AT288" s="66" t="s">
        <v>112</v>
      </c>
      <c r="AU288" s="129" t="s">
        <v>135</v>
      </c>
      <c r="AV288" s="129"/>
      <c r="AW288" s="142"/>
      <c r="AX288" s="146"/>
      <c r="AY288" s="146"/>
      <c r="AZ288" s="142" t="str">
        <f t="shared" si="32"/>
        <v>1</v>
      </c>
      <c r="BA288" s="155"/>
      <c r="BB288" s="90"/>
      <c r="BC288" s="66"/>
      <c r="BD288" s="66"/>
      <c r="BE288" s="90"/>
      <c r="BF288" s="66"/>
      <c r="BG288" s="66"/>
      <c r="BH288" s="90"/>
      <c r="BI288" s="66"/>
      <c r="BJ288" s="66"/>
      <c r="BK288" s="90"/>
      <c r="BL288" s="66"/>
      <c r="BM288" s="66"/>
      <c r="BN288" s="90"/>
      <c r="BO288" s="66"/>
      <c r="BP288" s="94"/>
      <c r="BQ288" s="90"/>
      <c r="BR288" s="97"/>
      <c r="BS288" s="66"/>
      <c r="BT288" s="66"/>
    </row>
    <row r="289" spans="1:72" ht="15.75" x14ac:dyDescent="0.5">
      <c r="A289" s="51" t="s">
        <v>990</v>
      </c>
      <c r="B289" s="55"/>
      <c r="C289" s="51" t="s">
        <v>111</v>
      </c>
      <c r="D289" s="55" t="s">
        <v>24</v>
      </c>
      <c r="E289" s="60" t="s">
        <v>131</v>
      </c>
      <c r="F289" s="63" t="s">
        <v>132</v>
      </c>
      <c r="G289" s="66">
        <v>1</v>
      </c>
      <c r="H289" s="60"/>
      <c r="I289" s="60" t="s">
        <v>110</v>
      </c>
      <c r="J289" s="70" t="s">
        <v>133</v>
      </c>
      <c r="K289" s="73" t="s">
        <v>628</v>
      </c>
      <c r="L289" s="77"/>
      <c r="M289" s="77">
        <v>1000</v>
      </c>
      <c r="N289" s="77" t="s">
        <v>629</v>
      </c>
      <c r="O289" s="82"/>
      <c r="P289" s="60" t="s">
        <v>1659</v>
      </c>
      <c r="Q289" s="60"/>
      <c r="R289" s="90"/>
      <c r="S289" s="60"/>
      <c r="T289" s="94"/>
      <c r="U289" s="66"/>
      <c r="V289" s="97"/>
      <c r="W289" s="94"/>
      <c r="X289" s="94"/>
      <c r="Y289" s="94"/>
      <c r="Z289" s="90"/>
      <c r="AA289" s="104"/>
      <c r="AB289" s="104"/>
      <c r="AC289" s="105"/>
      <c r="AD289" s="105"/>
      <c r="AE289" s="105"/>
      <c r="AF289" s="97"/>
      <c r="AG289" s="94"/>
      <c r="AH289" s="66"/>
      <c r="AI289" s="114"/>
      <c r="AJ289" s="114"/>
      <c r="AK289" s="115">
        <f t="shared" ref="AK289:AK352" si="33">IF(ISBLANK(AR289),"",ROW())</f>
        <v>289</v>
      </c>
      <c r="AL289" s="66"/>
      <c r="AM289" s="66"/>
      <c r="AN289" s="66"/>
      <c r="AO289" s="66"/>
      <c r="AP289" s="128" t="s">
        <v>115</v>
      </c>
      <c r="AQ289" s="66"/>
      <c r="AR289" s="60" t="s">
        <v>17</v>
      </c>
      <c r="AS289" s="60"/>
      <c r="AT289" s="66" t="s">
        <v>112</v>
      </c>
      <c r="AU289" s="129" t="s">
        <v>134</v>
      </c>
      <c r="AV289" s="129"/>
      <c r="AW289" s="142"/>
      <c r="AX289" s="146"/>
      <c r="AY289" s="146"/>
      <c r="AZ289" s="142" t="str">
        <f>IF(ISNUMBER(AK289),"1","")</f>
        <v>1</v>
      </c>
      <c r="BA289" s="155"/>
      <c r="BB289" s="90"/>
      <c r="BC289" s="66"/>
      <c r="BD289" s="66"/>
      <c r="BE289" s="90"/>
      <c r="BF289" s="66"/>
      <c r="BG289" s="66"/>
      <c r="BH289" s="90"/>
      <c r="BI289" s="66"/>
      <c r="BJ289" s="66"/>
      <c r="BK289" s="90"/>
      <c r="BL289" s="66"/>
      <c r="BM289" s="66"/>
      <c r="BN289" s="90"/>
      <c r="BO289" s="66"/>
      <c r="BP289" s="94"/>
      <c r="BQ289" s="90"/>
      <c r="BR289" s="97"/>
      <c r="BS289" s="66"/>
      <c r="BT289" s="66"/>
    </row>
    <row r="290" spans="1:72" ht="15.75" x14ac:dyDescent="0.5">
      <c r="A290" s="51" t="s">
        <v>990</v>
      </c>
      <c r="B290" s="55"/>
      <c r="C290" s="51" t="s">
        <v>111</v>
      </c>
      <c r="D290" s="55" t="s">
        <v>24</v>
      </c>
      <c r="E290" s="60" t="s">
        <v>131</v>
      </c>
      <c r="F290" s="63" t="s">
        <v>132</v>
      </c>
      <c r="G290" s="66">
        <v>2</v>
      </c>
      <c r="H290" s="60"/>
      <c r="I290" s="60" t="s">
        <v>110</v>
      </c>
      <c r="J290" s="70" t="str">
        <f>CONCATENATE("Spare_",E290,"_",G290)</f>
        <v>Spare_DI00_2</v>
      </c>
      <c r="K290" s="73" t="s">
        <v>628</v>
      </c>
      <c r="L290" s="77"/>
      <c r="M290" s="77">
        <v>1000</v>
      </c>
      <c r="N290" s="77" t="s">
        <v>629</v>
      </c>
      <c r="O290" s="82"/>
      <c r="P290" s="60" t="s">
        <v>146</v>
      </c>
      <c r="Q290" s="60"/>
      <c r="R290" s="90"/>
      <c r="S290" s="60"/>
      <c r="T290" s="94"/>
      <c r="U290" s="66"/>
      <c r="V290" s="97"/>
      <c r="W290" s="94"/>
      <c r="X290" s="94"/>
      <c r="Y290" s="94"/>
      <c r="Z290" s="90"/>
      <c r="AA290" s="104"/>
      <c r="AB290" s="104"/>
      <c r="AC290" s="105"/>
      <c r="AD290" s="105"/>
      <c r="AE290" s="105"/>
      <c r="AF290" s="97"/>
      <c r="AG290" s="94"/>
      <c r="AH290" s="66"/>
      <c r="AI290" s="114"/>
      <c r="AJ290" s="114"/>
      <c r="AK290" s="115" t="str">
        <f t="shared" si="33"/>
        <v/>
      </c>
      <c r="AL290" s="66"/>
      <c r="AM290" s="66"/>
      <c r="AN290" s="66"/>
      <c r="AO290" s="66"/>
      <c r="AP290" s="128"/>
      <c r="AQ290" s="66"/>
      <c r="AR290" s="60"/>
      <c r="AS290" s="60"/>
      <c r="AT290" s="66"/>
      <c r="AU290" s="129"/>
      <c r="AV290" s="129"/>
      <c r="AW290" s="142"/>
      <c r="AX290" s="146"/>
      <c r="AY290" s="146"/>
      <c r="AZ290" s="142" t="str">
        <f t="shared" ref="AZ290:AZ322" si="34">IF(ISNUMBER(AK290),"1","")</f>
        <v/>
      </c>
      <c r="BA290" s="155"/>
      <c r="BB290" s="90"/>
      <c r="BC290" s="66"/>
      <c r="BD290" s="66"/>
      <c r="BE290" s="90"/>
      <c r="BF290" s="66"/>
      <c r="BG290" s="66"/>
      <c r="BH290" s="90"/>
      <c r="BI290" s="66"/>
      <c r="BJ290" s="66"/>
      <c r="BK290" s="90"/>
      <c r="BL290" s="66"/>
      <c r="BM290" s="66"/>
      <c r="BN290" s="90"/>
      <c r="BO290" s="66"/>
      <c r="BP290" s="94"/>
      <c r="BQ290" s="90"/>
      <c r="BR290" s="97"/>
      <c r="BS290" s="66"/>
      <c r="BT290" s="66"/>
    </row>
    <row r="291" spans="1:72" ht="15.75" x14ac:dyDescent="0.5">
      <c r="A291" s="51" t="s">
        <v>1007</v>
      </c>
      <c r="B291" s="55"/>
      <c r="C291" s="51" t="s">
        <v>111</v>
      </c>
      <c r="D291" s="55" t="s">
        <v>24</v>
      </c>
      <c r="E291" s="60" t="s">
        <v>131</v>
      </c>
      <c r="F291" s="63" t="s">
        <v>132</v>
      </c>
      <c r="G291" s="66">
        <v>3</v>
      </c>
      <c r="H291" s="60"/>
      <c r="I291" s="60" t="s">
        <v>110</v>
      </c>
      <c r="J291" s="70" t="str">
        <f>CONCATENATE("Spare_",E291,"_",G291)</f>
        <v>Spare_DI00_3</v>
      </c>
      <c r="K291" s="73" t="s">
        <v>628</v>
      </c>
      <c r="L291" s="77"/>
      <c r="M291" s="77">
        <v>1000</v>
      </c>
      <c r="N291" s="77" t="s">
        <v>629</v>
      </c>
      <c r="O291" s="82"/>
      <c r="P291" s="60" t="s">
        <v>146</v>
      </c>
      <c r="Q291" s="60"/>
      <c r="R291" s="90"/>
      <c r="S291" s="60"/>
      <c r="T291" s="94"/>
      <c r="U291" s="66"/>
      <c r="V291" s="97"/>
      <c r="W291" s="94"/>
      <c r="X291" s="94"/>
      <c r="Y291" s="94"/>
      <c r="Z291" s="90"/>
      <c r="AA291" s="104"/>
      <c r="AB291" s="104"/>
      <c r="AC291" s="105"/>
      <c r="AD291" s="105"/>
      <c r="AE291" s="105"/>
      <c r="AF291" s="97"/>
      <c r="AG291" s="94"/>
      <c r="AH291" s="66"/>
      <c r="AI291" s="114"/>
      <c r="AJ291" s="114"/>
      <c r="AK291" s="115" t="str">
        <f t="shared" si="33"/>
        <v/>
      </c>
      <c r="AL291" s="66"/>
      <c r="AM291" s="66"/>
      <c r="AN291" s="66"/>
      <c r="AO291" s="66"/>
      <c r="AP291" s="128"/>
      <c r="AQ291" s="66"/>
      <c r="AR291" s="60"/>
      <c r="AS291" s="60"/>
      <c r="AT291" s="66"/>
      <c r="AU291" s="129" t="str">
        <f t="shared" ref="AU291:AU354" si="35">IF(ISNUMBER(AK291),"Please consult operation manual for more information","")</f>
        <v/>
      </c>
      <c r="AV291" s="129"/>
      <c r="AW291" s="142"/>
      <c r="AX291" s="146"/>
      <c r="AY291" s="146"/>
      <c r="AZ291" s="142" t="str">
        <f t="shared" si="34"/>
        <v/>
      </c>
      <c r="BA291" s="155"/>
      <c r="BB291" s="90"/>
      <c r="BC291" s="66"/>
      <c r="BD291" s="66"/>
      <c r="BE291" s="90"/>
      <c r="BF291" s="66"/>
      <c r="BG291" s="66"/>
      <c r="BH291" s="90"/>
      <c r="BI291" s="66"/>
      <c r="BJ291" s="66"/>
      <c r="BK291" s="90"/>
      <c r="BL291" s="66"/>
      <c r="BM291" s="66"/>
      <c r="BN291" s="90"/>
      <c r="BO291" s="66"/>
      <c r="BP291" s="94"/>
      <c r="BQ291" s="90"/>
      <c r="BR291" s="97"/>
      <c r="BS291" s="66"/>
      <c r="BT291" s="66"/>
    </row>
    <row r="292" spans="1:72" ht="15.75" x14ac:dyDescent="0.5">
      <c r="A292" s="51" t="s">
        <v>1007</v>
      </c>
      <c r="B292" s="55"/>
      <c r="C292" s="51" t="s">
        <v>111</v>
      </c>
      <c r="D292" s="55" t="s">
        <v>24</v>
      </c>
      <c r="E292" s="60" t="s">
        <v>131</v>
      </c>
      <c r="F292" s="63" t="s">
        <v>132</v>
      </c>
      <c r="G292" s="66">
        <v>4</v>
      </c>
      <c r="H292" s="60"/>
      <c r="I292" s="60" t="s">
        <v>110</v>
      </c>
      <c r="J292" s="70" t="str">
        <f>CONCATENATE("Spare_",E292,"_",G292)</f>
        <v>Spare_DI00_4</v>
      </c>
      <c r="K292" s="73" t="s">
        <v>628</v>
      </c>
      <c r="L292" s="77"/>
      <c r="M292" s="77">
        <v>1000</v>
      </c>
      <c r="N292" s="77" t="s">
        <v>629</v>
      </c>
      <c r="O292" s="82"/>
      <c r="P292" s="60" t="s">
        <v>146</v>
      </c>
      <c r="Q292" s="60"/>
      <c r="R292" s="90"/>
      <c r="S292" s="60"/>
      <c r="T292" s="94"/>
      <c r="U292" s="66"/>
      <c r="V292" s="97"/>
      <c r="W292" s="94"/>
      <c r="X292" s="94"/>
      <c r="Y292" s="94"/>
      <c r="Z292" s="90"/>
      <c r="AA292" s="104"/>
      <c r="AB292" s="104"/>
      <c r="AC292" s="105"/>
      <c r="AD292" s="105"/>
      <c r="AE292" s="105"/>
      <c r="AF292" s="97"/>
      <c r="AG292" s="94"/>
      <c r="AH292" s="66"/>
      <c r="AI292" s="114"/>
      <c r="AJ292" s="114"/>
      <c r="AK292" s="115" t="str">
        <f t="shared" si="33"/>
        <v/>
      </c>
      <c r="AL292" s="66"/>
      <c r="AM292" s="66"/>
      <c r="AN292" s="66"/>
      <c r="AO292" s="66"/>
      <c r="AP292" s="128"/>
      <c r="AQ292" s="66"/>
      <c r="AR292" s="60"/>
      <c r="AS292" s="60"/>
      <c r="AT292" s="66"/>
      <c r="AU292" s="129" t="str">
        <f t="shared" si="35"/>
        <v/>
      </c>
      <c r="AV292" s="129"/>
      <c r="AW292" s="142"/>
      <c r="AX292" s="146"/>
      <c r="AY292" s="146"/>
      <c r="AZ292" s="142" t="str">
        <f t="shared" si="34"/>
        <v/>
      </c>
      <c r="BA292" s="155"/>
      <c r="BB292" s="90"/>
      <c r="BC292" s="66"/>
      <c r="BD292" s="66"/>
      <c r="BE292" s="90"/>
      <c r="BF292" s="66"/>
      <c r="BG292" s="66"/>
      <c r="BH292" s="90"/>
      <c r="BI292" s="66"/>
      <c r="BJ292" s="66"/>
      <c r="BK292" s="90"/>
      <c r="BL292" s="66"/>
      <c r="BM292" s="66"/>
      <c r="BN292" s="90"/>
      <c r="BO292" s="66"/>
      <c r="BP292" s="94"/>
      <c r="BQ292" s="90"/>
      <c r="BR292" s="97"/>
      <c r="BS292" s="66"/>
      <c r="BT292" s="66"/>
    </row>
    <row r="293" spans="1:72" ht="15.75" x14ac:dyDescent="0.5">
      <c r="A293" s="51" t="s">
        <v>420</v>
      </c>
      <c r="B293" s="55"/>
      <c r="C293" s="51" t="s">
        <v>111</v>
      </c>
      <c r="D293" s="55" t="s">
        <v>24</v>
      </c>
      <c r="E293" s="60" t="s">
        <v>131</v>
      </c>
      <c r="F293" s="63" t="s">
        <v>132</v>
      </c>
      <c r="G293" s="66">
        <v>5</v>
      </c>
      <c r="H293" s="60"/>
      <c r="I293" s="60" t="s">
        <v>110</v>
      </c>
      <c r="J293" s="70" t="s">
        <v>187</v>
      </c>
      <c r="K293" s="73" t="s">
        <v>628</v>
      </c>
      <c r="L293" s="77"/>
      <c r="M293" s="77">
        <v>1000</v>
      </c>
      <c r="N293" s="77" t="s">
        <v>629</v>
      </c>
      <c r="O293" s="82"/>
      <c r="P293" s="60" t="s">
        <v>154</v>
      </c>
      <c r="Q293" s="60"/>
      <c r="R293" s="90"/>
      <c r="S293" s="60"/>
      <c r="T293" s="94"/>
      <c r="U293" s="66"/>
      <c r="V293" s="97"/>
      <c r="W293" s="94"/>
      <c r="X293" s="94"/>
      <c r="Y293" s="94"/>
      <c r="Z293" s="90"/>
      <c r="AA293" s="104"/>
      <c r="AB293" s="104"/>
      <c r="AC293" s="105"/>
      <c r="AD293" s="105"/>
      <c r="AE293" s="105"/>
      <c r="AF293" s="97"/>
      <c r="AG293" s="94"/>
      <c r="AH293" s="66"/>
      <c r="AI293" s="114"/>
      <c r="AJ293" s="114"/>
      <c r="AK293" s="115">
        <f t="shared" si="33"/>
        <v>293</v>
      </c>
      <c r="AL293" s="66"/>
      <c r="AM293" s="66"/>
      <c r="AN293" s="66"/>
      <c r="AO293" s="66"/>
      <c r="AP293" s="128" t="s">
        <v>115</v>
      </c>
      <c r="AQ293" s="66"/>
      <c r="AR293" s="60" t="s">
        <v>17</v>
      </c>
      <c r="AS293" s="60"/>
      <c r="AT293" s="66" t="s">
        <v>112</v>
      </c>
      <c r="AU293" s="129" t="str">
        <f t="shared" si="35"/>
        <v>Please consult operation manual for more information</v>
      </c>
      <c r="AV293" s="129"/>
      <c r="AW293" s="142"/>
      <c r="AX293" s="146"/>
      <c r="AY293" s="146"/>
      <c r="AZ293" s="142" t="str">
        <f t="shared" si="34"/>
        <v>1</v>
      </c>
      <c r="BA293" s="155"/>
      <c r="BB293" s="90"/>
      <c r="BC293" s="66"/>
      <c r="BD293" s="66"/>
      <c r="BE293" s="90"/>
      <c r="BF293" s="66"/>
      <c r="BG293" s="66"/>
      <c r="BH293" s="90"/>
      <c r="BI293" s="66"/>
      <c r="BJ293" s="66"/>
      <c r="BK293" s="90"/>
      <c r="BL293" s="66"/>
      <c r="BM293" s="66"/>
      <c r="BN293" s="90"/>
      <c r="BO293" s="66"/>
      <c r="BP293" s="94"/>
      <c r="BQ293" s="90"/>
      <c r="BR293" s="97"/>
      <c r="BS293" s="66"/>
      <c r="BT293" s="66"/>
    </row>
    <row r="294" spans="1:72" ht="15.75" x14ac:dyDescent="0.5">
      <c r="A294" s="51" t="s">
        <v>420</v>
      </c>
      <c r="B294" s="55"/>
      <c r="C294" s="51" t="s">
        <v>111</v>
      </c>
      <c r="D294" s="55" t="s">
        <v>24</v>
      </c>
      <c r="E294" s="60" t="s">
        <v>131</v>
      </c>
      <c r="F294" s="63" t="s">
        <v>132</v>
      </c>
      <c r="G294" s="66">
        <v>6</v>
      </c>
      <c r="H294" s="60"/>
      <c r="I294" s="60" t="s">
        <v>110</v>
      </c>
      <c r="J294" s="70" t="s">
        <v>186</v>
      </c>
      <c r="K294" s="73" t="s">
        <v>628</v>
      </c>
      <c r="L294" s="77"/>
      <c r="M294" s="77">
        <v>1000</v>
      </c>
      <c r="N294" s="77" t="s">
        <v>629</v>
      </c>
      <c r="O294" s="82"/>
      <c r="P294" s="60" t="s">
        <v>150</v>
      </c>
      <c r="Q294" s="60"/>
      <c r="R294" s="90"/>
      <c r="S294" s="60"/>
      <c r="T294" s="94"/>
      <c r="U294" s="66"/>
      <c r="V294" s="97"/>
      <c r="W294" s="94"/>
      <c r="X294" s="94"/>
      <c r="Y294" s="94"/>
      <c r="Z294" s="90"/>
      <c r="AA294" s="104"/>
      <c r="AB294" s="104"/>
      <c r="AC294" s="105"/>
      <c r="AD294" s="105"/>
      <c r="AE294" s="105"/>
      <c r="AF294" s="97"/>
      <c r="AG294" s="94"/>
      <c r="AH294" s="66"/>
      <c r="AI294" s="114"/>
      <c r="AJ294" s="114"/>
      <c r="AK294" s="115" t="str">
        <f t="shared" si="33"/>
        <v/>
      </c>
      <c r="AL294" s="66"/>
      <c r="AM294" s="66"/>
      <c r="AN294" s="66"/>
      <c r="AO294" s="66"/>
      <c r="AP294" s="128"/>
      <c r="AQ294" s="66"/>
      <c r="AR294" s="60"/>
      <c r="AS294" s="60"/>
      <c r="AT294" s="66"/>
      <c r="AU294" s="129" t="str">
        <f t="shared" si="35"/>
        <v/>
      </c>
      <c r="AV294" s="129"/>
      <c r="AW294" s="142"/>
      <c r="AX294" s="146"/>
      <c r="AY294" s="146"/>
      <c r="AZ294" s="142" t="str">
        <f t="shared" si="34"/>
        <v/>
      </c>
      <c r="BA294" s="155"/>
      <c r="BB294" s="90"/>
      <c r="BC294" s="66"/>
      <c r="BD294" s="66"/>
      <c r="BE294" s="90"/>
      <c r="BF294" s="66"/>
      <c r="BG294" s="66"/>
      <c r="BH294" s="90"/>
      <c r="BI294" s="66"/>
      <c r="BJ294" s="66"/>
      <c r="BK294" s="90"/>
      <c r="BL294" s="66"/>
      <c r="BM294" s="66"/>
      <c r="BN294" s="90"/>
      <c r="BO294" s="66"/>
      <c r="BP294" s="94"/>
      <c r="BQ294" s="90"/>
      <c r="BR294" s="97"/>
      <c r="BS294" s="66"/>
      <c r="BT294" s="66"/>
    </row>
    <row r="295" spans="1:72" ht="15.75" x14ac:dyDescent="0.5">
      <c r="A295" s="51" t="s">
        <v>421</v>
      </c>
      <c r="B295" s="55"/>
      <c r="C295" s="51" t="s">
        <v>111</v>
      </c>
      <c r="D295" s="55" t="s">
        <v>24</v>
      </c>
      <c r="E295" s="60" t="s">
        <v>131</v>
      </c>
      <c r="F295" s="63" t="s">
        <v>132</v>
      </c>
      <c r="G295" s="66">
        <v>7</v>
      </c>
      <c r="H295" s="60"/>
      <c r="I295" s="60" t="s">
        <v>110</v>
      </c>
      <c r="J295" s="70" t="s">
        <v>546</v>
      </c>
      <c r="K295" s="73" t="s">
        <v>628</v>
      </c>
      <c r="L295" s="77"/>
      <c r="M295" s="77">
        <v>1000</v>
      </c>
      <c r="N295" s="77" t="s">
        <v>629</v>
      </c>
      <c r="O295" s="82"/>
      <c r="P295" s="60" t="s">
        <v>802</v>
      </c>
      <c r="Q295" s="60"/>
      <c r="R295" s="90"/>
      <c r="S295" s="60"/>
      <c r="T295" s="94"/>
      <c r="U295" s="66"/>
      <c r="V295" s="97"/>
      <c r="W295" s="94"/>
      <c r="X295" s="94"/>
      <c r="Y295" s="94"/>
      <c r="Z295" s="90"/>
      <c r="AA295" s="104"/>
      <c r="AB295" s="104"/>
      <c r="AC295" s="105"/>
      <c r="AD295" s="105"/>
      <c r="AE295" s="105"/>
      <c r="AF295" s="97"/>
      <c r="AG295" s="94"/>
      <c r="AH295" s="66"/>
      <c r="AI295" s="114"/>
      <c r="AJ295" s="114"/>
      <c r="AK295" s="115">
        <f t="shared" si="33"/>
        <v>295</v>
      </c>
      <c r="AL295" s="66"/>
      <c r="AM295" s="66"/>
      <c r="AN295" s="66"/>
      <c r="AO295" s="66"/>
      <c r="AP295" s="128" t="s">
        <v>115</v>
      </c>
      <c r="AQ295" s="66"/>
      <c r="AR295" s="60" t="s">
        <v>17</v>
      </c>
      <c r="AS295" s="60"/>
      <c r="AT295" s="66" t="s">
        <v>112</v>
      </c>
      <c r="AU295" s="129" t="str">
        <f t="shared" si="35"/>
        <v>Please consult operation manual for more information</v>
      </c>
      <c r="AV295" s="129"/>
      <c r="AW295" s="142"/>
      <c r="AX295" s="146"/>
      <c r="AY295" s="146"/>
      <c r="AZ295" s="142" t="str">
        <f t="shared" si="34"/>
        <v>1</v>
      </c>
      <c r="BA295" s="155"/>
      <c r="BB295" s="90"/>
      <c r="BC295" s="66"/>
      <c r="BD295" s="66"/>
      <c r="BE295" s="90"/>
      <c r="BF295" s="66"/>
      <c r="BG295" s="66"/>
      <c r="BH295" s="90"/>
      <c r="BI295" s="66"/>
      <c r="BJ295" s="66"/>
      <c r="BK295" s="90"/>
      <c r="BL295" s="66"/>
      <c r="BM295" s="66"/>
      <c r="BN295" s="90"/>
      <c r="BO295" s="66"/>
      <c r="BP295" s="94"/>
      <c r="BQ295" s="90"/>
      <c r="BR295" s="97"/>
      <c r="BS295" s="66"/>
      <c r="BT295" s="66"/>
    </row>
    <row r="296" spans="1:72" ht="15.75" x14ac:dyDescent="0.5">
      <c r="A296" s="51" t="s">
        <v>421</v>
      </c>
      <c r="B296" s="55"/>
      <c r="C296" s="51" t="s">
        <v>111</v>
      </c>
      <c r="D296" s="55" t="s">
        <v>24</v>
      </c>
      <c r="E296" s="60" t="s">
        <v>131</v>
      </c>
      <c r="F296" s="63" t="s">
        <v>132</v>
      </c>
      <c r="G296" s="66">
        <v>8</v>
      </c>
      <c r="H296" s="60"/>
      <c r="I296" s="60" t="s">
        <v>110</v>
      </c>
      <c r="J296" s="70" t="s">
        <v>547</v>
      </c>
      <c r="K296" s="73" t="s">
        <v>628</v>
      </c>
      <c r="L296" s="77"/>
      <c r="M296" s="77">
        <v>1000</v>
      </c>
      <c r="N296" s="77" t="s">
        <v>629</v>
      </c>
      <c r="O296" s="82"/>
      <c r="P296" s="60" t="s">
        <v>803</v>
      </c>
      <c r="Q296" s="60"/>
      <c r="R296" s="90"/>
      <c r="S296" s="60"/>
      <c r="T296" s="94"/>
      <c r="U296" s="66"/>
      <c r="V296" s="97"/>
      <c r="W296" s="94"/>
      <c r="X296" s="94"/>
      <c r="Y296" s="94"/>
      <c r="Z296" s="90"/>
      <c r="AA296" s="104"/>
      <c r="AB296" s="104"/>
      <c r="AC296" s="105"/>
      <c r="AD296" s="105"/>
      <c r="AE296" s="105"/>
      <c r="AF296" s="97"/>
      <c r="AG296" s="94"/>
      <c r="AH296" s="66"/>
      <c r="AI296" s="114"/>
      <c r="AJ296" s="114"/>
      <c r="AK296" s="115" t="str">
        <f t="shared" si="33"/>
        <v/>
      </c>
      <c r="AL296" s="66"/>
      <c r="AM296" s="66"/>
      <c r="AN296" s="66"/>
      <c r="AO296" s="66"/>
      <c r="AP296" s="128"/>
      <c r="AQ296" s="66"/>
      <c r="AR296" s="60"/>
      <c r="AS296" s="60"/>
      <c r="AT296" s="66"/>
      <c r="AU296" s="129" t="str">
        <f t="shared" si="35"/>
        <v/>
      </c>
      <c r="AV296" s="129"/>
      <c r="AW296" s="142"/>
      <c r="AX296" s="146"/>
      <c r="AY296" s="146"/>
      <c r="AZ296" s="142" t="str">
        <f t="shared" si="34"/>
        <v/>
      </c>
      <c r="BA296" s="155"/>
      <c r="BB296" s="90"/>
      <c r="BC296" s="66"/>
      <c r="BD296" s="66"/>
      <c r="BE296" s="90"/>
      <c r="BF296" s="66"/>
      <c r="BG296" s="66"/>
      <c r="BH296" s="90"/>
      <c r="BI296" s="66"/>
      <c r="BJ296" s="66"/>
      <c r="BK296" s="90"/>
      <c r="BL296" s="66"/>
      <c r="BM296" s="66"/>
      <c r="BN296" s="90"/>
      <c r="BO296" s="66"/>
      <c r="BP296" s="94"/>
      <c r="BQ296" s="90"/>
      <c r="BR296" s="97"/>
      <c r="BS296" s="66"/>
      <c r="BT296" s="66"/>
    </row>
    <row r="297" spans="1:72" ht="15.75" x14ac:dyDescent="0.5">
      <c r="A297" s="51" t="s">
        <v>413</v>
      </c>
      <c r="B297" s="55"/>
      <c r="C297" s="51" t="s">
        <v>111</v>
      </c>
      <c r="D297" s="55" t="s">
        <v>24</v>
      </c>
      <c r="E297" s="60" t="s">
        <v>147</v>
      </c>
      <c r="F297" s="63" t="s">
        <v>132</v>
      </c>
      <c r="G297" s="66">
        <v>1</v>
      </c>
      <c r="H297" s="60"/>
      <c r="I297" s="60" t="s">
        <v>110</v>
      </c>
      <c r="J297" s="70" t="s">
        <v>548</v>
      </c>
      <c r="K297" s="73" t="s">
        <v>628</v>
      </c>
      <c r="L297" s="77"/>
      <c r="M297" s="77">
        <v>1000</v>
      </c>
      <c r="N297" s="77" t="s">
        <v>629</v>
      </c>
      <c r="O297" s="82"/>
      <c r="P297" s="60" t="s">
        <v>804</v>
      </c>
      <c r="Q297" s="60"/>
      <c r="R297" s="90"/>
      <c r="S297" s="60"/>
      <c r="T297" s="94"/>
      <c r="U297" s="66"/>
      <c r="V297" s="97"/>
      <c r="W297" s="94"/>
      <c r="X297" s="94"/>
      <c r="Y297" s="94"/>
      <c r="Z297" s="90"/>
      <c r="AA297" s="104"/>
      <c r="AB297" s="104"/>
      <c r="AC297" s="105"/>
      <c r="AD297" s="105"/>
      <c r="AE297" s="105"/>
      <c r="AF297" s="97"/>
      <c r="AG297" s="94"/>
      <c r="AH297" s="66"/>
      <c r="AI297" s="114"/>
      <c r="AJ297" s="114"/>
      <c r="AK297" s="115" t="str">
        <f t="shared" si="33"/>
        <v/>
      </c>
      <c r="AL297" s="66"/>
      <c r="AM297" s="66"/>
      <c r="AN297" s="66"/>
      <c r="AO297" s="66"/>
      <c r="AP297" s="128"/>
      <c r="AQ297" s="66"/>
      <c r="AR297" s="60"/>
      <c r="AS297" s="60"/>
      <c r="AT297" s="66"/>
      <c r="AU297" s="129" t="str">
        <f>IF(ISNUMBER(AK297),"Please consult operation manual for more information","")</f>
        <v/>
      </c>
      <c r="AV297" s="129"/>
      <c r="AW297" s="142"/>
      <c r="AX297" s="146"/>
      <c r="AY297" s="146"/>
      <c r="AZ297" s="142" t="str">
        <f t="shared" si="34"/>
        <v/>
      </c>
      <c r="BA297" s="155"/>
      <c r="BB297" s="90"/>
      <c r="BC297" s="66"/>
      <c r="BD297" s="66"/>
      <c r="BE297" s="90"/>
      <c r="BF297" s="66"/>
      <c r="BG297" s="66"/>
      <c r="BH297" s="90"/>
      <c r="BI297" s="66"/>
      <c r="BJ297" s="66"/>
      <c r="BK297" s="90"/>
      <c r="BL297" s="66"/>
      <c r="BM297" s="66"/>
      <c r="BN297" s="90"/>
      <c r="BO297" s="66"/>
      <c r="BP297" s="94"/>
      <c r="BQ297" s="90"/>
      <c r="BR297" s="97"/>
      <c r="BS297" s="66"/>
      <c r="BT297" s="66"/>
    </row>
    <row r="298" spans="1:72" ht="15.75" x14ac:dyDescent="0.5">
      <c r="A298" s="51" t="s">
        <v>413</v>
      </c>
      <c r="B298" s="55"/>
      <c r="C298" s="51" t="s">
        <v>111</v>
      </c>
      <c r="D298" s="55" t="s">
        <v>24</v>
      </c>
      <c r="E298" s="60" t="s">
        <v>147</v>
      </c>
      <c r="F298" s="63" t="s">
        <v>132</v>
      </c>
      <c r="G298" s="66">
        <v>2</v>
      </c>
      <c r="H298" s="60"/>
      <c r="I298" s="60" t="s">
        <v>110</v>
      </c>
      <c r="J298" s="70" t="s">
        <v>549</v>
      </c>
      <c r="K298" s="73" t="s">
        <v>628</v>
      </c>
      <c r="L298" s="77"/>
      <c r="M298" s="77">
        <v>1000</v>
      </c>
      <c r="N298" s="77" t="s">
        <v>629</v>
      </c>
      <c r="O298" s="82"/>
      <c r="P298" s="60" t="s">
        <v>805</v>
      </c>
      <c r="Q298" s="60"/>
      <c r="R298" s="90"/>
      <c r="S298" s="60"/>
      <c r="T298" s="94"/>
      <c r="U298" s="66"/>
      <c r="V298" s="97"/>
      <c r="W298" s="94"/>
      <c r="X298" s="94"/>
      <c r="Y298" s="94"/>
      <c r="Z298" s="90"/>
      <c r="AA298" s="104"/>
      <c r="AB298" s="104"/>
      <c r="AC298" s="105"/>
      <c r="AD298" s="105"/>
      <c r="AE298" s="105"/>
      <c r="AF298" s="97"/>
      <c r="AG298" s="94"/>
      <c r="AH298" s="66"/>
      <c r="AI298" s="114"/>
      <c r="AJ298" s="114"/>
      <c r="AK298" s="115" t="str">
        <f t="shared" si="33"/>
        <v/>
      </c>
      <c r="AL298" s="66"/>
      <c r="AM298" s="66"/>
      <c r="AN298" s="66"/>
      <c r="AO298" s="66"/>
      <c r="AP298" s="128"/>
      <c r="AQ298" s="66"/>
      <c r="AR298" s="60"/>
      <c r="AS298" s="60"/>
      <c r="AT298" s="66"/>
      <c r="AU298" s="129" t="str">
        <f>IF(ISNUMBER(AK298),"Please consult operation manual for more information","")</f>
        <v/>
      </c>
      <c r="AV298" s="129"/>
      <c r="AW298" s="142"/>
      <c r="AX298" s="146"/>
      <c r="AY298" s="146"/>
      <c r="AZ298" s="142" t="str">
        <f t="shared" si="34"/>
        <v/>
      </c>
      <c r="BA298" s="155"/>
      <c r="BB298" s="90"/>
      <c r="BC298" s="66"/>
      <c r="BD298" s="66"/>
      <c r="BE298" s="90"/>
      <c r="BF298" s="66"/>
      <c r="BG298" s="66"/>
      <c r="BH298" s="90"/>
      <c r="BI298" s="66"/>
      <c r="BJ298" s="66"/>
      <c r="BK298" s="90"/>
      <c r="BL298" s="66"/>
      <c r="BM298" s="66"/>
      <c r="BN298" s="90"/>
      <c r="BO298" s="66"/>
      <c r="BP298" s="94"/>
      <c r="BQ298" s="90"/>
      <c r="BR298" s="97"/>
      <c r="BS298" s="66"/>
      <c r="BT298" s="66"/>
    </row>
    <row r="299" spans="1:72" ht="15.75" x14ac:dyDescent="0.5">
      <c r="A299" s="51" t="s">
        <v>413</v>
      </c>
      <c r="B299" s="55"/>
      <c r="C299" s="51" t="s">
        <v>111</v>
      </c>
      <c r="D299" s="55" t="s">
        <v>24</v>
      </c>
      <c r="E299" s="60" t="s">
        <v>147</v>
      </c>
      <c r="F299" s="63" t="s">
        <v>132</v>
      </c>
      <c r="G299" s="66">
        <v>3</v>
      </c>
      <c r="H299" s="60"/>
      <c r="I299" s="60" t="s">
        <v>110</v>
      </c>
      <c r="J299" s="70" t="s">
        <v>550</v>
      </c>
      <c r="K299" s="73" t="s">
        <v>628</v>
      </c>
      <c r="L299" s="77"/>
      <c r="M299" s="77">
        <v>1000</v>
      </c>
      <c r="N299" s="77" t="s">
        <v>629</v>
      </c>
      <c r="O299" s="82"/>
      <c r="P299" s="60" t="s">
        <v>806</v>
      </c>
      <c r="Q299" s="60"/>
      <c r="R299" s="90"/>
      <c r="S299" s="60"/>
      <c r="T299" s="94"/>
      <c r="U299" s="66"/>
      <c r="V299" s="97"/>
      <c r="W299" s="94"/>
      <c r="X299" s="94"/>
      <c r="Y299" s="94"/>
      <c r="Z299" s="90"/>
      <c r="AA299" s="104"/>
      <c r="AB299" s="104"/>
      <c r="AC299" s="105"/>
      <c r="AD299" s="105"/>
      <c r="AE299" s="105"/>
      <c r="AF299" s="97"/>
      <c r="AG299" s="94"/>
      <c r="AH299" s="66"/>
      <c r="AI299" s="114"/>
      <c r="AJ299" s="114"/>
      <c r="AK299" s="115" t="str">
        <f t="shared" si="33"/>
        <v/>
      </c>
      <c r="AL299" s="66"/>
      <c r="AM299" s="66"/>
      <c r="AN299" s="66"/>
      <c r="AO299" s="66"/>
      <c r="AP299" s="128"/>
      <c r="AQ299" s="66"/>
      <c r="AR299" s="60"/>
      <c r="AS299" s="60"/>
      <c r="AT299" s="66"/>
      <c r="AU299" s="129" t="str">
        <f>IF(ISNUMBER(AK299),"Please consult operation manual for more information","")</f>
        <v/>
      </c>
      <c r="AV299" s="129"/>
      <c r="AW299" s="142"/>
      <c r="AX299" s="146"/>
      <c r="AY299" s="146"/>
      <c r="AZ299" s="142" t="str">
        <f t="shared" si="34"/>
        <v/>
      </c>
      <c r="BA299" s="155"/>
      <c r="BB299" s="90"/>
      <c r="BC299" s="66"/>
      <c r="BD299" s="66"/>
      <c r="BE299" s="90"/>
      <c r="BF299" s="66"/>
      <c r="BG299" s="66"/>
      <c r="BH299" s="90"/>
      <c r="BI299" s="66"/>
      <c r="BJ299" s="66"/>
      <c r="BK299" s="90"/>
      <c r="BL299" s="66"/>
      <c r="BM299" s="66"/>
      <c r="BN299" s="90"/>
      <c r="BO299" s="66"/>
      <c r="BP299" s="94"/>
      <c r="BQ299" s="90"/>
      <c r="BR299" s="97"/>
      <c r="BS299" s="66"/>
      <c r="BT299" s="66"/>
    </row>
    <row r="300" spans="1:72" ht="15.75" x14ac:dyDescent="0.5">
      <c r="A300" s="51" t="s">
        <v>413</v>
      </c>
      <c r="B300" s="55"/>
      <c r="C300" s="51" t="s">
        <v>111</v>
      </c>
      <c r="D300" s="55" t="s">
        <v>24</v>
      </c>
      <c r="E300" s="60" t="s">
        <v>147</v>
      </c>
      <c r="F300" s="63" t="s">
        <v>132</v>
      </c>
      <c r="G300" s="66">
        <v>4</v>
      </c>
      <c r="H300" s="60"/>
      <c r="I300" s="60" t="s">
        <v>110</v>
      </c>
      <c r="J300" s="70" t="str">
        <f>CONCATENATE("Spare_",E300,"_",G300)</f>
        <v>Spare_DI01_4</v>
      </c>
      <c r="K300" s="73" t="s">
        <v>628</v>
      </c>
      <c r="L300" s="77"/>
      <c r="M300" s="77">
        <v>1000</v>
      </c>
      <c r="N300" s="77" t="s">
        <v>629</v>
      </c>
      <c r="O300" s="82"/>
      <c r="P300" s="60" t="s">
        <v>146</v>
      </c>
      <c r="Q300" s="60"/>
      <c r="R300" s="90"/>
      <c r="S300" s="60"/>
      <c r="T300" s="94"/>
      <c r="U300" s="66"/>
      <c r="V300" s="97"/>
      <c r="W300" s="94"/>
      <c r="X300" s="94"/>
      <c r="Y300" s="94"/>
      <c r="Z300" s="90"/>
      <c r="AA300" s="104"/>
      <c r="AB300" s="104"/>
      <c r="AC300" s="105"/>
      <c r="AD300" s="105"/>
      <c r="AE300" s="105"/>
      <c r="AF300" s="97"/>
      <c r="AG300" s="94"/>
      <c r="AH300" s="66"/>
      <c r="AI300" s="114"/>
      <c r="AJ300" s="114"/>
      <c r="AK300" s="115" t="str">
        <f t="shared" si="33"/>
        <v/>
      </c>
      <c r="AL300" s="66"/>
      <c r="AM300" s="66"/>
      <c r="AN300" s="66"/>
      <c r="AO300" s="66"/>
      <c r="AP300" s="128"/>
      <c r="AQ300" s="66"/>
      <c r="AR300" s="60"/>
      <c r="AS300" s="60"/>
      <c r="AT300" s="66"/>
      <c r="AU300" s="129" t="str">
        <f>IF(ISNUMBER(AK300),"Please consult operation manual for more information","")</f>
        <v/>
      </c>
      <c r="AV300" s="129"/>
      <c r="AW300" s="142"/>
      <c r="AX300" s="146"/>
      <c r="AY300" s="146"/>
      <c r="AZ300" s="142" t="str">
        <f t="shared" si="34"/>
        <v/>
      </c>
      <c r="BA300" s="155"/>
      <c r="BB300" s="90"/>
      <c r="BC300" s="66"/>
      <c r="BD300" s="66"/>
      <c r="BE300" s="90"/>
      <c r="BF300" s="66"/>
      <c r="BG300" s="66"/>
      <c r="BH300" s="90"/>
      <c r="BI300" s="66"/>
      <c r="BJ300" s="66"/>
      <c r="BK300" s="90"/>
      <c r="BL300" s="66"/>
      <c r="BM300" s="66"/>
      <c r="BN300" s="90"/>
      <c r="BO300" s="66"/>
      <c r="BP300" s="94"/>
      <c r="BQ300" s="90"/>
      <c r="BR300" s="97"/>
      <c r="BS300" s="66"/>
      <c r="BT300" s="66"/>
    </row>
    <row r="301" spans="1:72" ht="15.75" x14ac:dyDescent="0.5">
      <c r="A301" s="51" t="s">
        <v>413</v>
      </c>
      <c r="B301" s="55"/>
      <c r="C301" s="51" t="s">
        <v>111</v>
      </c>
      <c r="D301" s="55" t="s">
        <v>24</v>
      </c>
      <c r="E301" s="60" t="s">
        <v>147</v>
      </c>
      <c r="F301" s="63" t="s">
        <v>132</v>
      </c>
      <c r="G301" s="66">
        <v>5</v>
      </c>
      <c r="H301" s="60"/>
      <c r="I301" s="60" t="s">
        <v>110</v>
      </c>
      <c r="J301" s="70" t="str">
        <f t="shared" ref="J301:J304" si="36">CONCATENATE("Spare_",E301,"_",G301)</f>
        <v>Spare_DI01_5</v>
      </c>
      <c r="K301" s="73" t="s">
        <v>628</v>
      </c>
      <c r="L301" s="77"/>
      <c r="M301" s="77">
        <v>1000</v>
      </c>
      <c r="N301" s="77" t="s">
        <v>629</v>
      </c>
      <c r="O301" s="82"/>
      <c r="P301" s="60" t="s">
        <v>146</v>
      </c>
      <c r="Q301" s="60"/>
      <c r="R301" s="90"/>
      <c r="S301" s="60"/>
      <c r="T301" s="94"/>
      <c r="U301" s="66"/>
      <c r="V301" s="97"/>
      <c r="W301" s="94"/>
      <c r="X301" s="94"/>
      <c r="Y301" s="94"/>
      <c r="Z301" s="90"/>
      <c r="AA301" s="104"/>
      <c r="AB301" s="104"/>
      <c r="AC301" s="105"/>
      <c r="AD301" s="105"/>
      <c r="AE301" s="105"/>
      <c r="AF301" s="97"/>
      <c r="AG301" s="94"/>
      <c r="AH301" s="66"/>
      <c r="AI301" s="114"/>
      <c r="AJ301" s="114"/>
      <c r="AK301" s="115" t="str">
        <f t="shared" si="33"/>
        <v/>
      </c>
      <c r="AL301" s="66"/>
      <c r="AM301" s="66"/>
      <c r="AN301" s="66"/>
      <c r="AO301" s="66"/>
      <c r="AP301" s="128"/>
      <c r="AQ301" s="66"/>
      <c r="AR301" s="60"/>
      <c r="AS301" s="60"/>
      <c r="AT301" s="66"/>
      <c r="AU301" s="129"/>
      <c r="AV301" s="129"/>
      <c r="AW301" s="142"/>
      <c r="AX301" s="146"/>
      <c r="AY301" s="146"/>
      <c r="AZ301" s="142" t="str">
        <f t="shared" si="34"/>
        <v/>
      </c>
      <c r="BA301" s="155"/>
      <c r="BB301" s="90"/>
      <c r="BC301" s="66"/>
      <c r="BD301" s="66"/>
      <c r="BE301" s="90"/>
      <c r="BF301" s="66"/>
      <c r="BG301" s="66"/>
      <c r="BH301" s="90"/>
      <c r="BI301" s="66"/>
      <c r="BJ301" s="66"/>
      <c r="BK301" s="90"/>
      <c r="BL301" s="66"/>
      <c r="BM301" s="66"/>
      <c r="BN301" s="90"/>
      <c r="BO301" s="66"/>
      <c r="BP301" s="94"/>
      <c r="BQ301" s="90"/>
      <c r="BR301" s="97"/>
      <c r="BS301" s="66"/>
      <c r="BT301" s="66"/>
    </row>
    <row r="302" spans="1:72" ht="15.75" x14ac:dyDescent="0.5">
      <c r="A302" s="51" t="s">
        <v>413</v>
      </c>
      <c r="B302" s="55"/>
      <c r="C302" s="51" t="s">
        <v>111</v>
      </c>
      <c r="D302" s="55" t="s">
        <v>24</v>
      </c>
      <c r="E302" s="60" t="s">
        <v>147</v>
      </c>
      <c r="F302" s="63" t="s">
        <v>132</v>
      </c>
      <c r="G302" s="66">
        <v>6</v>
      </c>
      <c r="H302" s="60"/>
      <c r="I302" s="60" t="s">
        <v>110</v>
      </c>
      <c r="J302" s="70" t="str">
        <f t="shared" si="36"/>
        <v>Spare_DI01_6</v>
      </c>
      <c r="K302" s="73" t="s">
        <v>628</v>
      </c>
      <c r="L302" s="77"/>
      <c r="M302" s="77">
        <v>1000</v>
      </c>
      <c r="N302" s="77" t="s">
        <v>629</v>
      </c>
      <c r="O302" s="82"/>
      <c r="P302" s="60" t="s">
        <v>146</v>
      </c>
      <c r="Q302" s="60"/>
      <c r="R302" s="90"/>
      <c r="S302" s="60"/>
      <c r="T302" s="94"/>
      <c r="U302" s="66"/>
      <c r="V302" s="97"/>
      <c r="W302" s="94"/>
      <c r="X302" s="94"/>
      <c r="Y302" s="94"/>
      <c r="Z302" s="90"/>
      <c r="AA302" s="104"/>
      <c r="AB302" s="104"/>
      <c r="AC302" s="105"/>
      <c r="AD302" s="105"/>
      <c r="AE302" s="105"/>
      <c r="AF302" s="97"/>
      <c r="AG302" s="94"/>
      <c r="AH302" s="66"/>
      <c r="AI302" s="114"/>
      <c r="AJ302" s="114"/>
      <c r="AK302" s="115" t="str">
        <f t="shared" si="33"/>
        <v/>
      </c>
      <c r="AL302" s="66"/>
      <c r="AM302" s="66"/>
      <c r="AN302" s="66"/>
      <c r="AO302" s="66"/>
      <c r="AP302" s="128"/>
      <c r="AQ302" s="66"/>
      <c r="AR302" s="60"/>
      <c r="AS302" s="60"/>
      <c r="AT302" s="66"/>
      <c r="AU302" s="129"/>
      <c r="AV302" s="129"/>
      <c r="AW302" s="142"/>
      <c r="AX302" s="146"/>
      <c r="AY302" s="146"/>
      <c r="AZ302" s="142" t="str">
        <f t="shared" si="34"/>
        <v/>
      </c>
      <c r="BA302" s="155"/>
      <c r="BB302" s="90"/>
      <c r="BC302" s="66"/>
      <c r="BD302" s="66"/>
      <c r="BE302" s="90"/>
      <c r="BF302" s="66"/>
      <c r="BG302" s="66"/>
      <c r="BH302" s="90"/>
      <c r="BI302" s="66"/>
      <c r="BJ302" s="66"/>
      <c r="BK302" s="90"/>
      <c r="BL302" s="66"/>
      <c r="BM302" s="66"/>
      <c r="BN302" s="90"/>
      <c r="BO302" s="66"/>
      <c r="BP302" s="94"/>
      <c r="BQ302" s="90"/>
      <c r="BR302" s="97"/>
      <c r="BS302" s="66"/>
      <c r="BT302" s="66"/>
    </row>
    <row r="303" spans="1:72" ht="15.75" x14ac:dyDescent="0.5">
      <c r="A303" s="51" t="s">
        <v>413</v>
      </c>
      <c r="B303" s="55"/>
      <c r="C303" s="51" t="s">
        <v>111</v>
      </c>
      <c r="D303" s="55" t="s">
        <v>24</v>
      </c>
      <c r="E303" s="60" t="s">
        <v>147</v>
      </c>
      <c r="F303" s="63" t="s">
        <v>132</v>
      </c>
      <c r="G303" s="66">
        <v>7</v>
      </c>
      <c r="H303" s="60"/>
      <c r="I303" s="60" t="s">
        <v>110</v>
      </c>
      <c r="J303" s="70" t="str">
        <f t="shared" si="36"/>
        <v>Spare_DI01_7</v>
      </c>
      <c r="K303" s="73" t="s">
        <v>628</v>
      </c>
      <c r="L303" s="77"/>
      <c r="M303" s="77">
        <v>1000</v>
      </c>
      <c r="N303" s="77" t="s">
        <v>629</v>
      </c>
      <c r="O303" s="82"/>
      <c r="P303" s="60" t="s">
        <v>146</v>
      </c>
      <c r="Q303" s="60"/>
      <c r="R303" s="90"/>
      <c r="S303" s="60"/>
      <c r="T303" s="94"/>
      <c r="U303" s="66"/>
      <c r="V303" s="97"/>
      <c r="W303" s="94"/>
      <c r="X303" s="94"/>
      <c r="Y303" s="94"/>
      <c r="Z303" s="90"/>
      <c r="AA303" s="104"/>
      <c r="AB303" s="104"/>
      <c r="AC303" s="105"/>
      <c r="AD303" s="105"/>
      <c r="AE303" s="105"/>
      <c r="AF303" s="97"/>
      <c r="AG303" s="94"/>
      <c r="AH303" s="66"/>
      <c r="AI303" s="114"/>
      <c r="AJ303" s="114"/>
      <c r="AK303" s="115" t="str">
        <f t="shared" si="33"/>
        <v/>
      </c>
      <c r="AL303" s="66"/>
      <c r="AM303" s="66"/>
      <c r="AN303" s="66"/>
      <c r="AO303" s="66"/>
      <c r="AP303" s="128"/>
      <c r="AQ303" s="66"/>
      <c r="AR303" s="60"/>
      <c r="AS303" s="60"/>
      <c r="AT303" s="66"/>
      <c r="AU303" s="129" t="str">
        <f t="shared" ref="AU303:AU320" si="37">IF(ISNUMBER(AK303),"Please consult operation manual for more information","")</f>
        <v/>
      </c>
      <c r="AV303" s="129"/>
      <c r="AW303" s="142"/>
      <c r="AX303" s="146"/>
      <c r="AY303" s="146"/>
      <c r="AZ303" s="142" t="str">
        <f t="shared" si="34"/>
        <v/>
      </c>
      <c r="BA303" s="155"/>
      <c r="BB303" s="90"/>
      <c r="BC303" s="66"/>
      <c r="BD303" s="66"/>
      <c r="BE303" s="90"/>
      <c r="BF303" s="66"/>
      <c r="BG303" s="66"/>
      <c r="BH303" s="90"/>
      <c r="BI303" s="66"/>
      <c r="BJ303" s="66"/>
      <c r="BK303" s="90"/>
      <c r="BL303" s="66"/>
      <c r="BM303" s="66"/>
      <c r="BN303" s="90"/>
      <c r="BO303" s="66"/>
      <c r="BP303" s="94"/>
      <c r="BQ303" s="90"/>
      <c r="BR303" s="97"/>
      <c r="BS303" s="66"/>
      <c r="BT303" s="66"/>
    </row>
    <row r="304" spans="1:72" ht="15.75" x14ac:dyDescent="0.5">
      <c r="A304" s="51" t="s">
        <v>413</v>
      </c>
      <c r="B304" s="55"/>
      <c r="C304" s="51" t="s">
        <v>111</v>
      </c>
      <c r="D304" s="55" t="s">
        <v>24</v>
      </c>
      <c r="E304" s="60" t="s">
        <v>147</v>
      </c>
      <c r="F304" s="63" t="s">
        <v>132</v>
      </c>
      <c r="G304" s="66">
        <v>8</v>
      </c>
      <c r="H304" s="60"/>
      <c r="I304" s="60" t="s">
        <v>110</v>
      </c>
      <c r="J304" s="70" t="str">
        <f t="shared" si="36"/>
        <v>Spare_DI01_8</v>
      </c>
      <c r="K304" s="73" t="s">
        <v>628</v>
      </c>
      <c r="L304" s="77"/>
      <c r="M304" s="77">
        <v>1000</v>
      </c>
      <c r="N304" s="77" t="s">
        <v>629</v>
      </c>
      <c r="O304" s="82"/>
      <c r="P304" s="60" t="s">
        <v>146</v>
      </c>
      <c r="Q304" s="60"/>
      <c r="R304" s="90"/>
      <c r="S304" s="60"/>
      <c r="T304" s="94"/>
      <c r="U304" s="66"/>
      <c r="V304" s="97"/>
      <c r="W304" s="94"/>
      <c r="X304" s="94"/>
      <c r="Y304" s="94"/>
      <c r="Z304" s="90"/>
      <c r="AA304" s="104"/>
      <c r="AB304" s="104"/>
      <c r="AC304" s="105"/>
      <c r="AD304" s="105"/>
      <c r="AE304" s="105"/>
      <c r="AF304" s="97"/>
      <c r="AG304" s="94"/>
      <c r="AH304" s="66"/>
      <c r="AI304" s="114"/>
      <c r="AJ304" s="114"/>
      <c r="AK304" s="115" t="str">
        <f t="shared" si="33"/>
        <v/>
      </c>
      <c r="AL304" s="66"/>
      <c r="AM304" s="66"/>
      <c r="AN304" s="66"/>
      <c r="AO304" s="66"/>
      <c r="AP304" s="128"/>
      <c r="AQ304" s="66"/>
      <c r="AR304" s="60"/>
      <c r="AS304" s="60"/>
      <c r="AT304" s="66"/>
      <c r="AU304" s="129" t="str">
        <f t="shared" si="37"/>
        <v/>
      </c>
      <c r="AV304" s="129"/>
      <c r="AW304" s="142"/>
      <c r="AX304" s="146"/>
      <c r="AY304" s="146"/>
      <c r="AZ304" s="142" t="str">
        <f t="shared" si="34"/>
        <v/>
      </c>
      <c r="BA304" s="155"/>
      <c r="BB304" s="90"/>
      <c r="BC304" s="66"/>
      <c r="BD304" s="66"/>
      <c r="BE304" s="90"/>
      <c r="BF304" s="66"/>
      <c r="BG304" s="66"/>
      <c r="BH304" s="90"/>
      <c r="BI304" s="66"/>
      <c r="BJ304" s="66"/>
      <c r="BK304" s="90"/>
      <c r="BL304" s="66"/>
      <c r="BM304" s="66"/>
      <c r="BN304" s="90"/>
      <c r="BO304" s="66"/>
      <c r="BP304" s="94"/>
      <c r="BQ304" s="90"/>
      <c r="BR304" s="97"/>
      <c r="BS304" s="66"/>
      <c r="BT304" s="66"/>
    </row>
    <row r="305" spans="1:72" ht="15.75" x14ac:dyDescent="0.5">
      <c r="A305" s="51" t="s">
        <v>422</v>
      </c>
      <c r="B305" s="55"/>
      <c r="C305" s="51" t="s">
        <v>111</v>
      </c>
      <c r="D305" s="55" t="s">
        <v>24</v>
      </c>
      <c r="E305" s="60" t="s">
        <v>155</v>
      </c>
      <c r="F305" s="63" t="s">
        <v>156</v>
      </c>
      <c r="G305" s="66">
        <v>1</v>
      </c>
      <c r="H305" s="60"/>
      <c r="I305" s="60" t="s">
        <v>110</v>
      </c>
      <c r="J305" s="70" t="s">
        <v>551</v>
      </c>
      <c r="K305" s="73" t="s">
        <v>628</v>
      </c>
      <c r="L305" s="77"/>
      <c r="M305" s="77">
        <v>1000</v>
      </c>
      <c r="N305" s="77" t="s">
        <v>629</v>
      </c>
      <c r="O305" s="82"/>
      <c r="P305" s="60" t="s">
        <v>807</v>
      </c>
      <c r="Q305" s="60"/>
      <c r="R305" s="90"/>
      <c r="S305" s="60"/>
      <c r="T305" s="94"/>
      <c r="U305" s="66"/>
      <c r="V305" s="97"/>
      <c r="W305" s="94"/>
      <c r="X305" s="94"/>
      <c r="Y305" s="94"/>
      <c r="Z305" s="90"/>
      <c r="AA305" s="104"/>
      <c r="AB305" s="104"/>
      <c r="AC305" s="105"/>
      <c r="AD305" s="105"/>
      <c r="AE305" s="105"/>
      <c r="AF305" s="97"/>
      <c r="AG305" s="94"/>
      <c r="AH305" s="66"/>
      <c r="AI305" s="114"/>
      <c r="AJ305" s="114"/>
      <c r="AK305" s="115" t="str">
        <f t="shared" si="33"/>
        <v/>
      </c>
      <c r="AL305" s="66"/>
      <c r="AM305" s="66"/>
      <c r="AN305" s="66"/>
      <c r="AO305" s="66"/>
      <c r="AP305" s="128"/>
      <c r="AQ305" s="66"/>
      <c r="AR305" s="60"/>
      <c r="AS305" s="60"/>
      <c r="AT305" s="66"/>
      <c r="AU305" s="129" t="str">
        <f t="shared" si="37"/>
        <v/>
      </c>
      <c r="AV305" s="129"/>
      <c r="AW305" s="142"/>
      <c r="AX305" s="146"/>
      <c r="AY305" s="146"/>
      <c r="AZ305" s="142" t="str">
        <f t="shared" si="34"/>
        <v/>
      </c>
      <c r="BA305" s="155"/>
      <c r="BB305" s="90"/>
      <c r="BC305" s="66"/>
      <c r="BD305" s="66"/>
      <c r="BE305" s="90"/>
      <c r="BF305" s="66"/>
      <c r="BG305" s="66"/>
      <c r="BH305" s="90"/>
      <c r="BI305" s="66"/>
      <c r="BJ305" s="66"/>
      <c r="BK305" s="90"/>
      <c r="BL305" s="66"/>
      <c r="BM305" s="66"/>
      <c r="BN305" s="90"/>
      <c r="BO305" s="66"/>
      <c r="BP305" s="94"/>
      <c r="BQ305" s="90"/>
      <c r="BR305" s="97"/>
      <c r="BS305" s="66"/>
      <c r="BT305" s="66"/>
    </row>
    <row r="306" spans="1:72" ht="15.75" x14ac:dyDescent="0.5">
      <c r="A306" s="51" t="s">
        <v>422</v>
      </c>
      <c r="B306" s="55"/>
      <c r="C306" s="51" t="s">
        <v>111</v>
      </c>
      <c r="D306" s="55" t="s">
        <v>24</v>
      </c>
      <c r="E306" s="60" t="s">
        <v>155</v>
      </c>
      <c r="F306" s="63" t="s">
        <v>156</v>
      </c>
      <c r="G306" s="66">
        <v>2</v>
      </c>
      <c r="H306" s="60"/>
      <c r="I306" s="60" t="s">
        <v>110</v>
      </c>
      <c r="J306" s="70" t="s">
        <v>552</v>
      </c>
      <c r="K306" s="73" t="s">
        <v>628</v>
      </c>
      <c r="L306" s="77"/>
      <c r="M306" s="77">
        <v>1000</v>
      </c>
      <c r="N306" s="77" t="s">
        <v>629</v>
      </c>
      <c r="O306" s="82"/>
      <c r="P306" s="60" t="s">
        <v>808</v>
      </c>
      <c r="Q306" s="60"/>
      <c r="R306" s="90"/>
      <c r="S306" s="60"/>
      <c r="T306" s="94"/>
      <c r="U306" s="66"/>
      <c r="V306" s="97"/>
      <c r="W306" s="94"/>
      <c r="X306" s="94"/>
      <c r="Y306" s="94"/>
      <c r="Z306" s="90"/>
      <c r="AA306" s="104"/>
      <c r="AB306" s="104"/>
      <c r="AC306" s="105"/>
      <c r="AD306" s="105"/>
      <c r="AE306" s="105"/>
      <c r="AF306" s="97"/>
      <c r="AG306" s="94"/>
      <c r="AH306" s="66"/>
      <c r="AI306" s="114"/>
      <c r="AJ306" s="114"/>
      <c r="AK306" s="115" t="str">
        <f t="shared" si="33"/>
        <v/>
      </c>
      <c r="AL306" s="66"/>
      <c r="AM306" s="66"/>
      <c r="AN306" s="66"/>
      <c r="AO306" s="66"/>
      <c r="AP306" s="128"/>
      <c r="AQ306" s="66"/>
      <c r="AR306" s="60"/>
      <c r="AS306" s="60"/>
      <c r="AT306" s="66"/>
      <c r="AU306" s="129" t="str">
        <f t="shared" si="37"/>
        <v/>
      </c>
      <c r="AV306" s="129"/>
      <c r="AW306" s="142"/>
      <c r="AX306" s="146"/>
      <c r="AY306" s="146"/>
      <c r="AZ306" s="142" t="str">
        <f t="shared" si="34"/>
        <v/>
      </c>
      <c r="BA306" s="155"/>
      <c r="BB306" s="90"/>
      <c r="BC306" s="66"/>
      <c r="BD306" s="66"/>
      <c r="BE306" s="90"/>
      <c r="BF306" s="66"/>
      <c r="BG306" s="66"/>
      <c r="BH306" s="90"/>
      <c r="BI306" s="66"/>
      <c r="BJ306" s="66"/>
      <c r="BK306" s="90"/>
      <c r="BL306" s="66"/>
      <c r="BM306" s="66"/>
      <c r="BN306" s="90"/>
      <c r="BO306" s="66"/>
      <c r="BP306" s="94"/>
      <c r="BQ306" s="90"/>
      <c r="BR306" s="97"/>
      <c r="BS306" s="66"/>
      <c r="BT306" s="66"/>
    </row>
    <row r="307" spans="1:72" ht="15.75" x14ac:dyDescent="0.5">
      <c r="A307" s="51" t="s">
        <v>422</v>
      </c>
      <c r="B307" s="55"/>
      <c r="C307" s="51" t="s">
        <v>111</v>
      </c>
      <c r="D307" s="55" t="s">
        <v>24</v>
      </c>
      <c r="E307" s="60" t="s">
        <v>155</v>
      </c>
      <c r="F307" s="63" t="s">
        <v>156</v>
      </c>
      <c r="G307" s="66">
        <v>3</v>
      </c>
      <c r="H307" s="60"/>
      <c r="I307" s="60" t="s">
        <v>110</v>
      </c>
      <c r="J307" s="70" t="s">
        <v>553</v>
      </c>
      <c r="K307" s="73" t="s">
        <v>628</v>
      </c>
      <c r="L307" s="77"/>
      <c r="M307" s="77">
        <v>1000</v>
      </c>
      <c r="N307" s="77" t="s">
        <v>629</v>
      </c>
      <c r="O307" s="82"/>
      <c r="P307" s="60" t="s">
        <v>809</v>
      </c>
      <c r="Q307" s="60"/>
      <c r="R307" s="90"/>
      <c r="S307" s="60"/>
      <c r="T307" s="94"/>
      <c r="U307" s="66"/>
      <c r="V307" s="97"/>
      <c r="W307" s="94"/>
      <c r="X307" s="94"/>
      <c r="Y307" s="94"/>
      <c r="Z307" s="90"/>
      <c r="AA307" s="104"/>
      <c r="AB307" s="104"/>
      <c r="AC307" s="105"/>
      <c r="AD307" s="105"/>
      <c r="AE307" s="105"/>
      <c r="AF307" s="97"/>
      <c r="AG307" s="94"/>
      <c r="AH307" s="66"/>
      <c r="AI307" s="114"/>
      <c r="AJ307" s="114"/>
      <c r="AK307" s="115" t="str">
        <f t="shared" si="33"/>
        <v/>
      </c>
      <c r="AL307" s="66"/>
      <c r="AM307" s="66"/>
      <c r="AN307" s="66"/>
      <c r="AO307" s="66"/>
      <c r="AP307" s="128"/>
      <c r="AQ307" s="66"/>
      <c r="AR307" s="60"/>
      <c r="AS307" s="60"/>
      <c r="AT307" s="66"/>
      <c r="AU307" s="129" t="str">
        <f t="shared" si="37"/>
        <v/>
      </c>
      <c r="AV307" s="129"/>
      <c r="AW307" s="142"/>
      <c r="AX307" s="146"/>
      <c r="AY307" s="146"/>
      <c r="AZ307" s="142" t="str">
        <f t="shared" si="34"/>
        <v/>
      </c>
      <c r="BA307" s="155"/>
      <c r="BB307" s="90"/>
      <c r="BC307" s="66"/>
      <c r="BD307" s="66"/>
      <c r="BE307" s="90"/>
      <c r="BF307" s="66"/>
      <c r="BG307" s="66"/>
      <c r="BH307" s="90"/>
      <c r="BI307" s="66"/>
      <c r="BJ307" s="66"/>
      <c r="BK307" s="90"/>
      <c r="BL307" s="66"/>
      <c r="BM307" s="66"/>
      <c r="BN307" s="90"/>
      <c r="BO307" s="66"/>
      <c r="BP307" s="94"/>
      <c r="BQ307" s="90"/>
      <c r="BR307" s="97"/>
      <c r="BS307" s="66"/>
      <c r="BT307" s="66"/>
    </row>
    <row r="308" spans="1:72" ht="15.75" x14ac:dyDescent="0.5">
      <c r="A308" s="51" t="s">
        <v>422</v>
      </c>
      <c r="B308" s="55"/>
      <c r="C308" s="51" t="s">
        <v>111</v>
      </c>
      <c r="D308" s="55" t="s">
        <v>24</v>
      </c>
      <c r="E308" s="60" t="s">
        <v>155</v>
      </c>
      <c r="F308" s="63" t="s">
        <v>156</v>
      </c>
      <c r="G308" s="66">
        <v>4</v>
      </c>
      <c r="H308" s="60"/>
      <c r="I308" s="60" t="s">
        <v>110</v>
      </c>
      <c r="J308" s="70" t="s">
        <v>189</v>
      </c>
      <c r="K308" s="73" t="s">
        <v>628</v>
      </c>
      <c r="L308" s="77"/>
      <c r="M308" s="77">
        <v>1000</v>
      </c>
      <c r="N308" s="77" t="s">
        <v>629</v>
      </c>
      <c r="O308" s="82"/>
      <c r="P308" s="60" t="s">
        <v>166</v>
      </c>
      <c r="Q308" s="60"/>
      <c r="R308" s="90"/>
      <c r="S308" s="60"/>
      <c r="T308" s="94"/>
      <c r="U308" s="66"/>
      <c r="V308" s="97"/>
      <c r="W308" s="94"/>
      <c r="X308" s="94"/>
      <c r="Y308" s="94"/>
      <c r="Z308" s="90"/>
      <c r="AA308" s="104"/>
      <c r="AB308" s="104"/>
      <c r="AC308" s="105"/>
      <c r="AD308" s="105"/>
      <c r="AE308" s="105"/>
      <c r="AF308" s="97"/>
      <c r="AG308" s="94"/>
      <c r="AH308" s="66"/>
      <c r="AI308" s="114"/>
      <c r="AJ308" s="114"/>
      <c r="AK308" s="115" t="str">
        <f t="shared" si="33"/>
        <v/>
      </c>
      <c r="AL308" s="66"/>
      <c r="AM308" s="66"/>
      <c r="AN308" s="66"/>
      <c r="AO308" s="66"/>
      <c r="AP308" s="128"/>
      <c r="AQ308" s="66"/>
      <c r="AR308" s="60"/>
      <c r="AS308" s="60"/>
      <c r="AT308" s="66"/>
      <c r="AU308" s="129" t="str">
        <f t="shared" si="37"/>
        <v/>
      </c>
      <c r="AV308" s="129"/>
      <c r="AW308" s="142"/>
      <c r="AX308" s="146"/>
      <c r="AY308" s="146"/>
      <c r="AZ308" s="142" t="str">
        <f t="shared" si="34"/>
        <v/>
      </c>
      <c r="BA308" s="155"/>
      <c r="BB308" s="90"/>
      <c r="BC308" s="66"/>
      <c r="BD308" s="66"/>
      <c r="BE308" s="90"/>
      <c r="BF308" s="66"/>
      <c r="BG308" s="66"/>
      <c r="BH308" s="90"/>
      <c r="BI308" s="66"/>
      <c r="BJ308" s="66"/>
      <c r="BK308" s="90"/>
      <c r="BL308" s="66"/>
      <c r="BM308" s="66"/>
      <c r="BN308" s="90"/>
      <c r="BO308" s="66"/>
      <c r="BP308" s="94"/>
      <c r="BQ308" s="90"/>
      <c r="BR308" s="97"/>
      <c r="BS308" s="66"/>
      <c r="BT308" s="66"/>
    </row>
    <row r="309" spans="1:72" ht="15.75" x14ac:dyDescent="0.5">
      <c r="A309" s="51" t="s">
        <v>422</v>
      </c>
      <c r="B309" s="55"/>
      <c r="C309" s="51" t="s">
        <v>111</v>
      </c>
      <c r="D309" s="55" t="s">
        <v>24</v>
      </c>
      <c r="E309" s="60" t="s">
        <v>155</v>
      </c>
      <c r="F309" s="63" t="s">
        <v>156</v>
      </c>
      <c r="G309" s="66">
        <v>5</v>
      </c>
      <c r="H309" s="60"/>
      <c r="I309" s="60" t="s">
        <v>110</v>
      </c>
      <c r="J309" s="70" t="s">
        <v>554</v>
      </c>
      <c r="K309" s="73" t="s">
        <v>628</v>
      </c>
      <c r="L309" s="77"/>
      <c r="M309" s="77">
        <v>1000</v>
      </c>
      <c r="N309" s="77" t="s">
        <v>629</v>
      </c>
      <c r="O309" s="82"/>
      <c r="P309" s="60" t="s">
        <v>810</v>
      </c>
      <c r="Q309" s="60"/>
      <c r="R309" s="90"/>
      <c r="S309" s="60"/>
      <c r="T309" s="94"/>
      <c r="U309" s="66"/>
      <c r="V309" s="97"/>
      <c r="W309" s="94"/>
      <c r="X309" s="94"/>
      <c r="Y309" s="94"/>
      <c r="Z309" s="90"/>
      <c r="AA309" s="104"/>
      <c r="AB309" s="104"/>
      <c r="AC309" s="105"/>
      <c r="AD309" s="105"/>
      <c r="AE309" s="105"/>
      <c r="AF309" s="97"/>
      <c r="AG309" s="94"/>
      <c r="AH309" s="66"/>
      <c r="AI309" s="114"/>
      <c r="AJ309" s="114"/>
      <c r="AK309" s="115" t="str">
        <f t="shared" si="33"/>
        <v/>
      </c>
      <c r="AL309" s="66"/>
      <c r="AM309" s="66"/>
      <c r="AN309" s="66"/>
      <c r="AO309" s="66"/>
      <c r="AP309" s="128"/>
      <c r="AQ309" s="66"/>
      <c r="AR309" s="60"/>
      <c r="AS309" s="60"/>
      <c r="AT309" s="66"/>
      <c r="AU309" s="129" t="str">
        <f t="shared" si="37"/>
        <v/>
      </c>
      <c r="AV309" s="129"/>
      <c r="AW309" s="142"/>
      <c r="AX309" s="146"/>
      <c r="AY309" s="146"/>
      <c r="AZ309" s="142" t="str">
        <f t="shared" si="34"/>
        <v/>
      </c>
      <c r="BA309" s="155"/>
      <c r="BB309" s="90"/>
      <c r="BC309" s="66"/>
      <c r="BD309" s="66"/>
      <c r="BE309" s="90"/>
      <c r="BF309" s="66"/>
      <c r="BG309" s="66"/>
      <c r="BH309" s="90"/>
      <c r="BI309" s="66"/>
      <c r="BJ309" s="66"/>
      <c r="BK309" s="90"/>
      <c r="BL309" s="66"/>
      <c r="BM309" s="66"/>
      <c r="BN309" s="90"/>
      <c r="BO309" s="66"/>
      <c r="BP309" s="94"/>
      <c r="BQ309" s="90"/>
      <c r="BR309" s="97"/>
      <c r="BS309" s="66"/>
      <c r="BT309" s="66"/>
    </row>
    <row r="310" spans="1:72" ht="15.75" x14ac:dyDescent="0.5">
      <c r="A310" s="51" t="s">
        <v>422</v>
      </c>
      <c r="B310" s="55"/>
      <c r="C310" s="51" t="s">
        <v>111</v>
      </c>
      <c r="D310" s="55" t="s">
        <v>24</v>
      </c>
      <c r="E310" s="60" t="s">
        <v>155</v>
      </c>
      <c r="F310" s="63" t="s">
        <v>156</v>
      </c>
      <c r="G310" s="66">
        <v>6</v>
      </c>
      <c r="H310" s="60"/>
      <c r="I310" s="60" t="s">
        <v>110</v>
      </c>
      <c r="J310" s="70" t="s">
        <v>453</v>
      </c>
      <c r="K310" s="73" t="s">
        <v>628</v>
      </c>
      <c r="L310" s="77"/>
      <c r="M310" s="77">
        <v>1000</v>
      </c>
      <c r="N310" s="77" t="s">
        <v>629</v>
      </c>
      <c r="O310" s="82"/>
      <c r="P310" s="60" t="s">
        <v>712</v>
      </c>
      <c r="Q310" s="60"/>
      <c r="R310" s="90"/>
      <c r="S310" s="60"/>
      <c r="T310" s="94"/>
      <c r="U310" s="66"/>
      <c r="V310" s="97"/>
      <c r="W310" s="94"/>
      <c r="X310" s="94"/>
      <c r="Y310" s="94"/>
      <c r="Z310" s="90"/>
      <c r="AA310" s="104"/>
      <c r="AB310" s="104"/>
      <c r="AC310" s="105"/>
      <c r="AD310" s="105"/>
      <c r="AE310" s="105"/>
      <c r="AF310" s="97"/>
      <c r="AG310" s="94"/>
      <c r="AH310" s="66"/>
      <c r="AI310" s="114"/>
      <c r="AJ310" s="114"/>
      <c r="AK310" s="115" t="str">
        <f t="shared" si="33"/>
        <v/>
      </c>
      <c r="AL310" s="66"/>
      <c r="AM310" s="66"/>
      <c r="AN310" s="66"/>
      <c r="AO310" s="66"/>
      <c r="AP310" s="128"/>
      <c r="AQ310" s="66"/>
      <c r="AR310" s="60"/>
      <c r="AS310" s="60"/>
      <c r="AT310" s="66"/>
      <c r="AU310" s="129" t="str">
        <f t="shared" si="37"/>
        <v/>
      </c>
      <c r="AV310" s="129"/>
      <c r="AW310" s="142"/>
      <c r="AX310" s="146"/>
      <c r="AY310" s="146"/>
      <c r="AZ310" s="142" t="str">
        <f t="shared" si="34"/>
        <v/>
      </c>
      <c r="BA310" s="155"/>
      <c r="BB310" s="90"/>
      <c r="BC310" s="66"/>
      <c r="BD310" s="66"/>
      <c r="BE310" s="90"/>
      <c r="BF310" s="66"/>
      <c r="BG310" s="66"/>
      <c r="BH310" s="90"/>
      <c r="BI310" s="66"/>
      <c r="BJ310" s="66"/>
      <c r="BK310" s="90"/>
      <c r="BL310" s="66"/>
      <c r="BM310" s="66"/>
      <c r="BN310" s="90"/>
      <c r="BO310" s="66"/>
      <c r="BP310" s="94"/>
      <c r="BQ310" s="90"/>
      <c r="BR310" s="97"/>
      <c r="BS310" s="66"/>
      <c r="BT310" s="66"/>
    </row>
    <row r="311" spans="1:72" ht="15.75" x14ac:dyDescent="0.5">
      <c r="A311" s="51" t="s">
        <v>422</v>
      </c>
      <c r="B311" s="55"/>
      <c r="C311" s="51" t="s">
        <v>111</v>
      </c>
      <c r="D311" s="55" t="s">
        <v>24</v>
      </c>
      <c r="E311" s="60" t="s">
        <v>155</v>
      </c>
      <c r="F311" s="63" t="s">
        <v>156</v>
      </c>
      <c r="G311" s="66">
        <v>7</v>
      </c>
      <c r="H311" s="60"/>
      <c r="I311" s="60" t="s">
        <v>110</v>
      </c>
      <c r="J311" s="70" t="s">
        <v>190</v>
      </c>
      <c r="K311" s="73" t="s">
        <v>628</v>
      </c>
      <c r="L311" s="77"/>
      <c r="M311" s="77">
        <v>1000</v>
      </c>
      <c r="N311" s="77" t="s">
        <v>629</v>
      </c>
      <c r="O311" s="82"/>
      <c r="P311" s="60" t="s">
        <v>811</v>
      </c>
      <c r="Q311" s="60"/>
      <c r="R311" s="90"/>
      <c r="S311" s="60"/>
      <c r="T311" s="94"/>
      <c r="U311" s="66"/>
      <c r="V311" s="97"/>
      <c r="W311" s="94"/>
      <c r="X311" s="94"/>
      <c r="Y311" s="94"/>
      <c r="Z311" s="90"/>
      <c r="AA311" s="104"/>
      <c r="AB311" s="104"/>
      <c r="AC311" s="105"/>
      <c r="AD311" s="105"/>
      <c r="AE311" s="105"/>
      <c r="AF311" s="97"/>
      <c r="AG311" s="94"/>
      <c r="AH311" s="66"/>
      <c r="AI311" s="114"/>
      <c r="AJ311" s="114"/>
      <c r="AK311" s="115" t="str">
        <f t="shared" si="33"/>
        <v/>
      </c>
      <c r="AL311" s="66"/>
      <c r="AM311" s="66"/>
      <c r="AN311" s="66"/>
      <c r="AO311" s="66"/>
      <c r="AP311" s="128"/>
      <c r="AQ311" s="66"/>
      <c r="AR311" s="60"/>
      <c r="AS311" s="60"/>
      <c r="AT311" s="66"/>
      <c r="AU311" s="129" t="str">
        <f t="shared" si="37"/>
        <v/>
      </c>
      <c r="AV311" s="129"/>
      <c r="AW311" s="142"/>
      <c r="AX311" s="146"/>
      <c r="AY311" s="146"/>
      <c r="AZ311" s="142" t="str">
        <f t="shared" si="34"/>
        <v/>
      </c>
      <c r="BA311" s="155"/>
      <c r="BB311" s="90"/>
      <c r="BC311" s="66"/>
      <c r="BD311" s="66"/>
      <c r="BE311" s="90"/>
      <c r="BF311" s="66"/>
      <c r="BG311" s="66"/>
      <c r="BH311" s="90"/>
      <c r="BI311" s="66"/>
      <c r="BJ311" s="66"/>
      <c r="BK311" s="90"/>
      <c r="BL311" s="66"/>
      <c r="BM311" s="66"/>
      <c r="BN311" s="90"/>
      <c r="BO311" s="66"/>
      <c r="BP311" s="94"/>
      <c r="BQ311" s="90"/>
      <c r="BR311" s="97"/>
      <c r="BS311" s="66"/>
      <c r="BT311" s="66"/>
    </row>
    <row r="312" spans="1:72" ht="15.75" x14ac:dyDescent="0.5">
      <c r="A312" s="51" t="s">
        <v>422</v>
      </c>
      <c r="B312" s="55"/>
      <c r="C312" s="51" t="s">
        <v>111</v>
      </c>
      <c r="D312" s="55" t="s">
        <v>24</v>
      </c>
      <c r="E312" s="60" t="s">
        <v>155</v>
      </c>
      <c r="F312" s="63" t="s">
        <v>156</v>
      </c>
      <c r="G312" s="66">
        <v>8</v>
      </c>
      <c r="H312" s="60"/>
      <c r="I312" s="60" t="s">
        <v>110</v>
      </c>
      <c r="J312" s="70" t="s">
        <v>555</v>
      </c>
      <c r="K312" s="73" t="s">
        <v>628</v>
      </c>
      <c r="L312" s="77"/>
      <c r="M312" s="77">
        <v>1000</v>
      </c>
      <c r="N312" s="77" t="s">
        <v>629</v>
      </c>
      <c r="O312" s="82"/>
      <c r="P312" s="60" t="s">
        <v>812</v>
      </c>
      <c r="Q312" s="60"/>
      <c r="R312" s="90"/>
      <c r="S312" s="60"/>
      <c r="T312" s="94"/>
      <c r="U312" s="66"/>
      <c r="V312" s="97"/>
      <c r="W312" s="94"/>
      <c r="X312" s="94"/>
      <c r="Y312" s="94"/>
      <c r="Z312" s="90"/>
      <c r="AA312" s="104"/>
      <c r="AB312" s="104"/>
      <c r="AC312" s="105"/>
      <c r="AD312" s="105"/>
      <c r="AE312" s="105"/>
      <c r="AF312" s="97"/>
      <c r="AG312" s="94"/>
      <c r="AH312" s="66"/>
      <c r="AI312" s="114"/>
      <c r="AJ312" s="114"/>
      <c r="AK312" s="115" t="str">
        <f t="shared" si="33"/>
        <v/>
      </c>
      <c r="AL312" s="66"/>
      <c r="AM312" s="66"/>
      <c r="AN312" s="66"/>
      <c r="AO312" s="66"/>
      <c r="AP312" s="128"/>
      <c r="AQ312" s="66"/>
      <c r="AR312" s="60"/>
      <c r="AS312" s="60"/>
      <c r="AT312" s="66"/>
      <c r="AU312" s="129" t="str">
        <f t="shared" si="37"/>
        <v/>
      </c>
      <c r="AV312" s="129"/>
      <c r="AW312" s="142"/>
      <c r="AX312" s="146"/>
      <c r="AY312" s="146"/>
      <c r="AZ312" s="142" t="str">
        <f t="shared" si="34"/>
        <v/>
      </c>
      <c r="BA312" s="155"/>
      <c r="BB312" s="90"/>
      <c r="BC312" s="66"/>
      <c r="BD312" s="66"/>
      <c r="BE312" s="90"/>
      <c r="BF312" s="66"/>
      <c r="BG312" s="66"/>
      <c r="BH312" s="90"/>
      <c r="BI312" s="66"/>
      <c r="BJ312" s="66"/>
      <c r="BK312" s="90"/>
      <c r="BL312" s="66"/>
      <c r="BM312" s="66"/>
      <c r="BN312" s="90"/>
      <c r="BO312" s="66"/>
      <c r="BP312" s="94"/>
      <c r="BQ312" s="90"/>
      <c r="BR312" s="97"/>
      <c r="BS312" s="66"/>
      <c r="BT312" s="66"/>
    </row>
    <row r="313" spans="1:72" ht="15.75" x14ac:dyDescent="0.5">
      <c r="A313" s="51" t="s">
        <v>422</v>
      </c>
      <c r="B313" s="55"/>
      <c r="C313" s="51" t="s">
        <v>111</v>
      </c>
      <c r="D313" s="55" t="s">
        <v>24</v>
      </c>
      <c r="E313" s="60" t="s">
        <v>169</v>
      </c>
      <c r="F313" s="63" t="s">
        <v>156</v>
      </c>
      <c r="G313" s="66">
        <v>1</v>
      </c>
      <c r="H313" s="60"/>
      <c r="I313" s="60" t="s">
        <v>110</v>
      </c>
      <c r="J313" s="70" t="s">
        <v>556</v>
      </c>
      <c r="K313" s="73" t="s">
        <v>628</v>
      </c>
      <c r="L313" s="77"/>
      <c r="M313" s="77">
        <v>1000</v>
      </c>
      <c r="N313" s="77" t="s">
        <v>629</v>
      </c>
      <c r="O313" s="82"/>
      <c r="P313" s="60" t="s">
        <v>813</v>
      </c>
      <c r="Q313" s="60"/>
      <c r="R313" s="90"/>
      <c r="S313" s="60"/>
      <c r="T313" s="94"/>
      <c r="U313" s="66"/>
      <c r="V313" s="97"/>
      <c r="W313" s="94"/>
      <c r="X313" s="94"/>
      <c r="Y313" s="94"/>
      <c r="Z313" s="90"/>
      <c r="AA313" s="104"/>
      <c r="AB313" s="104"/>
      <c r="AC313" s="105"/>
      <c r="AD313" s="105"/>
      <c r="AE313" s="105"/>
      <c r="AF313" s="97"/>
      <c r="AG313" s="94"/>
      <c r="AH313" s="66"/>
      <c r="AI313" s="114"/>
      <c r="AJ313" s="114"/>
      <c r="AK313" s="115" t="str">
        <f t="shared" si="33"/>
        <v/>
      </c>
      <c r="AL313" s="66"/>
      <c r="AM313" s="66"/>
      <c r="AN313" s="66"/>
      <c r="AO313" s="66"/>
      <c r="AP313" s="128"/>
      <c r="AQ313" s="66"/>
      <c r="AR313" s="60"/>
      <c r="AS313" s="60"/>
      <c r="AT313" s="66"/>
      <c r="AU313" s="129" t="str">
        <f t="shared" si="37"/>
        <v/>
      </c>
      <c r="AV313" s="129"/>
      <c r="AW313" s="142"/>
      <c r="AX313" s="146"/>
      <c r="AY313" s="146"/>
      <c r="AZ313" s="142" t="str">
        <f t="shared" si="34"/>
        <v/>
      </c>
      <c r="BA313" s="155"/>
      <c r="BB313" s="90"/>
      <c r="BC313" s="66"/>
      <c r="BD313" s="66"/>
      <c r="BE313" s="90"/>
      <c r="BF313" s="66"/>
      <c r="BG313" s="66"/>
      <c r="BH313" s="90"/>
      <c r="BI313" s="66"/>
      <c r="BJ313" s="66"/>
      <c r="BK313" s="90"/>
      <c r="BL313" s="66"/>
      <c r="BM313" s="66"/>
      <c r="BN313" s="90"/>
      <c r="BO313" s="66"/>
      <c r="BP313" s="94"/>
      <c r="BQ313" s="90"/>
      <c r="BR313" s="97"/>
      <c r="BS313" s="66"/>
      <c r="BT313" s="66"/>
    </row>
    <row r="314" spans="1:72" ht="15.75" x14ac:dyDescent="0.5">
      <c r="A314" s="51" t="s">
        <v>422</v>
      </c>
      <c r="B314" s="55"/>
      <c r="C314" s="51" t="s">
        <v>111</v>
      </c>
      <c r="D314" s="55" t="s">
        <v>24</v>
      </c>
      <c r="E314" s="60" t="s">
        <v>169</v>
      </c>
      <c r="F314" s="63" t="s">
        <v>156</v>
      </c>
      <c r="G314" s="66">
        <v>2</v>
      </c>
      <c r="H314" s="60"/>
      <c r="I314" s="60" t="s">
        <v>110</v>
      </c>
      <c r="J314" s="70" t="s">
        <v>557</v>
      </c>
      <c r="K314" s="73" t="s">
        <v>628</v>
      </c>
      <c r="L314" s="77"/>
      <c r="M314" s="77">
        <v>1000</v>
      </c>
      <c r="N314" s="77" t="s">
        <v>629</v>
      </c>
      <c r="O314" s="82"/>
      <c r="P314" s="60" t="s">
        <v>814</v>
      </c>
      <c r="Q314" s="60"/>
      <c r="R314" s="90"/>
      <c r="S314" s="60"/>
      <c r="T314" s="94"/>
      <c r="U314" s="66"/>
      <c r="V314" s="97"/>
      <c r="W314" s="94"/>
      <c r="X314" s="94"/>
      <c r="Y314" s="94"/>
      <c r="Z314" s="90"/>
      <c r="AA314" s="104"/>
      <c r="AB314" s="104"/>
      <c r="AC314" s="105"/>
      <c r="AD314" s="105"/>
      <c r="AE314" s="105"/>
      <c r="AF314" s="97"/>
      <c r="AG314" s="94"/>
      <c r="AH314" s="66"/>
      <c r="AI314" s="114"/>
      <c r="AJ314" s="114"/>
      <c r="AK314" s="115" t="str">
        <f t="shared" si="33"/>
        <v/>
      </c>
      <c r="AL314" s="66"/>
      <c r="AM314" s="66"/>
      <c r="AN314" s="66"/>
      <c r="AO314" s="66"/>
      <c r="AP314" s="128"/>
      <c r="AQ314" s="66"/>
      <c r="AR314" s="60"/>
      <c r="AS314" s="60"/>
      <c r="AT314" s="66"/>
      <c r="AU314" s="129" t="str">
        <f t="shared" si="37"/>
        <v/>
      </c>
      <c r="AV314" s="129"/>
      <c r="AW314" s="142"/>
      <c r="AX314" s="146"/>
      <c r="AY314" s="146"/>
      <c r="AZ314" s="142" t="str">
        <f t="shared" si="34"/>
        <v/>
      </c>
      <c r="BA314" s="155"/>
      <c r="BB314" s="90"/>
      <c r="BC314" s="66"/>
      <c r="BD314" s="66"/>
      <c r="BE314" s="90"/>
      <c r="BF314" s="66"/>
      <c r="BG314" s="66"/>
      <c r="BH314" s="90"/>
      <c r="BI314" s="66"/>
      <c r="BJ314" s="66"/>
      <c r="BK314" s="90"/>
      <c r="BL314" s="66"/>
      <c r="BM314" s="66"/>
      <c r="BN314" s="90"/>
      <c r="BO314" s="66"/>
      <c r="BP314" s="94"/>
      <c r="BQ314" s="90"/>
      <c r="BR314" s="97"/>
      <c r="BS314" s="66"/>
      <c r="BT314" s="66"/>
    </row>
    <row r="315" spans="1:72" ht="15.75" x14ac:dyDescent="0.5">
      <c r="A315" s="51" t="s">
        <v>422</v>
      </c>
      <c r="B315" s="55"/>
      <c r="C315" s="51" t="s">
        <v>111</v>
      </c>
      <c r="D315" s="55" t="s">
        <v>24</v>
      </c>
      <c r="E315" s="60" t="s">
        <v>169</v>
      </c>
      <c r="F315" s="63" t="s">
        <v>156</v>
      </c>
      <c r="G315" s="66">
        <v>3</v>
      </c>
      <c r="H315" s="60"/>
      <c r="I315" s="60" t="s">
        <v>110</v>
      </c>
      <c r="J315" s="70" t="s">
        <v>558</v>
      </c>
      <c r="K315" s="73" t="s">
        <v>628</v>
      </c>
      <c r="L315" s="77"/>
      <c r="M315" s="77">
        <v>1000</v>
      </c>
      <c r="N315" s="77" t="s">
        <v>629</v>
      </c>
      <c r="O315" s="82"/>
      <c r="P315" s="60" t="s">
        <v>815</v>
      </c>
      <c r="Q315" s="60"/>
      <c r="R315" s="90"/>
      <c r="S315" s="60"/>
      <c r="T315" s="94"/>
      <c r="U315" s="66"/>
      <c r="V315" s="97"/>
      <c r="W315" s="94"/>
      <c r="X315" s="94"/>
      <c r="Y315" s="94"/>
      <c r="Z315" s="90"/>
      <c r="AA315" s="104"/>
      <c r="AB315" s="104"/>
      <c r="AC315" s="105"/>
      <c r="AD315" s="105"/>
      <c r="AE315" s="105"/>
      <c r="AF315" s="97"/>
      <c r="AG315" s="94"/>
      <c r="AH315" s="66"/>
      <c r="AI315" s="114"/>
      <c r="AJ315" s="114"/>
      <c r="AK315" s="115" t="str">
        <f t="shared" si="33"/>
        <v/>
      </c>
      <c r="AL315" s="66"/>
      <c r="AM315" s="66"/>
      <c r="AN315" s="66"/>
      <c r="AO315" s="66"/>
      <c r="AP315" s="128"/>
      <c r="AQ315" s="66"/>
      <c r="AR315" s="60"/>
      <c r="AS315" s="60"/>
      <c r="AT315" s="66"/>
      <c r="AU315" s="129" t="str">
        <f t="shared" si="37"/>
        <v/>
      </c>
      <c r="AV315" s="129"/>
      <c r="AW315" s="142"/>
      <c r="AX315" s="146"/>
      <c r="AY315" s="146"/>
      <c r="AZ315" s="142" t="str">
        <f t="shared" si="34"/>
        <v/>
      </c>
      <c r="BA315" s="155"/>
      <c r="BB315" s="90"/>
      <c r="BC315" s="66"/>
      <c r="BD315" s="66"/>
      <c r="BE315" s="90"/>
      <c r="BF315" s="66"/>
      <c r="BG315" s="66"/>
      <c r="BH315" s="90"/>
      <c r="BI315" s="66"/>
      <c r="BJ315" s="66"/>
      <c r="BK315" s="90"/>
      <c r="BL315" s="66"/>
      <c r="BM315" s="66"/>
      <c r="BN315" s="90"/>
      <c r="BO315" s="66"/>
      <c r="BP315" s="94"/>
      <c r="BQ315" s="90"/>
      <c r="BR315" s="97"/>
      <c r="BS315" s="66"/>
      <c r="BT315" s="66"/>
    </row>
    <row r="316" spans="1:72" ht="15.75" x14ac:dyDescent="0.5">
      <c r="A316" s="51" t="s">
        <v>422</v>
      </c>
      <c r="B316" s="55"/>
      <c r="C316" s="51" t="s">
        <v>111</v>
      </c>
      <c r="D316" s="55" t="s">
        <v>24</v>
      </c>
      <c r="E316" s="60" t="s">
        <v>169</v>
      </c>
      <c r="F316" s="63" t="s">
        <v>156</v>
      </c>
      <c r="G316" s="66">
        <v>4</v>
      </c>
      <c r="H316" s="60"/>
      <c r="I316" s="60" t="s">
        <v>110</v>
      </c>
      <c r="J316" s="70" t="s">
        <v>559</v>
      </c>
      <c r="K316" s="73" t="s">
        <v>628</v>
      </c>
      <c r="L316" s="77"/>
      <c r="M316" s="77">
        <v>1000</v>
      </c>
      <c r="N316" s="77" t="s">
        <v>629</v>
      </c>
      <c r="O316" s="82"/>
      <c r="P316" s="60" t="s">
        <v>816</v>
      </c>
      <c r="Q316" s="60"/>
      <c r="R316" s="90"/>
      <c r="S316" s="60"/>
      <c r="T316" s="94"/>
      <c r="U316" s="66"/>
      <c r="V316" s="97"/>
      <c r="W316" s="94"/>
      <c r="X316" s="94"/>
      <c r="Y316" s="94"/>
      <c r="Z316" s="90"/>
      <c r="AA316" s="104"/>
      <c r="AB316" s="104"/>
      <c r="AC316" s="105"/>
      <c r="AD316" s="105"/>
      <c r="AE316" s="105"/>
      <c r="AF316" s="97"/>
      <c r="AG316" s="94"/>
      <c r="AH316" s="66"/>
      <c r="AI316" s="114"/>
      <c r="AJ316" s="114"/>
      <c r="AK316" s="115" t="str">
        <f t="shared" si="33"/>
        <v/>
      </c>
      <c r="AL316" s="66"/>
      <c r="AM316" s="66"/>
      <c r="AN316" s="66"/>
      <c r="AO316" s="66"/>
      <c r="AP316" s="128"/>
      <c r="AQ316" s="66"/>
      <c r="AR316" s="60"/>
      <c r="AS316" s="60"/>
      <c r="AT316" s="66"/>
      <c r="AU316" s="129" t="str">
        <f t="shared" si="37"/>
        <v/>
      </c>
      <c r="AV316" s="129"/>
      <c r="AW316" s="142"/>
      <c r="AX316" s="146"/>
      <c r="AY316" s="146"/>
      <c r="AZ316" s="142" t="str">
        <f t="shared" si="34"/>
        <v/>
      </c>
      <c r="BA316" s="155"/>
      <c r="BB316" s="90"/>
      <c r="BC316" s="66"/>
      <c r="BD316" s="66"/>
      <c r="BE316" s="90"/>
      <c r="BF316" s="66"/>
      <c r="BG316" s="66"/>
      <c r="BH316" s="90"/>
      <c r="BI316" s="66"/>
      <c r="BJ316" s="66"/>
      <c r="BK316" s="90"/>
      <c r="BL316" s="66"/>
      <c r="BM316" s="66"/>
      <c r="BN316" s="90"/>
      <c r="BO316" s="66"/>
      <c r="BP316" s="94"/>
      <c r="BQ316" s="90"/>
      <c r="BR316" s="97"/>
      <c r="BS316" s="66"/>
      <c r="BT316" s="66"/>
    </row>
    <row r="317" spans="1:72" ht="15.75" x14ac:dyDescent="0.5">
      <c r="A317" s="51" t="s">
        <v>422</v>
      </c>
      <c r="B317" s="55"/>
      <c r="C317" s="51" t="s">
        <v>111</v>
      </c>
      <c r="D317" s="55" t="s">
        <v>24</v>
      </c>
      <c r="E317" s="60" t="s">
        <v>169</v>
      </c>
      <c r="F317" s="63" t="s">
        <v>156</v>
      </c>
      <c r="G317" s="66">
        <v>5</v>
      </c>
      <c r="H317" s="60"/>
      <c r="I317" s="60" t="s">
        <v>110</v>
      </c>
      <c r="J317" s="70" t="s">
        <v>560</v>
      </c>
      <c r="K317" s="73" t="s">
        <v>628</v>
      </c>
      <c r="L317" s="77"/>
      <c r="M317" s="77">
        <v>1000</v>
      </c>
      <c r="N317" s="77" t="s">
        <v>629</v>
      </c>
      <c r="O317" s="82"/>
      <c r="P317" s="60" t="s">
        <v>817</v>
      </c>
      <c r="Q317" s="60"/>
      <c r="R317" s="90"/>
      <c r="S317" s="60"/>
      <c r="T317" s="94"/>
      <c r="U317" s="66"/>
      <c r="V317" s="97"/>
      <c r="W317" s="94"/>
      <c r="X317" s="94"/>
      <c r="Y317" s="94"/>
      <c r="Z317" s="90"/>
      <c r="AA317" s="104"/>
      <c r="AB317" s="104"/>
      <c r="AC317" s="105"/>
      <c r="AD317" s="105"/>
      <c r="AE317" s="105"/>
      <c r="AF317" s="97"/>
      <c r="AG317" s="94"/>
      <c r="AH317" s="66"/>
      <c r="AI317" s="114"/>
      <c r="AJ317" s="114"/>
      <c r="AK317" s="115" t="str">
        <f t="shared" si="33"/>
        <v/>
      </c>
      <c r="AL317" s="66"/>
      <c r="AM317" s="66"/>
      <c r="AN317" s="66"/>
      <c r="AO317" s="66"/>
      <c r="AP317" s="128"/>
      <c r="AQ317" s="66"/>
      <c r="AR317" s="60"/>
      <c r="AS317" s="60"/>
      <c r="AT317" s="66"/>
      <c r="AU317" s="129" t="str">
        <f t="shared" si="37"/>
        <v/>
      </c>
      <c r="AV317" s="129"/>
      <c r="AW317" s="142"/>
      <c r="AX317" s="146"/>
      <c r="AY317" s="146"/>
      <c r="AZ317" s="142" t="str">
        <f t="shared" si="34"/>
        <v/>
      </c>
      <c r="BA317" s="155"/>
      <c r="BB317" s="90"/>
      <c r="BC317" s="66"/>
      <c r="BD317" s="66"/>
      <c r="BE317" s="90"/>
      <c r="BF317" s="66"/>
      <c r="BG317" s="66"/>
      <c r="BH317" s="90"/>
      <c r="BI317" s="66"/>
      <c r="BJ317" s="66"/>
      <c r="BK317" s="90"/>
      <c r="BL317" s="66"/>
      <c r="BM317" s="66"/>
      <c r="BN317" s="90"/>
      <c r="BO317" s="66"/>
      <c r="BP317" s="94"/>
      <c r="BQ317" s="90"/>
      <c r="BR317" s="97"/>
      <c r="BS317" s="66"/>
      <c r="BT317" s="66"/>
    </row>
    <row r="318" spans="1:72" ht="15.75" x14ac:dyDescent="0.5">
      <c r="A318" s="51" t="s">
        <v>422</v>
      </c>
      <c r="B318" s="55"/>
      <c r="C318" s="51" t="s">
        <v>111</v>
      </c>
      <c r="D318" s="55" t="s">
        <v>24</v>
      </c>
      <c r="E318" s="60" t="s">
        <v>169</v>
      </c>
      <c r="F318" s="63" t="s">
        <v>156</v>
      </c>
      <c r="G318" s="66">
        <v>6</v>
      </c>
      <c r="H318" s="60"/>
      <c r="I318" s="60" t="s">
        <v>110</v>
      </c>
      <c r="J318" s="70" t="s">
        <v>561</v>
      </c>
      <c r="K318" s="73" t="s">
        <v>628</v>
      </c>
      <c r="L318" s="77"/>
      <c r="M318" s="77">
        <v>1000</v>
      </c>
      <c r="N318" s="77" t="s">
        <v>629</v>
      </c>
      <c r="O318" s="82"/>
      <c r="P318" s="60" t="s">
        <v>818</v>
      </c>
      <c r="Q318" s="60"/>
      <c r="R318" s="90"/>
      <c r="S318" s="60"/>
      <c r="T318" s="94"/>
      <c r="U318" s="66"/>
      <c r="V318" s="97"/>
      <c r="W318" s="94"/>
      <c r="X318" s="94"/>
      <c r="Y318" s="94"/>
      <c r="Z318" s="90"/>
      <c r="AA318" s="104"/>
      <c r="AB318" s="104"/>
      <c r="AC318" s="105"/>
      <c r="AD318" s="105"/>
      <c r="AE318" s="105"/>
      <c r="AF318" s="97"/>
      <c r="AG318" s="94"/>
      <c r="AH318" s="66"/>
      <c r="AI318" s="114"/>
      <c r="AJ318" s="114"/>
      <c r="AK318" s="115" t="str">
        <f t="shared" si="33"/>
        <v/>
      </c>
      <c r="AL318" s="66"/>
      <c r="AM318" s="66"/>
      <c r="AN318" s="66"/>
      <c r="AO318" s="66"/>
      <c r="AP318" s="128"/>
      <c r="AQ318" s="66"/>
      <c r="AR318" s="60"/>
      <c r="AS318" s="60"/>
      <c r="AT318" s="66"/>
      <c r="AU318" s="129" t="str">
        <f t="shared" si="37"/>
        <v/>
      </c>
      <c r="AV318" s="129"/>
      <c r="AW318" s="142"/>
      <c r="AX318" s="146"/>
      <c r="AY318" s="146"/>
      <c r="AZ318" s="142" t="str">
        <f t="shared" si="34"/>
        <v/>
      </c>
      <c r="BA318" s="155"/>
      <c r="BB318" s="90"/>
      <c r="BC318" s="66"/>
      <c r="BD318" s="66"/>
      <c r="BE318" s="90"/>
      <c r="BF318" s="66"/>
      <c r="BG318" s="66"/>
      <c r="BH318" s="90"/>
      <c r="BI318" s="66"/>
      <c r="BJ318" s="66"/>
      <c r="BK318" s="90"/>
      <c r="BL318" s="66"/>
      <c r="BM318" s="66"/>
      <c r="BN318" s="90"/>
      <c r="BO318" s="66"/>
      <c r="BP318" s="94"/>
      <c r="BQ318" s="90"/>
      <c r="BR318" s="97"/>
      <c r="BS318" s="66"/>
      <c r="BT318" s="66"/>
    </row>
    <row r="319" spans="1:72" ht="15.75" x14ac:dyDescent="0.5">
      <c r="A319" s="51" t="s">
        <v>422</v>
      </c>
      <c r="B319" s="55"/>
      <c r="C319" s="51" t="s">
        <v>111</v>
      </c>
      <c r="D319" s="55" t="s">
        <v>24</v>
      </c>
      <c r="E319" s="60" t="s">
        <v>169</v>
      </c>
      <c r="F319" s="63" t="s">
        <v>156</v>
      </c>
      <c r="G319" s="66">
        <v>7</v>
      </c>
      <c r="H319" s="60"/>
      <c r="I319" s="60" t="s">
        <v>110</v>
      </c>
      <c r="J319" s="70" t="str">
        <f>CONCATENATE("Spare_",E319,"_",G319)</f>
        <v>Spare_DO01_7</v>
      </c>
      <c r="K319" s="73" t="s">
        <v>628</v>
      </c>
      <c r="L319" s="77"/>
      <c r="M319" s="77">
        <v>1000</v>
      </c>
      <c r="N319" s="77" t="s">
        <v>629</v>
      </c>
      <c r="O319" s="82"/>
      <c r="P319" s="60" t="s">
        <v>146</v>
      </c>
      <c r="Q319" s="60"/>
      <c r="R319" s="90"/>
      <c r="S319" s="60"/>
      <c r="T319" s="94"/>
      <c r="U319" s="66"/>
      <c r="V319" s="97"/>
      <c r="W319" s="94"/>
      <c r="X319" s="94"/>
      <c r="Y319" s="94"/>
      <c r="Z319" s="90"/>
      <c r="AA319" s="104"/>
      <c r="AB319" s="104"/>
      <c r="AC319" s="105"/>
      <c r="AD319" s="105"/>
      <c r="AE319" s="105"/>
      <c r="AF319" s="97"/>
      <c r="AG319" s="94"/>
      <c r="AH319" s="66"/>
      <c r="AI319" s="114"/>
      <c r="AJ319" s="114"/>
      <c r="AK319" s="115" t="str">
        <f t="shared" si="33"/>
        <v/>
      </c>
      <c r="AL319" s="66"/>
      <c r="AM319" s="66"/>
      <c r="AN319" s="66"/>
      <c r="AO319" s="66"/>
      <c r="AP319" s="128"/>
      <c r="AQ319" s="66"/>
      <c r="AR319" s="60"/>
      <c r="AS319" s="60"/>
      <c r="AT319" s="66"/>
      <c r="AU319" s="129" t="str">
        <f t="shared" si="37"/>
        <v/>
      </c>
      <c r="AV319" s="129"/>
      <c r="AW319" s="142"/>
      <c r="AX319" s="146"/>
      <c r="AY319" s="146"/>
      <c r="AZ319" s="142" t="str">
        <f t="shared" si="34"/>
        <v/>
      </c>
      <c r="BA319" s="155"/>
      <c r="BB319" s="90"/>
      <c r="BC319" s="66"/>
      <c r="BD319" s="66"/>
      <c r="BE319" s="90"/>
      <c r="BF319" s="66"/>
      <c r="BG319" s="66"/>
      <c r="BH319" s="90"/>
      <c r="BI319" s="66"/>
      <c r="BJ319" s="66"/>
      <c r="BK319" s="90"/>
      <c r="BL319" s="66"/>
      <c r="BM319" s="66"/>
      <c r="BN319" s="90"/>
      <c r="BO319" s="66"/>
      <c r="BP319" s="94"/>
      <c r="BQ319" s="90"/>
      <c r="BR319" s="97"/>
      <c r="BS319" s="66"/>
      <c r="BT319" s="66"/>
    </row>
    <row r="320" spans="1:72" ht="15.75" x14ac:dyDescent="0.5">
      <c r="A320" s="51" t="s">
        <v>422</v>
      </c>
      <c r="B320" s="55"/>
      <c r="C320" s="51" t="s">
        <v>111</v>
      </c>
      <c r="D320" s="55" t="s">
        <v>24</v>
      </c>
      <c r="E320" s="60" t="s">
        <v>169</v>
      </c>
      <c r="F320" s="63" t="s">
        <v>156</v>
      </c>
      <c r="G320" s="66">
        <v>8</v>
      </c>
      <c r="H320" s="60"/>
      <c r="I320" s="60" t="s">
        <v>110</v>
      </c>
      <c r="J320" s="70" t="str">
        <f>CONCATENATE("Spare_",E320,"_",G320)</f>
        <v>Spare_DO01_8</v>
      </c>
      <c r="K320" s="73" t="s">
        <v>628</v>
      </c>
      <c r="L320" s="77"/>
      <c r="M320" s="77">
        <v>1000</v>
      </c>
      <c r="N320" s="77" t="s">
        <v>629</v>
      </c>
      <c r="O320" s="82"/>
      <c r="P320" s="60" t="s">
        <v>146</v>
      </c>
      <c r="Q320" s="60"/>
      <c r="R320" s="90"/>
      <c r="S320" s="60"/>
      <c r="T320" s="94"/>
      <c r="U320" s="66"/>
      <c r="V320" s="97"/>
      <c r="W320" s="94"/>
      <c r="X320" s="94"/>
      <c r="Y320" s="94"/>
      <c r="Z320" s="90"/>
      <c r="AA320" s="104"/>
      <c r="AB320" s="104"/>
      <c r="AC320" s="105"/>
      <c r="AD320" s="105"/>
      <c r="AE320" s="105"/>
      <c r="AF320" s="97"/>
      <c r="AG320" s="94"/>
      <c r="AH320" s="66"/>
      <c r="AI320" s="114"/>
      <c r="AJ320" s="114"/>
      <c r="AK320" s="115" t="str">
        <f t="shared" si="33"/>
        <v/>
      </c>
      <c r="AL320" s="66"/>
      <c r="AM320" s="66"/>
      <c r="AN320" s="66"/>
      <c r="AO320" s="66"/>
      <c r="AP320" s="128"/>
      <c r="AQ320" s="66"/>
      <c r="AR320" s="60"/>
      <c r="AS320" s="60"/>
      <c r="AT320" s="66"/>
      <c r="AU320" s="129" t="str">
        <f t="shared" si="37"/>
        <v/>
      </c>
      <c r="AV320" s="129"/>
      <c r="AW320" s="142"/>
      <c r="AX320" s="146"/>
      <c r="AY320" s="146"/>
      <c r="AZ320" s="142" t="str">
        <f t="shared" si="34"/>
        <v/>
      </c>
      <c r="BA320" s="155"/>
      <c r="BB320" s="90"/>
      <c r="BC320" s="66"/>
      <c r="BD320" s="66"/>
      <c r="BE320" s="90"/>
      <c r="BF320" s="66"/>
      <c r="BG320" s="66"/>
      <c r="BH320" s="90"/>
      <c r="BI320" s="66"/>
      <c r="BJ320" s="66"/>
      <c r="BK320" s="90"/>
      <c r="BL320" s="66"/>
      <c r="BM320" s="66"/>
      <c r="BN320" s="90"/>
      <c r="BO320" s="66"/>
      <c r="BP320" s="94"/>
      <c r="BQ320" s="90"/>
      <c r="BR320" s="97"/>
      <c r="BS320" s="66"/>
      <c r="BT320" s="66"/>
    </row>
    <row r="321" spans="1:72" ht="15.75" x14ac:dyDescent="0.5">
      <c r="A321" s="51" t="s">
        <v>1524</v>
      </c>
      <c r="B321" s="55"/>
      <c r="C321" s="51" t="s">
        <v>111</v>
      </c>
      <c r="D321" s="55" t="s">
        <v>24</v>
      </c>
      <c r="E321" s="60" t="s">
        <v>129</v>
      </c>
      <c r="F321" s="63" t="s">
        <v>130</v>
      </c>
      <c r="G321" s="66">
        <v>1</v>
      </c>
      <c r="H321" s="60"/>
      <c r="I321" s="60" t="s">
        <v>110</v>
      </c>
      <c r="J321" s="70" t="s">
        <v>454</v>
      </c>
      <c r="K321" s="73" t="s">
        <v>628</v>
      </c>
      <c r="L321" s="77"/>
      <c r="M321" s="77">
        <v>1000</v>
      </c>
      <c r="N321" s="77" t="s">
        <v>629</v>
      </c>
      <c r="O321" s="82"/>
      <c r="P321" s="60" t="s">
        <v>1533</v>
      </c>
      <c r="Q321" s="60"/>
      <c r="R321" s="90"/>
      <c r="S321" s="60"/>
      <c r="T321" s="94"/>
      <c r="U321" s="66"/>
      <c r="V321" s="97"/>
      <c r="W321" s="94"/>
      <c r="X321" s="94"/>
      <c r="Y321" s="94"/>
      <c r="Z321" s="90"/>
      <c r="AA321" s="104"/>
      <c r="AB321" s="104"/>
      <c r="AC321" s="105"/>
      <c r="AD321" s="105"/>
      <c r="AE321" s="105"/>
      <c r="AF321" s="97"/>
      <c r="AG321" s="94"/>
      <c r="AH321" s="66"/>
      <c r="AI321" s="114"/>
      <c r="AJ321" s="114"/>
      <c r="AK321" s="115">
        <f t="shared" si="33"/>
        <v>321</v>
      </c>
      <c r="AL321" s="66"/>
      <c r="AM321" s="66"/>
      <c r="AN321" s="66"/>
      <c r="AO321" s="66"/>
      <c r="AP321" s="128" t="s">
        <v>110</v>
      </c>
      <c r="AQ321" s="66"/>
      <c r="AR321" s="60" t="s">
        <v>17</v>
      </c>
      <c r="AS321" s="60"/>
      <c r="AT321" s="66" t="s">
        <v>112</v>
      </c>
      <c r="AU321" s="129" t="str">
        <f t="shared" si="35"/>
        <v>Please consult operation manual for more information</v>
      </c>
      <c r="AV321" s="129"/>
      <c r="AW321" s="142"/>
      <c r="AX321" s="146"/>
      <c r="AY321" s="146"/>
      <c r="AZ321" s="142" t="str">
        <f t="shared" si="34"/>
        <v>1</v>
      </c>
      <c r="BA321" s="155"/>
      <c r="BB321" s="90"/>
      <c r="BC321" s="66"/>
      <c r="BD321" s="66"/>
      <c r="BE321" s="90"/>
      <c r="BF321" s="66"/>
      <c r="BG321" s="66"/>
      <c r="BH321" s="90"/>
      <c r="BI321" s="66"/>
      <c r="BJ321" s="66"/>
      <c r="BK321" s="90"/>
      <c r="BL321" s="66"/>
      <c r="BM321" s="66"/>
      <c r="BN321" s="90"/>
      <c r="BO321" s="66"/>
      <c r="BP321" s="94"/>
      <c r="BQ321" s="90"/>
      <c r="BR321" s="97"/>
      <c r="BS321" s="66"/>
      <c r="BT321" s="66"/>
    </row>
    <row r="322" spans="1:72" ht="15.75" x14ac:dyDescent="0.5">
      <c r="A322" s="51" t="s">
        <v>1524</v>
      </c>
      <c r="B322" s="55"/>
      <c r="C322" s="51" t="s">
        <v>111</v>
      </c>
      <c r="D322" s="55" t="s">
        <v>24</v>
      </c>
      <c r="E322" s="60" t="s">
        <v>129</v>
      </c>
      <c r="F322" s="63" t="s">
        <v>130</v>
      </c>
      <c r="G322" s="66">
        <v>2</v>
      </c>
      <c r="H322" s="60"/>
      <c r="I322" s="60" t="s">
        <v>110</v>
      </c>
      <c r="J322" s="70" t="s">
        <v>455</v>
      </c>
      <c r="K322" s="73" t="s">
        <v>628</v>
      </c>
      <c r="L322" s="77"/>
      <c r="M322" s="77">
        <v>1000</v>
      </c>
      <c r="N322" s="77" t="s">
        <v>629</v>
      </c>
      <c r="O322" s="82"/>
      <c r="P322" s="60" t="s">
        <v>1534</v>
      </c>
      <c r="Q322" s="60"/>
      <c r="R322" s="90"/>
      <c r="S322" s="60"/>
      <c r="T322" s="94"/>
      <c r="U322" s="66"/>
      <c r="V322" s="97"/>
      <c r="W322" s="94"/>
      <c r="X322" s="94"/>
      <c r="Y322" s="94"/>
      <c r="Z322" s="90"/>
      <c r="AA322" s="104"/>
      <c r="AB322" s="104"/>
      <c r="AC322" s="105"/>
      <c r="AD322" s="105"/>
      <c r="AE322" s="105"/>
      <c r="AF322" s="97"/>
      <c r="AG322" s="94"/>
      <c r="AH322" s="66"/>
      <c r="AI322" s="114"/>
      <c r="AJ322" s="114"/>
      <c r="AK322" s="115">
        <f t="shared" si="33"/>
        <v>322</v>
      </c>
      <c r="AL322" s="66"/>
      <c r="AM322" s="66"/>
      <c r="AN322" s="66"/>
      <c r="AO322" s="66"/>
      <c r="AP322" s="128" t="s">
        <v>110</v>
      </c>
      <c r="AQ322" s="66"/>
      <c r="AR322" s="60" t="s">
        <v>17</v>
      </c>
      <c r="AS322" s="60"/>
      <c r="AT322" s="66" t="s">
        <v>112</v>
      </c>
      <c r="AU322" s="129" t="str">
        <f t="shared" si="35"/>
        <v>Please consult operation manual for more information</v>
      </c>
      <c r="AV322" s="129"/>
      <c r="AW322" s="142"/>
      <c r="AX322" s="146"/>
      <c r="AY322" s="146"/>
      <c r="AZ322" s="142" t="str">
        <f t="shared" si="34"/>
        <v>1</v>
      </c>
      <c r="BA322" s="155"/>
      <c r="BB322" s="90"/>
      <c r="BC322" s="66"/>
      <c r="BD322" s="66"/>
      <c r="BE322" s="90"/>
      <c r="BF322" s="66"/>
      <c r="BG322" s="66"/>
      <c r="BH322" s="90"/>
      <c r="BI322" s="66"/>
      <c r="BJ322" s="66"/>
      <c r="BK322" s="90"/>
      <c r="BL322" s="66"/>
      <c r="BM322" s="66"/>
      <c r="BN322" s="90"/>
      <c r="BO322" s="66"/>
      <c r="BP322" s="94"/>
      <c r="BQ322" s="90"/>
      <c r="BR322" s="97"/>
      <c r="BS322" s="66"/>
      <c r="BT322" s="66"/>
    </row>
    <row r="323" spans="1:72" ht="15.75" x14ac:dyDescent="0.5">
      <c r="A323" s="52" t="s">
        <v>990</v>
      </c>
      <c r="B323" s="56"/>
      <c r="C323" s="131" t="s">
        <v>111</v>
      </c>
      <c r="D323" s="7" t="s">
        <v>24</v>
      </c>
      <c r="E323" s="7" t="s">
        <v>178</v>
      </c>
      <c r="F323" s="64" t="s">
        <v>132</v>
      </c>
      <c r="G323" s="62">
        <v>1</v>
      </c>
      <c r="I323" s="10" t="s">
        <v>110</v>
      </c>
      <c r="J323" s="71" t="s">
        <v>562</v>
      </c>
      <c r="K323" s="74" t="s">
        <v>628</v>
      </c>
      <c r="L323" s="233"/>
      <c r="M323" s="233">
        <v>1000</v>
      </c>
      <c r="N323" s="78" t="s">
        <v>630</v>
      </c>
      <c r="O323" s="83" t="s">
        <v>1498</v>
      </c>
      <c r="P323" s="78" t="s">
        <v>820</v>
      </c>
      <c r="R323" s="80"/>
      <c r="S323" s="92"/>
      <c r="T323" s="174" t="s">
        <v>939</v>
      </c>
      <c r="Z323" s="6"/>
      <c r="AK323" s="117">
        <f t="shared" si="33"/>
        <v>323</v>
      </c>
      <c r="AP323" s="130" t="s">
        <v>115</v>
      </c>
      <c r="AQ323" s="78">
        <v>10</v>
      </c>
      <c r="AR323" s="131" t="s">
        <v>17</v>
      </c>
      <c r="AS323" s="7" t="s">
        <v>9</v>
      </c>
      <c r="AT323" s="132" t="s">
        <v>173</v>
      </c>
      <c r="AU323" s="129" t="str">
        <f t="shared" si="35"/>
        <v>Please consult operation manual for more information</v>
      </c>
      <c r="AV323" s="140"/>
      <c r="AZ323" s="150" t="str">
        <f>IF(ISNUMBER(AK323),"1","")</f>
        <v>1</v>
      </c>
      <c r="BQ323" s="6"/>
      <c r="BR323" s="11"/>
    </row>
    <row r="324" spans="1:72" ht="15.75" x14ac:dyDescent="0.5">
      <c r="A324" s="52" t="s">
        <v>990</v>
      </c>
      <c r="B324" s="56"/>
      <c r="C324" s="131" t="s">
        <v>111</v>
      </c>
      <c r="D324" s="7" t="s">
        <v>24</v>
      </c>
      <c r="E324" s="7" t="s">
        <v>178</v>
      </c>
      <c r="F324" s="64" t="s">
        <v>132</v>
      </c>
      <c r="G324" s="62">
        <v>2</v>
      </c>
      <c r="I324" s="10" t="s">
        <v>110</v>
      </c>
      <c r="J324" s="71" t="s">
        <v>563</v>
      </c>
      <c r="K324" s="74" t="s">
        <v>628</v>
      </c>
      <c r="L324" s="233"/>
      <c r="M324" s="233">
        <v>1000</v>
      </c>
      <c r="N324" s="78" t="s">
        <v>630</v>
      </c>
      <c r="O324" s="83" t="s">
        <v>1506</v>
      </c>
      <c r="P324" s="78" t="s">
        <v>821</v>
      </c>
      <c r="R324" s="80"/>
      <c r="S324" s="92"/>
      <c r="T324" s="174" t="s">
        <v>940</v>
      </c>
      <c r="Z324" s="6"/>
      <c r="AK324" s="117">
        <f t="shared" si="33"/>
        <v>324</v>
      </c>
      <c r="AP324" s="130" t="s">
        <v>115</v>
      </c>
      <c r="AQ324" s="78">
        <v>10</v>
      </c>
      <c r="AR324" s="131" t="s">
        <v>17</v>
      </c>
      <c r="AS324" s="7" t="s">
        <v>9</v>
      </c>
      <c r="AT324" s="132" t="s">
        <v>173</v>
      </c>
      <c r="AU324" s="129" t="str">
        <f t="shared" si="35"/>
        <v>Please consult operation manual for more information</v>
      </c>
      <c r="AV324" s="140"/>
      <c r="AZ324" s="150" t="str">
        <f t="shared" ref="AZ324:AZ387" si="38">IF(ISNUMBER(AK324),"1","")</f>
        <v>1</v>
      </c>
      <c r="BQ324" s="6"/>
      <c r="BR324" s="11"/>
    </row>
    <row r="325" spans="1:72" ht="15.75" x14ac:dyDescent="0.5">
      <c r="A325" s="52" t="s">
        <v>990</v>
      </c>
      <c r="B325" s="56"/>
      <c r="C325" s="131" t="s">
        <v>111</v>
      </c>
      <c r="D325" s="7" t="s">
        <v>24</v>
      </c>
      <c r="E325" s="7" t="s">
        <v>178</v>
      </c>
      <c r="F325" s="64" t="s">
        <v>132</v>
      </c>
      <c r="G325" s="62">
        <v>3</v>
      </c>
      <c r="I325" s="10" t="s">
        <v>110</v>
      </c>
      <c r="J325" s="71" t="s">
        <v>564</v>
      </c>
      <c r="K325" s="74" t="s">
        <v>628</v>
      </c>
      <c r="L325" s="233"/>
      <c r="M325" s="233">
        <v>1000</v>
      </c>
      <c r="N325" s="78" t="s">
        <v>630</v>
      </c>
      <c r="O325" s="83" t="s">
        <v>1509</v>
      </c>
      <c r="P325" s="78" t="s">
        <v>822</v>
      </c>
      <c r="R325" s="80"/>
      <c r="S325" s="92"/>
      <c r="T325" s="174" t="s">
        <v>941</v>
      </c>
      <c r="Z325" s="6"/>
      <c r="AK325" s="117">
        <f t="shared" si="33"/>
        <v>325</v>
      </c>
      <c r="AP325" s="130" t="s">
        <v>115</v>
      </c>
      <c r="AQ325" s="78">
        <v>10</v>
      </c>
      <c r="AR325" s="131" t="s">
        <v>17</v>
      </c>
      <c r="AS325" s="7" t="s">
        <v>9</v>
      </c>
      <c r="AT325" s="132" t="s">
        <v>173</v>
      </c>
      <c r="AU325" s="129" t="str">
        <f t="shared" si="35"/>
        <v>Please consult operation manual for more information</v>
      </c>
      <c r="AV325" s="140"/>
      <c r="AZ325" s="150" t="str">
        <f t="shared" si="38"/>
        <v>1</v>
      </c>
      <c r="BQ325" s="6"/>
      <c r="BR325" s="11"/>
    </row>
    <row r="326" spans="1:72" ht="15.75" x14ac:dyDescent="0.5">
      <c r="A326" s="52" t="s">
        <v>990</v>
      </c>
      <c r="B326" s="56"/>
      <c r="C326" s="131" t="s">
        <v>111</v>
      </c>
      <c r="D326" s="7" t="s">
        <v>24</v>
      </c>
      <c r="E326" s="7" t="s">
        <v>178</v>
      </c>
      <c r="F326" s="64" t="s">
        <v>132</v>
      </c>
      <c r="G326" s="62">
        <v>4</v>
      </c>
      <c r="I326" s="10" t="s">
        <v>110</v>
      </c>
      <c r="J326" s="71" t="s">
        <v>565</v>
      </c>
      <c r="K326" s="74" t="s">
        <v>628</v>
      </c>
      <c r="L326" s="233"/>
      <c r="M326" s="233">
        <v>1000</v>
      </c>
      <c r="N326" s="78" t="s">
        <v>630</v>
      </c>
      <c r="O326" s="83" t="s">
        <v>1511</v>
      </c>
      <c r="P326" s="78" t="s">
        <v>823</v>
      </c>
      <c r="R326" s="80"/>
      <c r="S326" s="92"/>
      <c r="T326" s="174" t="s">
        <v>942</v>
      </c>
      <c r="Z326" s="6"/>
      <c r="AK326" s="117">
        <f t="shared" si="33"/>
        <v>326</v>
      </c>
      <c r="AP326" s="130" t="s">
        <v>115</v>
      </c>
      <c r="AQ326" s="78">
        <v>10</v>
      </c>
      <c r="AR326" s="131" t="s">
        <v>17</v>
      </c>
      <c r="AS326" s="7" t="s">
        <v>9</v>
      </c>
      <c r="AT326" s="132" t="s">
        <v>173</v>
      </c>
      <c r="AU326" s="129" t="str">
        <f t="shared" si="35"/>
        <v>Please consult operation manual for more information</v>
      </c>
      <c r="AV326" s="140"/>
      <c r="AZ326" s="150" t="str">
        <f t="shared" si="38"/>
        <v>1</v>
      </c>
      <c r="BQ326" s="6"/>
      <c r="BR326" s="11"/>
    </row>
    <row r="327" spans="1:72" ht="15.75" x14ac:dyDescent="0.5">
      <c r="A327" s="52" t="s">
        <v>990</v>
      </c>
      <c r="B327" s="56"/>
      <c r="C327" s="131" t="s">
        <v>111</v>
      </c>
      <c r="D327" s="7" t="s">
        <v>24</v>
      </c>
      <c r="E327" s="7" t="s">
        <v>178</v>
      </c>
      <c r="F327" s="64" t="s">
        <v>132</v>
      </c>
      <c r="G327" s="62">
        <v>5</v>
      </c>
      <c r="I327" s="10" t="s">
        <v>110</v>
      </c>
      <c r="J327" s="71" t="s">
        <v>566</v>
      </c>
      <c r="K327" s="74" t="s">
        <v>628</v>
      </c>
      <c r="L327" s="233"/>
      <c r="M327" s="233">
        <v>1000</v>
      </c>
      <c r="N327" s="78" t="s">
        <v>630</v>
      </c>
      <c r="O327" s="83" t="s">
        <v>1513</v>
      </c>
      <c r="P327" s="78" t="s">
        <v>824</v>
      </c>
      <c r="R327" s="80"/>
      <c r="S327" s="92"/>
      <c r="T327" s="174" t="s">
        <v>943</v>
      </c>
      <c r="Z327" s="6"/>
      <c r="AK327" s="117">
        <f t="shared" si="33"/>
        <v>327</v>
      </c>
      <c r="AP327" s="130" t="s">
        <v>115</v>
      </c>
      <c r="AQ327" s="78">
        <v>10</v>
      </c>
      <c r="AR327" s="131" t="s">
        <v>17</v>
      </c>
      <c r="AS327" s="7" t="s">
        <v>9</v>
      </c>
      <c r="AT327" s="132" t="s">
        <v>173</v>
      </c>
      <c r="AU327" s="129" t="str">
        <f t="shared" si="35"/>
        <v>Please consult operation manual for more information</v>
      </c>
      <c r="AV327" s="140"/>
      <c r="AZ327" s="150" t="str">
        <f t="shared" si="38"/>
        <v>1</v>
      </c>
      <c r="BQ327" s="6"/>
      <c r="BR327" s="11"/>
    </row>
    <row r="328" spans="1:72" ht="15.75" x14ac:dyDescent="0.5">
      <c r="A328" s="52" t="s">
        <v>990</v>
      </c>
      <c r="B328" s="56"/>
      <c r="C328" s="131" t="s">
        <v>111</v>
      </c>
      <c r="D328" s="7" t="s">
        <v>24</v>
      </c>
      <c r="E328" s="7" t="s">
        <v>178</v>
      </c>
      <c r="F328" s="64" t="s">
        <v>132</v>
      </c>
      <c r="G328" s="62">
        <v>6</v>
      </c>
      <c r="I328" s="10" t="s">
        <v>110</v>
      </c>
      <c r="J328" s="71" t="s">
        <v>567</v>
      </c>
      <c r="K328" s="74" t="s">
        <v>628</v>
      </c>
      <c r="L328" s="233"/>
      <c r="M328" s="233">
        <v>1000</v>
      </c>
      <c r="N328" s="78" t="s">
        <v>630</v>
      </c>
      <c r="O328" s="83" t="s">
        <v>1515</v>
      </c>
      <c r="P328" s="78" t="s">
        <v>825</v>
      </c>
      <c r="R328" s="80"/>
      <c r="S328" s="92"/>
      <c r="T328" s="174" t="s">
        <v>944</v>
      </c>
      <c r="Z328" s="6"/>
      <c r="AK328" s="117">
        <f t="shared" si="33"/>
        <v>328</v>
      </c>
      <c r="AP328" s="130" t="s">
        <v>115</v>
      </c>
      <c r="AQ328" s="78">
        <v>10</v>
      </c>
      <c r="AR328" s="131" t="s">
        <v>17</v>
      </c>
      <c r="AS328" s="7" t="s">
        <v>9</v>
      </c>
      <c r="AT328" s="132" t="s">
        <v>173</v>
      </c>
      <c r="AU328" s="129" t="str">
        <f t="shared" si="35"/>
        <v>Please consult operation manual for more information</v>
      </c>
      <c r="AV328" s="140"/>
      <c r="AZ328" s="150" t="str">
        <f t="shared" si="38"/>
        <v>1</v>
      </c>
      <c r="BQ328" s="6"/>
      <c r="BR328" s="11"/>
    </row>
    <row r="329" spans="1:72" ht="15.75" x14ac:dyDescent="0.5">
      <c r="A329" s="52" t="s">
        <v>990</v>
      </c>
      <c r="B329" s="56"/>
      <c r="C329" s="131" t="s">
        <v>111</v>
      </c>
      <c r="D329" s="7" t="s">
        <v>24</v>
      </c>
      <c r="E329" s="7" t="s">
        <v>178</v>
      </c>
      <c r="F329" s="64" t="s">
        <v>132</v>
      </c>
      <c r="G329" s="62">
        <v>7</v>
      </c>
      <c r="I329" s="10" t="s">
        <v>110</v>
      </c>
      <c r="J329" s="71" t="s">
        <v>568</v>
      </c>
      <c r="K329" s="74" t="s">
        <v>628</v>
      </c>
      <c r="L329" s="233"/>
      <c r="M329" s="233">
        <v>1000</v>
      </c>
      <c r="N329" s="78" t="s">
        <v>630</v>
      </c>
      <c r="O329" s="83" t="s">
        <v>1517</v>
      </c>
      <c r="P329" s="78" t="s">
        <v>826</v>
      </c>
      <c r="R329" s="80"/>
      <c r="S329" s="92"/>
      <c r="T329" s="174" t="s">
        <v>945</v>
      </c>
      <c r="Z329" s="6"/>
      <c r="AK329" s="117">
        <f t="shared" si="33"/>
        <v>329</v>
      </c>
      <c r="AP329" s="130" t="s">
        <v>115</v>
      </c>
      <c r="AQ329" s="78">
        <v>11</v>
      </c>
      <c r="AR329" s="131" t="s">
        <v>17</v>
      </c>
      <c r="AS329" s="7" t="s">
        <v>9</v>
      </c>
      <c r="AT329" s="132" t="s">
        <v>173</v>
      </c>
      <c r="AU329" s="129" t="str">
        <f t="shared" si="35"/>
        <v>Please consult operation manual for more information</v>
      </c>
      <c r="AV329" s="140"/>
      <c r="AZ329" s="150" t="str">
        <f t="shared" si="38"/>
        <v>1</v>
      </c>
      <c r="BQ329" s="6"/>
      <c r="BR329" s="11"/>
    </row>
    <row r="330" spans="1:72" ht="15.75" x14ac:dyDescent="0.5">
      <c r="A330" s="52" t="s">
        <v>990</v>
      </c>
      <c r="B330" s="56"/>
      <c r="C330" s="131" t="s">
        <v>111</v>
      </c>
      <c r="D330" s="7" t="s">
        <v>24</v>
      </c>
      <c r="E330" s="7" t="s">
        <v>178</v>
      </c>
      <c r="F330" s="64" t="s">
        <v>132</v>
      </c>
      <c r="G330" s="62">
        <v>8</v>
      </c>
      <c r="I330" s="10" t="s">
        <v>110</v>
      </c>
      <c r="J330" s="71" t="s">
        <v>569</v>
      </c>
      <c r="K330" s="74" t="s">
        <v>628</v>
      </c>
      <c r="L330" s="233"/>
      <c r="M330" s="233">
        <v>1000</v>
      </c>
      <c r="N330" s="78" t="s">
        <v>630</v>
      </c>
      <c r="O330" s="83" t="s">
        <v>1519</v>
      </c>
      <c r="P330" s="78" t="s">
        <v>827</v>
      </c>
      <c r="R330" s="80"/>
      <c r="S330" s="92"/>
      <c r="T330" s="174" t="s">
        <v>946</v>
      </c>
      <c r="Z330" s="6"/>
      <c r="AK330" s="117">
        <f t="shared" si="33"/>
        <v>330</v>
      </c>
      <c r="AP330" s="130" t="s">
        <v>115</v>
      </c>
      <c r="AQ330" s="78">
        <v>12</v>
      </c>
      <c r="AR330" s="131" t="s">
        <v>17</v>
      </c>
      <c r="AS330" s="7" t="s">
        <v>9</v>
      </c>
      <c r="AT330" s="132" t="s">
        <v>173</v>
      </c>
      <c r="AU330" s="129" t="str">
        <f t="shared" si="35"/>
        <v>Please consult operation manual for more information</v>
      </c>
      <c r="AV330" s="140"/>
      <c r="AZ330" s="150" t="str">
        <f t="shared" si="38"/>
        <v>1</v>
      </c>
      <c r="BQ330" s="6"/>
      <c r="BR330" s="11"/>
    </row>
    <row r="331" spans="1:72" ht="15.75" x14ac:dyDescent="0.5">
      <c r="A331" s="52" t="s">
        <v>990</v>
      </c>
      <c r="B331" s="56"/>
      <c r="C331" s="131" t="s">
        <v>111</v>
      </c>
      <c r="D331" s="7" t="s">
        <v>24</v>
      </c>
      <c r="E331" s="7" t="s">
        <v>424</v>
      </c>
      <c r="F331" s="64" t="s">
        <v>132</v>
      </c>
      <c r="G331" s="62">
        <v>1</v>
      </c>
      <c r="I331" s="10" t="s">
        <v>110</v>
      </c>
      <c r="J331" s="71" t="s">
        <v>570</v>
      </c>
      <c r="K331" s="74" t="s">
        <v>628</v>
      </c>
      <c r="L331" s="233"/>
      <c r="M331" s="233">
        <v>1000</v>
      </c>
      <c r="N331" s="78" t="s">
        <v>630</v>
      </c>
      <c r="O331" s="83" t="s">
        <v>1521</v>
      </c>
      <c r="P331" s="78" t="s">
        <v>828</v>
      </c>
      <c r="R331" s="80"/>
      <c r="S331" s="92"/>
      <c r="T331" s="174" t="s">
        <v>947</v>
      </c>
      <c r="Z331" s="6"/>
      <c r="AK331" s="117">
        <f t="shared" si="33"/>
        <v>331</v>
      </c>
      <c r="AP331" s="130" t="s">
        <v>115</v>
      </c>
      <c r="AQ331" s="78">
        <v>13</v>
      </c>
      <c r="AR331" s="131" t="s">
        <v>17</v>
      </c>
      <c r="AS331" s="7" t="s">
        <v>9</v>
      </c>
      <c r="AT331" s="132" t="s">
        <v>173</v>
      </c>
      <c r="AU331" s="129" t="str">
        <f t="shared" si="35"/>
        <v>Please consult operation manual for more information</v>
      </c>
      <c r="AV331" s="140"/>
      <c r="AZ331" s="150" t="str">
        <f t="shared" si="38"/>
        <v>1</v>
      </c>
      <c r="BQ331" s="6"/>
      <c r="BR331" s="11"/>
    </row>
    <row r="332" spans="1:72" ht="15.75" x14ac:dyDescent="0.5">
      <c r="A332" s="52" t="s">
        <v>990</v>
      </c>
      <c r="B332" s="56"/>
      <c r="C332" s="131" t="s">
        <v>111</v>
      </c>
      <c r="D332" s="7" t="s">
        <v>24</v>
      </c>
      <c r="E332" s="7" t="s">
        <v>424</v>
      </c>
      <c r="F332" s="64" t="s">
        <v>132</v>
      </c>
      <c r="G332" s="62">
        <v>2</v>
      </c>
      <c r="I332" s="10" t="s">
        <v>110</v>
      </c>
      <c r="J332" s="71" t="s">
        <v>571</v>
      </c>
      <c r="K332" s="74" t="s">
        <v>628</v>
      </c>
      <c r="L332" s="233"/>
      <c r="M332" s="233">
        <v>1000</v>
      </c>
      <c r="N332" s="78" t="s">
        <v>630</v>
      </c>
      <c r="O332" s="83" t="s">
        <v>1499</v>
      </c>
      <c r="P332" s="78" t="s">
        <v>829</v>
      </c>
      <c r="R332" s="80"/>
      <c r="S332" s="92"/>
      <c r="T332" s="174" t="s">
        <v>948</v>
      </c>
      <c r="Z332" s="6"/>
      <c r="AK332" s="117">
        <f t="shared" si="33"/>
        <v>332</v>
      </c>
      <c r="AP332" s="130" t="s">
        <v>115</v>
      </c>
      <c r="AQ332" s="78">
        <v>14</v>
      </c>
      <c r="AR332" s="131" t="s">
        <v>17</v>
      </c>
      <c r="AS332" s="7" t="s">
        <v>9</v>
      </c>
      <c r="AT332" s="132" t="s">
        <v>173</v>
      </c>
      <c r="AU332" s="129" t="str">
        <f t="shared" si="35"/>
        <v>Please consult operation manual for more information</v>
      </c>
      <c r="AV332" s="140"/>
      <c r="AZ332" s="150" t="str">
        <f t="shared" si="38"/>
        <v>1</v>
      </c>
      <c r="BQ332" s="6"/>
      <c r="BR332" s="11"/>
    </row>
    <row r="333" spans="1:72" ht="15.75" x14ac:dyDescent="0.5">
      <c r="A333" s="52" t="s">
        <v>990</v>
      </c>
      <c r="B333" s="56"/>
      <c r="C333" s="131" t="s">
        <v>111</v>
      </c>
      <c r="D333" s="7" t="s">
        <v>24</v>
      </c>
      <c r="E333" s="7" t="s">
        <v>424</v>
      </c>
      <c r="F333" s="64" t="s">
        <v>132</v>
      </c>
      <c r="G333" s="62">
        <v>3</v>
      </c>
      <c r="I333" s="10" t="s">
        <v>110</v>
      </c>
      <c r="J333" s="71" t="s">
        <v>572</v>
      </c>
      <c r="K333" s="74" t="s">
        <v>628</v>
      </c>
      <c r="L333" s="233"/>
      <c r="M333" s="233">
        <v>1000</v>
      </c>
      <c r="N333" s="78" t="s">
        <v>630</v>
      </c>
      <c r="O333" s="83" t="s">
        <v>1500</v>
      </c>
      <c r="P333" s="78" t="s">
        <v>830</v>
      </c>
      <c r="R333" s="80"/>
      <c r="S333" s="92"/>
      <c r="T333" s="174" t="s">
        <v>949</v>
      </c>
      <c r="Z333" s="6"/>
      <c r="AK333" s="117">
        <f t="shared" si="33"/>
        <v>333</v>
      </c>
      <c r="AP333" s="130" t="s">
        <v>115</v>
      </c>
      <c r="AQ333" s="78">
        <v>15</v>
      </c>
      <c r="AR333" s="131" t="s">
        <v>17</v>
      </c>
      <c r="AS333" s="7" t="s">
        <v>9</v>
      </c>
      <c r="AT333" s="132" t="s">
        <v>173</v>
      </c>
      <c r="AU333" s="129" t="str">
        <f t="shared" si="35"/>
        <v>Please consult operation manual for more information</v>
      </c>
      <c r="AV333" s="140"/>
      <c r="AZ333" s="150" t="str">
        <f t="shared" si="38"/>
        <v>1</v>
      </c>
      <c r="BQ333" s="6"/>
      <c r="BR333" s="11"/>
    </row>
    <row r="334" spans="1:72" ht="15.75" x14ac:dyDescent="0.5">
      <c r="A334" s="52" t="s">
        <v>990</v>
      </c>
      <c r="B334" s="56"/>
      <c r="C334" s="131" t="s">
        <v>111</v>
      </c>
      <c r="D334" s="7" t="s">
        <v>24</v>
      </c>
      <c r="E334" s="7" t="s">
        <v>424</v>
      </c>
      <c r="F334" s="64" t="s">
        <v>132</v>
      </c>
      <c r="G334" s="62">
        <v>4</v>
      </c>
      <c r="I334" s="10" t="s">
        <v>110</v>
      </c>
      <c r="J334" s="71" t="s">
        <v>573</v>
      </c>
      <c r="K334" s="74" t="s">
        <v>628</v>
      </c>
      <c r="L334" s="233"/>
      <c r="M334" s="233">
        <v>1000</v>
      </c>
      <c r="N334" s="78" t="s">
        <v>630</v>
      </c>
      <c r="O334" s="83" t="s">
        <v>1501</v>
      </c>
      <c r="P334" s="78" t="s">
        <v>831</v>
      </c>
      <c r="R334" s="80"/>
      <c r="S334" s="92"/>
      <c r="T334" s="174" t="s">
        <v>950</v>
      </c>
      <c r="Z334" s="6"/>
      <c r="AK334" s="117">
        <f t="shared" si="33"/>
        <v>334</v>
      </c>
      <c r="AP334" s="130" t="s">
        <v>115</v>
      </c>
      <c r="AQ334" s="78">
        <v>16</v>
      </c>
      <c r="AR334" s="131" t="s">
        <v>17</v>
      </c>
      <c r="AS334" s="7" t="s">
        <v>9</v>
      </c>
      <c r="AT334" s="132" t="s">
        <v>173</v>
      </c>
      <c r="AU334" s="129" t="str">
        <f t="shared" si="35"/>
        <v>Please consult operation manual for more information</v>
      </c>
      <c r="AV334" s="140"/>
      <c r="AZ334" s="150" t="str">
        <f t="shared" si="38"/>
        <v>1</v>
      </c>
      <c r="BQ334" s="6"/>
      <c r="BR334" s="11"/>
    </row>
    <row r="335" spans="1:72" ht="15.75" x14ac:dyDescent="0.5">
      <c r="A335" s="52" t="s">
        <v>990</v>
      </c>
      <c r="B335" s="56"/>
      <c r="C335" s="131" t="s">
        <v>111</v>
      </c>
      <c r="D335" s="7" t="s">
        <v>24</v>
      </c>
      <c r="E335" s="7" t="s">
        <v>424</v>
      </c>
      <c r="F335" s="64" t="s">
        <v>132</v>
      </c>
      <c r="G335" s="62">
        <v>5</v>
      </c>
      <c r="I335" s="10" t="s">
        <v>110</v>
      </c>
      <c r="J335" s="71" t="s">
        <v>574</v>
      </c>
      <c r="K335" s="74" t="s">
        <v>628</v>
      </c>
      <c r="L335" s="233"/>
      <c r="M335" s="233">
        <v>1000</v>
      </c>
      <c r="N335" s="78" t="s">
        <v>630</v>
      </c>
      <c r="O335" s="83" t="s">
        <v>1502</v>
      </c>
      <c r="P335" s="78" t="s">
        <v>832</v>
      </c>
      <c r="R335" s="80"/>
      <c r="S335" s="92"/>
      <c r="T335" s="174" t="s">
        <v>951</v>
      </c>
      <c r="Z335" s="6"/>
      <c r="AK335" s="117">
        <f t="shared" si="33"/>
        <v>335</v>
      </c>
      <c r="AP335" s="130" t="s">
        <v>115</v>
      </c>
      <c r="AQ335" s="78">
        <v>10</v>
      </c>
      <c r="AR335" s="131" t="s">
        <v>17</v>
      </c>
      <c r="AS335" s="7" t="s">
        <v>9</v>
      </c>
      <c r="AT335" s="132" t="s">
        <v>173</v>
      </c>
      <c r="AU335" s="129" t="str">
        <f t="shared" si="35"/>
        <v>Please consult operation manual for more information</v>
      </c>
      <c r="AV335" s="140"/>
      <c r="AZ335" s="150" t="str">
        <f t="shared" si="38"/>
        <v>1</v>
      </c>
      <c r="BQ335" s="6"/>
      <c r="BR335" s="11"/>
    </row>
    <row r="336" spans="1:72" ht="15.75" x14ac:dyDescent="0.5">
      <c r="A336" s="52" t="s">
        <v>990</v>
      </c>
      <c r="B336" s="56"/>
      <c r="C336" s="131" t="s">
        <v>111</v>
      </c>
      <c r="D336" s="7" t="s">
        <v>24</v>
      </c>
      <c r="E336" s="7" t="s">
        <v>424</v>
      </c>
      <c r="F336" s="64" t="s">
        <v>132</v>
      </c>
      <c r="G336" s="62">
        <v>6</v>
      </c>
      <c r="I336" s="10" t="s">
        <v>110</v>
      </c>
      <c r="J336" s="71" t="s">
        <v>575</v>
      </c>
      <c r="K336" s="74" t="s">
        <v>628</v>
      </c>
      <c r="L336" s="233"/>
      <c r="M336" s="233">
        <v>1000</v>
      </c>
      <c r="N336" s="78" t="s">
        <v>633</v>
      </c>
      <c r="O336" s="196">
        <v>21001003</v>
      </c>
      <c r="P336" s="78" t="s">
        <v>833</v>
      </c>
      <c r="R336" s="80"/>
      <c r="S336" s="92"/>
      <c r="T336" s="208" t="s">
        <v>952</v>
      </c>
      <c r="Z336" s="6"/>
      <c r="AK336" s="117" t="str">
        <f t="shared" si="33"/>
        <v/>
      </c>
      <c r="AP336" s="130"/>
      <c r="AR336" s="131"/>
      <c r="AS336" s="7"/>
      <c r="AT336" s="132"/>
      <c r="AU336" s="129" t="str">
        <f t="shared" si="35"/>
        <v/>
      </c>
      <c r="AV336" s="140"/>
      <c r="AZ336" s="150" t="str">
        <f t="shared" si="38"/>
        <v/>
      </c>
      <c r="BQ336" s="6"/>
      <c r="BR336" s="11"/>
    </row>
    <row r="337" spans="1:70" ht="15.75" x14ac:dyDescent="0.5">
      <c r="A337" s="52" t="s">
        <v>415</v>
      </c>
      <c r="B337" s="56"/>
      <c r="C337" s="131" t="s">
        <v>111</v>
      </c>
      <c r="D337" s="7" t="s">
        <v>24</v>
      </c>
      <c r="E337" s="7" t="s">
        <v>424</v>
      </c>
      <c r="F337" s="64" t="s">
        <v>132</v>
      </c>
      <c r="G337" s="62">
        <v>7</v>
      </c>
      <c r="I337" s="10" t="s">
        <v>110</v>
      </c>
      <c r="J337" s="71" t="s">
        <v>576</v>
      </c>
      <c r="K337" s="74" t="s">
        <v>628</v>
      </c>
      <c r="L337" s="233"/>
      <c r="M337" s="233">
        <v>1000</v>
      </c>
      <c r="N337" s="78" t="s">
        <v>633</v>
      </c>
      <c r="O337" s="192"/>
      <c r="P337" s="78" t="s">
        <v>834</v>
      </c>
      <c r="R337" s="80"/>
      <c r="S337" s="92"/>
      <c r="T337" s="209"/>
      <c r="Z337" s="6"/>
      <c r="AK337" s="117" t="str">
        <f t="shared" si="33"/>
        <v/>
      </c>
      <c r="AP337" s="130"/>
      <c r="AR337" s="131"/>
      <c r="AS337" s="7"/>
      <c r="AT337" s="132"/>
      <c r="AU337" s="129" t="str">
        <f t="shared" si="35"/>
        <v/>
      </c>
      <c r="AV337" s="140"/>
      <c r="AZ337" s="150" t="str">
        <f t="shared" si="38"/>
        <v/>
      </c>
      <c r="BQ337" s="6"/>
      <c r="BR337" s="11"/>
    </row>
    <row r="338" spans="1:70" ht="15.75" x14ac:dyDescent="0.5">
      <c r="A338" s="52" t="s">
        <v>415</v>
      </c>
      <c r="B338" s="56"/>
      <c r="C338" s="131" t="s">
        <v>111</v>
      </c>
      <c r="D338" s="7" t="s">
        <v>24</v>
      </c>
      <c r="E338" s="7" t="s">
        <v>424</v>
      </c>
      <c r="F338" s="64" t="s">
        <v>132</v>
      </c>
      <c r="G338" s="62">
        <v>8</v>
      </c>
      <c r="I338" s="10" t="s">
        <v>110</v>
      </c>
      <c r="J338" s="71" t="s">
        <v>577</v>
      </c>
      <c r="K338" s="74" t="s">
        <v>628</v>
      </c>
      <c r="L338" s="233"/>
      <c r="M338" s="233">
        <v>1000</v>
      </c>
      <c r="N338" s="78" t="s">
        <v>633</v>
      </c>
      <c r="O338" s="193"/>
      <c r="P338" s="78" t="s">
        <v>835</v>
      </c>
      <c r="R338" s="80"/>
      <c r="S338" s="92"/>
      <c r="T338" s="217"/>
      <c r="Z338" s="6"/>
      <c r="AK338" s="117" t="str">
        <f t="shared" si="33"/>
        <v/>
      </c>
      <c r="AP338" s="130"/>
      <c r="AR338" s="131"/>
      <c r="AS338" s="7"/>
      <c r="AT338" s="132"/>
      <c r="AU338" s="129" t="str">
        <f t="shared" si="35"/>
        <v/>
      </c>
      <c r="AV338" s="140"/>
      <c r="AW338" s="144"/>
      <c r="AZ338" s="150" t="str">
        <f t="shared" si="38"/>
        <v/>
      </c>
      <c r="BQ338" s="6"/>
      <c r="BR338" s="11"/>
    </row>
    <row r="339" spans="1:70" ht="15.75" x14ac:dyDescent="0.5">
      <c r="A339" s="52" t="s">
        <v>1541</v>
      </c>
      <c r="B339" s="56"/>
      <c r="C339" s="131" t="s">
        <v>111</v>
      </c>
      <c r="D339" s="7" t="s">
        <v>24</v>
      </c>
      <c r="E339" s="7" t="s">
        <v>425</v>
      </c>
      <c r="F339" s="64" t="s">
        <v>132</v>
      </c>
      <c r="G339" s="62">
        <v>1</v>
      </c>
      <c r="I339" s="10" t="s">
        <v>110</v>
      </c>
      <c r="J339" s="71" t="s">
        <v>1546</v>
      </c>
      <c r="K339" s="74" t="s">
        <v>628</v>
      </c>
      <c r="L339" s="233"/>
      <c r="M339" s="233">
        <v>1000</v>
      </c>
      <c r="N339" s="78" t="s">
        <v>1544</v>
      </c>
      <c r="O339" s="83"/>
      <c r="P339" s="78" t="s">
        <v>1547</v>
      </c>
      <c r="T339" s="175" t="s">
        <v>957</v>
      </c>
      <c r="U339" s="83" t="s">
        <v>987</v>
      </c>
      <c r="Z339" s="6"/>
      <c r="AK339" s="117" t="str">
        <f t="shared" si="33"/>
        <v/>
      </c>
      <c r="AP339" s="130"/>
      <c r="AR339" s="131"/>
      <c r="AS339" s="7"/>
      <c r="AT339" s="132"/>
      <c r="AU339" s="129" t="str">
        <f t="shared" si="35"/>
        <v/>
      </c>
      <c r="AV339" s="140"/>
      <c r="AZ339" s="150" t="str">
        <f t="shared" si="38"/>
        <v/>
      </c>
      <c r="BQ339" s="6"/>
      <c r="BR339" s="11"/>
    </row>
    <row r="340" spans="1:70" ht="15.75" x14ac:dyDescent="0.5">
      <c r="A340" s="52" t="s">
        <v>1541</v>
      </c>
      <c r="B340" s="56"/>
      <c r="C340" s="131" t="s">
        <v>111</v>
      </c>
      <c r="D340" s="7" t="s">
        <v>24</v>
      </c>
      <c r="E340" s="7" t="s">
        <v>425</v>
      </c>
      <c r="F340" s="64" t="s">
        <v>132</v>
      </c>
      <c r="G340" s="62">
        <v>2</v>
      </c>
      <c r="I340" s="10" t="s">
        <v>110</v>
      </c>
      <c r="J340" s="71" t="s">
        <v>1549</v>
      </c>
      <c r="K340" s="74" t="s">
        <v>628</v>
      </c>
      <c r="L340" s="233"/>
      <c r="M340" s="233">
        <v>1000</v>
      </c>
      <c r="N340" s="78" t="s">
        <v>1544</v>
      </c>
      <c r="O340" s="83"/>
      <c r="P340" s="78" t="s">
        <v>1550</v>
      </c>
      <c r="T340" s="174" t="s">
        <v>956</v>
      </c>
      <c r="U340" s="102" t="s">
        <v>987</v>
      </c>
      <c r="Z340" s="6"/>
      <c r="AK340" s="117" t="str">
        <f t="shared" si="33"/>
        <v/>
      </c>
      <c r="AP340" s="130"/>
      <c r="AR340" s="131"/>
      <c r="AS340" s="7"/>
      <c r="AT340" s="132"/>
      <c r="AU340" s="129" t="str">
        <f t="shared" si="35"/>
        <v/>
      </c>
      <c r="AV340" s="140"/>
      <c r="AZ340" s="150" t="str">
        <f t="shared" si="38"/>
        <v/>
      </c>
      <c r="BQ340" s="6"/>
      <c r="BR340" s="11"/>
    </row>
    <row r="341" spans="1:70" ht="15.75" x14ac:dyDescent="0.5">
      <c r="A341" s="52" t="s">
        <v>1541</v>
      </c>
      <c r="B341" s="56"/>
      <c r="C341" s="131" t="s">
        <v>111</v>
      </c>
      <c r="D341" s="7" t="s">
        <v>24</v>
      </c>
      <c r="E341" s="7" t="s">
        <v>425</v>
      </c>
      <c r="F341" s="64" t="s">
        <v>132</v>
      </c>
      <c r="G341" s="62">
        <v>3</v>
      </c>
      <c r="I341" s="10" t="s">
        <v>110</v>
      </c>
      <c r="J341" s="71" t="s">
        <v>1551</v>
      </c>
      <c r="K341" s="74" t="s">
        <v>628</v>
      </c>
      <c r="L341" s="233"/>
      <c r="M341" s="233">
        <v>1000</v>
      </c>
      <c r="N341" s="78" t="s">
        <v>1544</v>
      </c>
      <c r="O341" s="83"/>
      <c r="P341" s="78" t="s">
        <v>1552</v>
      </c>
      <c r="T341" s="174" t="s">
        <v>1553</v>
      </c>
      <c r="U341" s="102" t="s">
        <v>987</v>
      </c>
      <c r="Z341" s="6"/>
      <c r="AK341" s="117" t="str">
        <f t="shared" si="33"/>
        <v/>
      </c>
      <c r="AP341" s="130"/>
      <c r="AR341" s="131"/>
      <c r="AS341" s="7"/>
      <c r="AT341" s="132"/>
      <c r="AU341" s="129" t="str">
        <f t="shared" si="35"/>
        <v/>
      </c>
      <c r="AV341" s="140"/>
      <c r="AZ341" s="150" t="str">
        <f t="shared" si="38"/>
        <v/>
      </c>
      <c r="BQ341" s="6"/>
      <c r="BR341" s="11"/>
    </row>
    <row r="342" spans="1:70" ht="15.75" x14ac:dyDescent="0.5">
      <c r="A342" s="52" t="s">
        <v>1541</v>
      </c>
      <c r="B342" s="56"/>
      <c r="C342" s="131" t="s">
        <v>111</v>
      </c>
      <c r="D342" s="7" t="s">
        <v>24</v>
      </c>
      <c r="E342" s="7" t="s">
        <v>425</v>
      </c>
      <c r="F342" s="64" t="s">
        <v>132</v>
      </c>
      <c r="G342" s="62">
        <v>4</v>
      </c>
      <c r="I342" s="10" t="s">
        <v>110</v>
      </c>
      <c r="J342" s="71" t="str">
        <f t="shared" ref="J342:J343" si="39">CONCATENATE("Spare_",E342,"_",G342)</f>
        <v>Spare_DI22_4</v>
      </c>
      <c r="K342" s="74" t="s">
        <v>628</v>
      </c>
      <c r="L342" s="233"/>
      <c r="M342" s="233">
        <v>1000</v>
      </c>
      <c r="N342" s="78" t="s">
        <v>634</v>
      </c>
      <c r="O342" s="83"/>
      <c r="P342" s="78" t="str">
        <f>CONCATENATE("Spare Yard ",T342,"_",I342,"_",K342)</f>
        <v>Spare Yard _True_+CB.2</v>
      </c>
      <c r="Z342" s="6"/>
      <c r="AK342" s="117" t="str">
        <f t="shared" si="33"/>
        <v/>
      </c>
      <c r="AP342" s="130"/>
      <c r="AR342" s="131"/>
      <c r="AS342" s="7"/>
      <c r="AT342" s="132"/>
      <c r="AU342" s="129" t="str">
        <f t="shared" si="35"/>
        <v/>
      </c>
      <c r="AV342" s="140"/>
      <c r="AZ342" s="150" t="str">
        <f t="shared" si="38"/>
        <v/>
      </c>
      <c r="BQ342" s="6"/>
      <c r="BR342" s="11"/>
    </row>
    <row r="343" spans="1:70" ht="15.75" x14ac:dyDescent="0.5">
      <c r="A343" s="52" t="s">
        <v>1541</v>
      </c>
      <c r="B343" s="56"/>
      <c r="C343" s="131" t="s">
        <v>111</v>
      </c>
      <c r="D343" s="7" t="s">
        <v>24</v>
      </c>
      <c r="E343" s="7" t="s">
        <v>425</v>
      </c>
      <c r="F343" s="64" t="s">
        <v>132</v>
      </c>
      <c r="G343" s="62">
        <v>5</v>
      </c>
      <c r="I343" s="10" t="s">
        <v>110</v>
      </c>
      <c r="J343" s="71" t="str">
        <f t="shared" si="39"/>
        <v>Spare_DI22_5</v>
      </c>
      <c r="K343" s="74" t="s">
        <v>628</v>
      </c>
      <c r="L343" s="233"/>
      <c r="M343" s="233">
        <v>1000</v>
      </c>
      <c r="N343" s="78" t="s">
        <v>634</v>
      </c>
      <c r="O343" s="83"/>
      <c r="P343" s="78" t="str">
        <f>CONCATENATE("Spare Yard ",T343,"_",I343,"_",K343)</f>
        <v>Spare Yard _True_+CB.2</v>
      </c>
      <c r="Z343" s="6"/>
      <c r="AK343" s="117" t="str">
        <f t="shared" si="33"/>
        <v/>
      </c>
      <c r="AP343" s="130"/>
      <c r="AR343" s="131"/>
      <c r="AS343" s="7"/>
      <c r="AT343" s="132"/>
      <c r="AU343" s="129" t="str">
        <f t="shared" si="35"/>
        <v/>
      </c>
      <c r="AV343" s="140"/>
      <c r="AZ343" s="150" t="str">
        <f t="shared" si="38"/>
        <v/>
      </c>
      <c r="BQ343" s="6"/>
      <c r="BR343" s="11"/>
    </row>
    <row r="344" spans="1:70" ht="15.75" x14ac:dyDescent="0.5">
      <c r="A344" s="52" t="s">
        <v>417</v>
      </c>
      <c r="B344" s="56"/>
      <c r="C344" s="131" t="s">
        <v>111</v>
      </c>
      <c r="D344" s="7" t="s">
        <v>24</v>
      </c>
      <c r="E344" s="7" t="s">
        <v>425</v>
      </c>
      <c r="F344" s="64" t="s">
        <v>132</v>
      </c>
      <c r="G344" s="62">
        <v>6</v>
      </c>
      <c r="I344" s="10" t="s">
        <v>110</v>
      </c>
      <c r="J344" s="71" t="s">
        <v>578</v>
      </c>
      <c r="K344" s="74" t="s">
        <v>628</v>
      </c>
      <c r="L344" s="233"/>
      <c r="M344" s="233">
        <v>1000</v>
      </c>
      <c r="N344" s="78" t="s">
        <v>643</v>
      </c>
      <c r="O344" s="83" t="s">
        <v>676</v>
      </c>
      <c r="P344" s="78" t="s">
        <v>836</v>
      </c>
      <c r="R344" s="80"/>
      <c r="S344" s="92"/>
      <c r="T344" s="208" t="s">
        <v>958</v>
      </c>
      <c r="Z344" s="6"/>
      <c r="AK344" s="117">
        <f t="shared" si="33"/>
        <v>344</v>
      </c>
      <c r="AP344" s="130" t="s">
        <v>115</v>
      </c>
      <c r="AR344" s="131" t="s">
        <v>17</v>
      </c>
      <c r="AS344" s="7"/>
      <c r="AT344" s="132" t="s">
        <v>112</v>
      </c>
      <c r="AU344" s="129" t="str">
        <f t="shared" si="35"/>
        <v>Please consult operation manual for more information</v>
      </c>
      <c r="AV344" s="140"/>
      <c r="AZ344" s="150" t="str">
        <f t="shared" si="38"/>
        <v>1</v>
      </c>
      <c r="BQ344" s="6"/>
      <c r="BR344" s="11"/>
    </row>
    <row r="345" spans="1:70" ht="15.75" x14ac:dyDescent="0.5">
      <c r="A345" s="52" t="s">
        <v>990</v>
      </c>
      <c r="B345" s="56"/>
      <c r="C345" s="131" t="s">
        <v>111</v>
      </c>
      <c r="D345" s="7" t="s">
        <v>24</v>
      </c>
      <c r="E345" s="7" t="s">
        <v>425</v>
      </c>
      <c r="F345" s="64" t="s">
        <v>132</v>
      </c>
      <c r="G345" s="62">
        <v>7</v>
      </c>
      <c r="I345" s="10" t="s">
        <v>110</v>
      </c>
      <c r="J345" s="71" t="s">
        <v>579</v>
      </c>
      <c r="K345" s="74" t="s">
        <v>628</v>
      </c>
      <c r="L345" s="233"/>
      <c r="M345" s="233">
        <v>1000</v>
      </c>
      <c r="N345" s="78" t="s">
        <v>643</v>
      </c>
      <c r="O345" s="83" t="s">
        <v>677</v>
      </c>
      <c r="P345" s="78" t="s">
        <v>837</v>
      </c>
      <c r="R345" s="80"/>
      <c r="S345" s="92"/>
      <c r="T345" s="209"/>
      <c r="Z345" s="6"/>
      <c r="AK345" s="117" t="str">
        <f t="shared" si="33"/>
        <v/>
      </c>
      <c r="AP345" s="130"/>
      <c r="AR345" s="131"/>
      <c r="AS345" s="7"/>
      <c r="AT345" s="132"/>
      <c r="AU345" s="129" t="str">
        <f t="shared" si="35"/>
        <v/>
      </c>
      <c r="AV345" s="140"/>
      <c r="AW345" s="144"/>
      <c r="AZ345" s="150" t="str">
        <f t="shared" si="38"/>
        <v/>
      </c>
      <c r="BQ345" s="6"/>
      <c r="BR345" s="11"/>
    </row>
    <row r="346" spans="1:70" ht="15.75" x14ac:dyDescent="0.5">
      <c r="A346" s="52" t="s">
        <v>416</v>
      </c>
      <c r="B346" s="56"/>
      <c r="C346" s="131" t="s">
        <v>111</v>
      </c>
      <c r="D346" s="7" t="s">
        <v>24</v>
      </c>
      <c r="E346" s="7" t="s">
        <v>425</v>
      </c>
      <c r="F346" s="64" t="s">
        <v>132</v>
      </c>
      <c r="G346" s="62">
        <v>8</v>
      </c>
      <c r="I346" s="10" t="s">
        <v>110</v>
      </c>
      <c r="J346" s="71" t="s">
        <v>580</v>
      </c>
      <c r="K346" s="74" t="s">
        <v>628</v>
      </c>
      <c r="L346" s="233"/>
      <c r="M346" s="233">
        <v>1000</v>
      </c>
      <c r="N346" s="78" t="s">
        <v>643</v>
      </c>
      <c r="O346" s="83" t="s">
        <v>678</v>
      </c>
      <c r="P346" s="78" t="s">
        <v>838</v>
      </c>
      <c r="R346" s="80"/>
      <c r="S346" s="92"/>
      <c r="T346" s="217"/>
      <c r="Z346" s="6"/>
      <c r="AK346" s="117" t="str">
        <f t="shared" si="33"/>
        <v/>
      </c>
      <c r="AP346" s="130"/>
      <c r="AR346" s="131"/>
      <c r="AS346" s="7"/>
      <c r="AT346" s="132"/>
      <c r="AU346" s="129" t="str">
        <f t="shared" si="35"/>
        <v/>
      </c>
      <c r="AV346" s="140"/>
      <c r="AZ346" s="150" t="str">
        <f t="shared" si="38"/>
        <v/>
      </c>
      <c r="BQ346" s="6"/>
      <c r="BR346" s="11"/>
    </row>
    <row r="347" spans="1:70" ht="15.75" x14ac:dyDescent="0.5">
      <c r="A347" s="52" t="s">
        <v>416</v>
      </c>
      <c r="B347" s="56"/>
      <c r="C347" s="131" t="s">
        <v>111</v>
      </c>
      <c r="D347" s="7" t="s">
        <v>24</v>
      </c>
      <c r="E347" s="7" t="s">
        <v>426</v>
      </c>
      <c r="F347" s="64" t="s">
        <v>132</v>
      </c>
      <c r="G347" s="62">
        <v>1</v>
      </c>
      <c r="I347" s="10" t="s">
        <v>110</v>
      </c>
      <c r="J347" s="71" t="s">
        <v>581</v>
      </c>
      <c r="K347" s="74" t="s">
        <v>628</v>
      </c>
      <c r="L347" s="233"/>
      <c r="M347" s="233">
        <v>1000</v>
      </c>
      <c r="N347" s="78" t="s">
        <v>639</v>
      </c>
      <c r="O347" s="83"/>
      <c r="P347" s="78" t="s">
        <v>839</v>
      </c>
      <c r="R347" s="80"/>
      <c r="S347" s="92"/>
      <c r="T347" s="174" t="s">
        <v>959</v>
      </c>
      <c r="Z347" s="6"/>
      <c r="AK347" s="117" t="str">
        <f t="shared" si="33"/>
        <v/>
      </c>
      <c r="AP347" s="130"/>
      <c r="AR347" s="131"/>
      <c r="AS347" s="7"/>
      <c r="AT347" s="132"/>
      <c r="AU347" s="129" t="str">
        <f t="shared" si="35"/>
        <v/>
      </c>
      <c r="AV347" s="140"/>
      <c r="AZ347" s="150" t="str">
        <f t="shared" si="38"/>
        <v/>
      </c>
      <c r="BQ347" s="6"/>
      <c r="BR347" s="11"/>
    </row>
    <row r="348" spans="1:70" ht="15.75" x14ac:dyDescent="0.5">
      <c r="A348" s="52" t="s">
        <v>416</v>
      </c>
      <c r="B348" s="56"/>
      <c r="C348" s="131" t="s">
        <v>111</v>
      </c>
      <c r="D348" s="7" t="s">
        <v>24</v>
      </c>
      <c r="E348" s="7" t="s">
        <v>426</v>
      </c>
      <c r="F348" s="64" t="s">
        <v>132</v>
      </c>
      <c r="G348" s="62">
        <v>2</v>
      </c>
      <c r="I348" s="10" t="s">
        <v>110</v>
      </c>
      <c r="J348" s="71" t="s">
        <v>582</v>
      </c>
      <c r="K348" s="74" t="s">
        <v>628</v>
      </c>
      <c r="L348" s="233"/>
      <c r="M348" s="233">
        <v>1000</v>
      </c>
      <c r="N348" s="78" t="s">
        <v>639</v>
      </c>
      <c r="O348" s="83"/>
      <c r="P348" s="78" t="s">
        <v>840</v>
      </c>
      <c r="R348" s="80"/>
      <c r="S348" s="92"/>
      <c r="T348" s="174" t="s">
        <v>960</v>
      </c>
      <c r="Z348" s="6"/>
      <c r="AK348" s="117" t="str">
        <f t="shared" si="33"/>
        <v/>
      </c>
      <c r="AP348" s="130"/>
      <c r="AR348" s="131"/>
      <c r="AS348" s="7"/>
      <c r="AT348" s="132"/>
      <c r="AU348" s="129" t="str">
        <f t="shared" si="35"/>
        <v/>
      </c>
      <c r="AV348" s="140"/>
      <c r="AW348" s="144"/>
      <c r="AZ348" s="150" t="str">
        <f t="shared" si="38"/>
        <v/>
      </c>
      <c r="BQ348" s="6"/>
      <c r="BR348" s="11"/>
    </row>
    <row r="349" spans="1:70" ht="15.75" x14ac:dyDescent="0.5">
      <c r="A349" s="52" t="s">
        <v>416</v>
      </c>
      <c r="B349" s="56"/>
      <c r="C349" s="131" t="s">
        <v>111</v>
      </c>
      <c r="D349" s="7" t="s">
        <v>24</v>
      </c>
      <c r="E349" s="7" t="s">
        <v>426</v>
      </c>
      <c r="F349" s="64" t="s">
        <v>132</v>
      </c>
      <c r="G349" s="62">
        <v>3</v>
      </c>
      <c r="I349" s="10" t="s">
        <v>110</v>
      </c>
      <c r="J349" s="71" t="s">
        <v>583</v>
      </c>
      <c r="K349" s="74" t="s">
        <v>628</v>
      </c>
      <c r="L349" s="233"/>
      <c r="M349" s="233">
        <v>1000</v>
      </c>
      <c r="N349" s="78" t="s">
        <v>639</v>
      </c>
      <c r="O349" s="83"/>
      <c r="P349" s="78" t="s">
        <v>841</v>
      </c>
      <c r="R349" s="80"/>
      <c r="S349" s="92"/>
      <c r="T349" s="174" t="s">
        <v>961</v>
      </c>
      <c r="Z349" s="6"/>
      <c r="AK349" s="117" t="str">
        <f t="shared" si="33"/>
        <v/>
      </c>
      <c r="AP349" s="130"/>
      <c r="AR349" s="131"/>
      <c r="AS349" s="7"/>
      <c r="AT349" s="132"/>
      <c r="AU349" s="129" t="str">
        <f t="shared" si="35"/>
        <v/>
      </c>
      <c r="AV349" s="140"/>
      <c r="AZ349" s="150" t="str">
        <f t="shared" si="38"/>
        <v/>
      </c>
      <c r="BQ349" s="6"/>
      <c r="BR349" s="11"/>
    </row>
    <row r="350" spans="1:70" ht="15.75" x14ac:dyDescent="0.5">
      <c r="A350" s="52" t="s">
        <v>416</v>
      </c>
      <c r="B350" s="56"/>
      <c r="C350" s="131" t="s">
        <v>111</v>
      </c>
      <c r="D350" s="7" t="s">
        <v>24</v>
      </c>
      <c r="E350" s="7" t="s">
        <v>426</v>
      </c>
      <c r="F350" s="64" t="s">
        <v>132</v>
      </c>
      <c r="G350" s="62">
        <v>4</v>
      </c>
      <c r="I350" s="10" t="s">
        <v>110</v>
      </c>
      <c r="J350" s="71" t="s">
        <v>584</v>
      </c>
      <c r="K350" s="74" t="s">
        <v>628</v>
      </c>
      <c r="L350" s="233"/>
      <c r="M350" s="233">
        <v>1000</v>
      </c>
      <c r="N350" s="78" t="s">
        <v>639</v>
      </c>
      <c r="O350" s="83"/>
      <c r="P350" s="78" t="s">
        <v>842</v>
      </c>
      <c r="R350" s="80"/>
      <c r="S350" s="92"/>
      <c r="T350" s="174" t="s">
        <v>962</v>
      </c>
      <c r="Z350" s="6"/>
      <c r="AK350" s="117" t="str">
        <f t="shared" si="33"/>
        <v/>
      </c>
      <c r="AP350" s="130"/>
      <c r="AR350" s="131"/>
      <c r="AS350" s="7"/>
      <c r="AT350" s="132"/>
      <c r="AU350" s="129" t="str">
        <f t="shared" si="35"/>
        <v/>
      </c>
      <c r="AV350" s="140"/>
      <c r="AZ350" s="150" t="str">
        <f t="shared" si="38"/>
        <v/>
      </c>
      <c r="BQ350" s="6"/>
      <c r="BR350" s="11"/>
    </row>
    <row r="351" spans="1:70" ht="15.75" x14ac:dyDescent="0.5">
      <c r="A351" s="52" t="s">
        <v>416</v>
      </c>
      <c r="B351" s="56"/>
      <c r="C351" s="131" t="s">
        <v>111</v>
      </c>
      <c r="D351" s="7" t="s">
        <v>24</v>
      </c>
      <c r="E351" s="7" t="s">
        <v>426</v>
      </c>
      <c r="F351" s="64" t="s">
        <v>132</v>
      </c>
      <c r="G351" s="62">
        <v>5</v>
      </c>
      <c r="I351" s="10" t="s">
        <v>110</v>
      </c>
      <c r="J351" s="71" t="s">
        <v>585</v>
      </c>
      <c r="K351" s="74" t="s">
        <v>628</v>
      </c>
      <c r="L351" s="233"/>
      <c r="M351" s="233">
        <v>1000</v>
      </c>
      <c r="N351" s="78" t="s">
        <v>639</v>
      </c>
      <c r="O351" s="83"/>
      <c r="P351" s="88" t="s">
        <v>843</v>
      </c>
      <c r="R351" s="80"/>
      <c r="S351" s="92"/>
      <c r="T351" s="174" t="s">
        <v>963</v>
      </c>
      <c r="Z351" s="6"/>
      <c r="AK351" s="117" t="str">
        <f t="shared" si="33"/>
        <v/>
      </c>
      <c r="AP351" s="130"/>
      <c r="AR351" s="131"/>
      <c r="AS351" s="7"/>
      <c r="AT351" s="132"/>
      <c r="AU351" s="129" t="str">
        <f t="shared" si="35"/>
        <v/>
      </c>
      <c r="AV351" s="140"/>
      <c r="AZ351" s="150" t="str">
        <f t="shared" si="38"/>
        <v/>
      </c>
      <c r="BQ351" s="6"/>
      <c r="BR351" s="11"/>
    </row>
    <row r="352" spans="1:70" ht="15.75" x14ac:dyDescent="0.5">
      <c r="A352" s="52" t="s">
        <v>416</v>
      </c>
      <c r="B352" s="56"/>
      <c r="C352" s="131" t="s">
        <v>111</v>
      </c>
      <c r="D352" s="7" t="s">
        <v>24</v>
      </c>
      <c r="E352" s="7" t="s">
        <v>426</v>
      </c>
      <c r="F352" s="64" t="s">
        <v>132</v>
      </c>
      <c r="G352" s="62">
        <v>6</v>
      </c>
      <c r="I352" s="10" t="s">
        <v>110</v>
      </c>
      <c r="J352" s="71" t="s">
        <v>586</v>
      </c>
      <c r="K352" s="74" t="s">
        <v>628</v>
      </c>
      <c r="L352" s="233"/>
      <c r="M352" s="233">
        <v>1000</v>
      </c>
      <c r="N352" s="78" t="s">
        <v>639</v>
      </c>
      <c r="O352" s="83"/>
      <c r="P352" s="78" t="s">
        <v>844</v>
      </c>
      <c r="R352" s="80"/>
      <c r="S352" s="92"/>
      <c r="T352" s="174" t="s">
        <v>964</v>
      </c>
      <c r="Z352" s="6"/>
      <c r="AK352" s="117" t="str">
        <f t="shared" si="33"/>
        <v/>
      </c>
      <c r="AP352" s="130"/>
      <c r="AR352" s="131"/>
      <c r="AS352" s="7"/>
      <c r="AT352" s="132"/>
      <c r="AU352" s="129" t="str">
        <f t="shared" si="35"/>
        <v/>
      </c>
      <c r="AV352" s="140"/>
      <c r="AZ352" s="150" t="str">
        <f t="shared" si="38"/>
        <v/>
      </c>
      <c r="BQ352" s="6"/>
      <c r="BR352" s="11"/>
    </row>
    <row r="353" spans="1:70" ht="15.75" x14ac:dyDescent="0.5">
      <c r="A353" s="52" t="s">
        <v>416</v>
      </c>
      <c r="B353" s="56"/>
      <c r="C353" s="131" t="s">
        <v>111</v>
      </c>
      <c r="D353" s="7" t="s">
        <v>24</v>
      </c>
      <c r="E353" s="7" t="s">
        <v>426</v>
      </c>
      <c r="F353" s="64" t="s">
        <v>132</v>
      </c>
      <c r="G353" s="62">
        <v>7</v>
      </c>
      <c r="I353" s="10" t="s">
        <v>110</v>
      </c>
      <c r="J353" s="71" t="s">
        <v>587</v>
      </c>
      <c r="K353" s="74" t="s">
        <v>628</v>
      </c>
      <c r="L353" s="233"/>
      <c r="M353" s="233">
        <v>1000</v>
      </c>
      <c r="N353" s="78" t="s">
        <v>639</v>
      </c>
      <c r="O353" s="83"/>
      <c r="P353" s="78" t="s">
        <v>845</v>
      </c>
      <c r="R353" s="80"/>
      <c r="S353" s="92"/>
      <c r="T353" s="174" t="s">
        <v>965</v>
      </c>
      <c r="Z353" s="6"/>
      <c r="AK353" s="117" t="str">
        <f t="shared" ref="AK353:AK416" si="40">IF(ISBLANK(AR353),"",ROW())</f>
        <v/>
      </c>
      <c r="AP353" s="130"/>
      <c r="AR353" s="131"/>
      <c r="AS353" s="7"/>
      <c r="AT353" s="132"/>
      <c r="AU353" s="129" t="str">
        <f t="shared" si="35"/>
        <v/>
      </c>
      <c r="AV353" s="140"/>
      <c r="AZ353" s="150" t="str">
        <f t="shared" si="38"/>
        <v/>
      </c>
      <c r="BQ353" s="6"/>
      <c r="BR353" s="11"/>
    </row>
    <row r="354" spans="1:70" ht="15.75" x14ac:dyDescent="0.5">
      <c r="A354" s="52" t="s">
        <v>416</v>
      </c>
      <c r="B354" s="56"/>
      <c r="C354" s="131" t="s">
        <v>111</v>
      </c>
      <c r="D354" s="7" t="s">
        <v>24</v>
      </c>
      <c r="E354" s="7" t="s">
        <v>426</v>
      </c>
      <c r="F354" s="64" t="s">
        <v>132</v>
      </c>
      <c r="G354" s="62">
        <v>8</v>
      </c>
      <c r="I354" s="10" t="s">
        <v>110</v>
      </c>
      <c r="J354" s="71" t="s">
        <v>1136</v>
      </c>
      <c r="K354" s="74" t="s">
        <v>628</v>
      </c>
      <c r="L354" s="233"/>
      <c r="M354" s="233">
        <v>1000</v>
      </c>
      <c r="N354" s="78" t="s">
        <v>1134</v>
      </c>
      <c r="O354" s="83"/>
      <c r="P354" s="78" t="s">
        <v>1135</v>
      </c>
      <c r="R354" s="80"/>
      <c r="S354" s="92"/>
      <c r="T354" s="174" t="s">
        <v>1137</v>
      </c>
      <c r="U354" s="83" t="s">
        <v>1138</v>
      </c>
      <c r="Z354" s="6"/>
      <c r="AK354" s="117">
        <f t="shared" si="40"/>
        <v>354</v>
      </c>
      <c r="AP354" s="130" t="s">
        <v>115</v>
      </c>
      <c r="AR354" s="131" t="s">
        <v>17</v>
      </c>
      <c r="AS354" s="7"/>
      <c r="AT354" s="132" t="s">
        <v>112</v>
      </c>
      <c r="AU354" s="129" t="str">
        <f t="shared" si="35"/>
        <v>Please consult operation manual for more information</v>
      </c>
      <c r="AV354" s="140"/>
      <c r="AZ354" s="150" t="str">
        <f t="shared" si="38"/>
        <v>1</v>
      </c>
      <c r="BQ354" s="6"/>
      <c r="BR354" s="11"/>
    </row>
    <row r="355" spans="1:70" ht="15.75" x14ac:dyDescent="0.5">
      <c r="A355" s="52" t="s">
        <v>1010</v>
      </c>
      <c r="B355" s="56"/>
      <c r="C355" s="131" t="s">
        <v>111</v>
      </c>
      <c r="D355" s="7" t="s">
        <v>24</v>
      </c>
      <c r="E355" s="7" t="s">
        <v>427</v>
      </c>
      <c r="F355" s="64" t="s">
        <v>132</v>
      </c>
      <c r="G355" s="62">
        <v>1</v>
      </c>
      <c r="I355" s="10" t="s">
        <v>110</v>
      </c>
      <c r="J355" s="71" t="s">
        <v>1143</v>
      </c>
      <c r="K355" s="74" t="s">
        <v>628</v>
      </c>
      <c r="L355" s="233"/>
      <c r="M355" s="233">
        <v>1000</v>
      </c>
      <c r="N355" s="78" t="s">
        <v>633</v>
      </c>
      <c r="O355" s="83">
        <v>21001003</v>
      </c>
      <c r="P355" s="78" t="s">
        <v>1142</v>
      </c>
      <c r="R355" s="80"/>
      <c r="S355" s="92"/>
      <c r="Z355" s="6"/>
      <c r="AK355" s="117" t="str">
        <f t="shared" si="40"/>
        <v/>
      </c>
      <c r="AP355" s="130"/>
      <c r="AR355" s="131"/>
      <c r="AS355" s="7"/>
      <c r="AT355" s="132"/>
      <c r="AU355" s="129" t="str">
        <f t="shared" ref="AU355:AU418" si="41">IF(ISNUMBER(AK355),"Please consult operation manual for more information","")</f>
        <v/>
      </c>
      <c r="AV355" s="140"/>
      <c r="AZ355" s="150" t="str">
        <f t="shared" si="38"/>
        <v/>
      </c>
      <c r="BQ355" s="6"/>
      <c r="BR355" s="11"/>
    </row>
    <row r="356" spans="1:70" ht="15.75" x14ac:dyDescent="0.5">
      <c r="A356" s="52" t="s">
        <v>1010</v>
      </c>
      <c r="B356" s="56"/>
      <c r="C356" s="131" t="s">
        <v>111</v>
      </c>
      <c r="D356" s="7" t="s">
        <v>24</v>
      </c>
      <c r="E356" s="7" t="s">
        <v>427</v>
      </c>
      <c r="F356" s="64" t="s">
        <v>132</v>
      </c>
      <c r="G356" s="62">
        <v>2</v>
      </c>
      <c r="I356" s="10" t="s">
        <v>110</v>
      </c>
      <c r="J356" s="71" t="s">
        <v>1182</v>
      </c>
      <c r="K356" s="74" t="s">
        <v>628</v>
      </c>
      <c r="L356" s="233"/>
      <c r="M356" s="233">
        <v>1000</v>
      </c>
      <c r="N356" s="78" t="s">
        <v>1145</v>
      </c>
      <c r="O356" s="83"/>
      <c r="P356" s="78" t="s">
        <v>1185</v>
      </c>
      <c r="R356" s="80"/>
      <c r="S356" s="92"/>
      <c r="T356" s="194" t="s">
        <v>1198</v>
      </c>
      <c r="Z356" s="6"/>
      <c r="AK356" s="117" t="str">
        <f t="shared" si="40"/>
        <v/>
      </c>
      <c r="AP356" s="130"/>
      <c r="AR356" s="131"/>
      <c r="AS356" s="7"/>
      <c r="AT356" s="132"/>
      <c r="AU356" s="129" t="str">
        <f t="shared" si="41"/>
        <v/>
      </c>
      <c r="AV356" s="140"/>
      <c r="AZ356" s="150" t="str">
        <f t="shared" si="38"/>
        <v/>
      </c>
      <c r="BQ356" s="6"/>
      <c r="BR356" s="11"/>
    </row>
    <row r="357" spans="1:70" ht="15.75" x14ac:dyDescent="0.5">
      <c r="A357" s="52" t="s">
        <v>1010</v>
      </c>
      <c r="B357" s="56"/>
      <c r="C357" s="131" t="s">
        <v>111</v>
      </c>
      <c r="D357" s="7" t="s">
        <v>24</v>
      </c>
      <c r="E357" s="7" t="s">
        <v>427</v>
      </c>
      <c r="F357" s="64" t="s">
        <v>132</v>
      </c>
      <c r="G357" s="62">
        <v>3</v>
      </c>
      <c r="I357" s="10" t="s">
        <v>110</v>
      </c>
      <c r="J357" s="71" t="s">
        <v>1183</v>
      </c>
      <c r="K357" s="74" t="s">
        <v>628</v>
      </c>
      <c r="L357" s="233"/>
      <c r="M357" s="233">
        <v>1000</v>
      </c>
      <c r="N357" s="78" t="s">
        <v>1145</v>
      </c>
      <c r="O357" s="83"/>
      <c r="P357" s="78" t="s">
        <v>1186</v>
      </c>
      <c r="R357" s="80"/>
      <c r="S357" s="92"/>
      <c r="T357" s="202"/>
      <c r="Z357" s="6"/>
      <c r="AK357" s="117">
        <f t="shared" si="40"/>
        <v>357</v>
      </c>
      <c r="AP357" s="130" t="s">
        <v>115</v>
      </c>
      <c r="AR357" s="131" t="s">
        <v>17</v>
      </c>
      <c r="AS357" s="7"/>
      <c r="AT357" s="132" t="s">
        <v>112</v>
      </c>
      <c r="AU357" s="129" t="str">
        <f t="shared" si="41"/>
        <v>Please consult operation manual for more information</v>
      </c>
      <c r="AV357" s="140"/>
      <c r="AZ357" s="150" t="str">
        <f t="shared" si="38"/>
        <v>1</v>
      </c>
      <c r="BQ357" s="6"/>
      <c r="BR357" s="11"/>
    </row>
    <row r="358" spans="1:70" ht="15.75" x14ac:dyDescent="0.5">
      <c r="A358" s="52" t="s">
        <v>1010</v>
      </c>
      <c r="B358" s="56"/>
      <c r="C358" s="131" t="s">
        <v>111</v>
      </c>
      <c r="D358" s="7" t="s">
        <v>24</v>
      </c>
      <c r="E358" s="7" t="s">
        <v>427</v>
      </c>
      <c r="F358" s="64" t="s">
        <v>132</v>
      </c>
      <c r="G358" s="62">
        <v>4</v>
      </c>
      <c r="I358" s="10" t="s">
        <v>110</v>
      </c>
      <c r="J358" s="71" t="s">
        <v>1184</v>
      </c>
      <c r="K358" s="74" t="s">
        <v>628</v>
      </c>
      <c r="L358" s="233"/>
      <c r="M358" s="233">
        <v>1000</v>
      </c>
      <c r="N358" s="78" t="s">
        <v>1145</v>
      </c>
      <c r="O358" s="83"/>
      <c r="P358" s="78" t="s">
        <v>1187</v>
      </c>
      <c r="R358" s="80"/>
      <c r="S358" s="92"/>
      <c r="T358" s="195"/>
      <c r="Z358" s="6"/>
      <c r="AK358" s="117" t="str">
        <f t="shared" si="40"/>
        <v/>
      </c>
      <c r="AP358" s="130"/>
      <c r="AR358" s="131"/>
      <c r="AS358" s="7"/>
      <c r="AT358" s="132"/>
      <c r="AU358" s="129" t="str">
        <f t="shared" si="41"/>
        <v/>
      </c>
      <c r="AV358" s="140"/>
      <c r="AZ358" s="150" t="str">
        <f t="shared" si="38"/>
        <v/>
      </c>
      <c r="BQ358" s="6"/>
      <c r="BR358" s="11"/>
    </row>
    <row r="359" spans="1:70" ht="15.75" x14ac:dyDescent="0.5">
      <c r="A359" s="52" t="s">
        <v>1010</v>
      </c>
      <c r="B359" s="56"/>
      <c r="C359" s="131" t="s">
        <v>111</v>
      </c>
      <c r="D359" s="7" t="s">
        <v>24</v>
      </c>
      <c r="E359" s="7" t="s">
        <v>427</v>
      </c>
      <c r="F359" s="64" t="s">
        <v>132</v>
      </c>
      <c r="G359" s="62">
        <v>5</v>
      </c>
      <c r="I359" s="10" t="s">
        <v>110</v>
      </c>
      <c r="J359" s="71" t="s">
        <v>1188</v>
      </c>
      <c r="K359" s="74" t="s">
        <v>628</v>
      </c>
      <c r="L359" s="233"/>
      <c r="M359" s="233">
        <v>1000</v>
      </c>
      <c r="N359" s="78" t="s">
        <v>1145</v>
      </c>
      <c r="O359" s="83"/>
      <c r="P359" s="78" t="s">
        <v>1191</v>
      </c>
      <c r="R359" s="80"/>
      <c r="S359" s="92"/>
      <c r="T359" s="194" t="s">
        <v>1199</v>
      </c>
      <c r="Z359" s="6"/>
      <c r="AK359" s="117" t="str">
        <f t="shared" si="40"/>
        <v/>
      </c>
      <c r="AP359" s="130"/>
      <c r="AR359" s="131"/>
      <c r="AS359" s="7"/>
      <c r="AT359" s="132"/>
      <c r="AU359" s="129" t="str">
        <f t="shared" si="41"/>
        <v/>
      </c>
      <c r="AV359" s="140"/>
      <c r="AZ359" s="150" t="str">
        <f t="shared" si="38"/>
        <v/>
      </c>
      <c r="BQ359" s="6"/>
      <c r="BR359" s="11"/>
    </row>
    <row r="360" spans="1:70" ht="15.75" x14ac:dyDescent="0.5">
      <c r="A360" s="52" t="s">
        <v>1010</v>
      </c>
      <c r="B360" s="56"/>
      <c r="C360" s="131" t="s">
        <v>111</v>
      </c>
      <c r="D360" s="7" t="s">
        <v>24</v>
      </c>
      <c r="E360" s="7" t="s">
        <v>427</v>
      </c>
      <c r="F360" s="64" t="s">
        <v>132</v>
      </c>
      <c r="G360" s="62">
        <v>6</v>
      </c>
      <c r="I360" s="10" t="s">
        <v>110</v>
      </c>
      <c r="J360" s="71" t="s">
        <v>1189</v>
      </c>
      <c r="K360" s="74" t="s">
        <v>628</v>
      </c>
      <c r="L360" s="233"/>
      <c r="M360" s="233">
        <v>1000</v>
      </c>
      <c r="N360" s="78" t="s">
        <v>1145</v>
      </c>
      <c r="O360" s="83"/>
      <c r="P360" s="78" t="s">
        <v>1192</v>
      </c>
      <c r="R360" s="80"/>
      <c r="S360" s="92"/>
      <c r="T360" s="202"/>
      <c r="Z360" s="6"/>
      <c r="AK360" s="117">
        <f t="shared" si="40"/>
        <v>360</v>
      </c>
      <c r="AP360" s="130" t="s">
        <v>115</v>
      </c>
      <c r="AR360" s="131" t="s">
        <v>17</v>
      </c>
      <c r="AS360" s="7"/>
      <c r="AT360" s="132" t="s">
        <v>112</v>
      </c>
      <c r="AU360" s="129" t="str">
        <f t="shared" si="41"/>
        <v>Please consult operation manual for more information</v>
      </c>
      <c r="AV360" s="140"/>
      <c r="AZ360" s="150" t="str">
        <f t="shared" si="38"/>
        <v>1</v>
      </c>
      <c r="BQ360" s="6"/>
      <c r="BR360" s="11"/>
    </row>
    <row r="361" spans="1:70" ht="15.75" x14ac:dyDescent="0.5">
      <c r="A361" s="52" t="s">
        <v>1010</v>
      </c>
      <c r="B361" s="56"/>
      <c r="C361" s="131" t="s">
        <v>111</v>
      </c>
      <c r="D361" s="7" t="s">
        <v>24</v>
      </c>
      <c r="E361" s="7" t="s">
        <v>427</v>
      </c>
      <c r="F361" s="64" t="s">
        <v>132</v>
      </c>
      <c r="G361" s="62">
        <v>7</v>
      </c>
      <c r="I361" s="10" t="s">
        <v>110</v>
      </c>
      <c r="J361" s="71" t="s">
        <v>1190</v>
      </c>
      <c r="K361" s="74" t="s">
        <v>628</v>
      </c>
      <c r="L361" s="233"/>
      <c r="M361" s="233">
        <v>1000</v>
      </c>
      <c r="N361" s="78" t="s">
        <v>1145</v>
      </c>
      <c r="O361" s="83"/>
      <c r="P361" s="78" t="s">
        <v>1193</v>
      </c>
      <c r="R361" s="80"/>
      <c r="S361" s="92"/>
      <c r="T361" s="195"/>
      <c r="Z361" s="6"/>
      <c r="AK361" s="117" t="str">
        <f t="shared" si="40"/>
        <v/>
      </c>
      <c r="AP361" s="130"/>
      <c r="AR361" s="131"/>
      <c r="AS361" s="7"/>
      <c r="AT361" s="132"/>
      <c r="AU361" s="129" t="str">
        <f t="shared" si="41"/>
        <v/>
      </c>
      <c r="AV361" s="140"/>
      <c r="AZ361" s="150" t="str">
        <f t="shared" si="38"/>
        <v/>
      </c>
      <c r="BQ361" s="6"/>
      <c r="BR361" s="11"/>
    </row>
    <row r="362" spans="1:70" ht="15.75" x14ac:dyDescent="0.5">
      <c r="A362" s="52" t="s">
        <v>1010</v>
      </c>
      <c r="B362" s="56"/>
      <c r="C362" s="131" t="s">
        <v>111</v>
      </c>
      <c r="D362" s="7" t="s">
        <v>24</v>
      </c>
      <c r="E362" s="7" t="s">
        <v>427</v>
      </c>
      <c r="F362" s="64" t="s">
        <v>132</v>
      </c>
      <c r="G362" s="62">
        <v>8</v>
      </c>
      <c r="I362" s="10" t="s">
        <v>110</v>
      </c>
      <c r="J362" s="71" t="s">
        <v>1208</v>
      </c>
      <c r="K362" s="74" t="s">
        <v>628</v>
      </c>
      <c r="L362" s="233"/>
      <c r="M362" s="233">
        <v>1000</v>
      </c>
      <c r="N362" s="78" t="s">
        <v>639</v>
      </c>
      <c r="O362" s="83"/>
      <c r="P362" s="78" t="s">
        <v>1205</v>
      </c>
      <c r="R362" s="80"/>
      <c r="S362" s="92"/>
      <c r="T362" s="174" t="s">
        <v>1200</v>
      </c>
      <c r="U362" s="83" t="s">
        <v>1201</v>
      </c>
      <c r="Z362" s="6"/>
      <c r="AK362" s="117" t="str">
        <f t="shared" si="40"/>
        <v/>
      </c>
      <c r="AP362" s="130"/>
      <c r="AR362" s="131"/>
      <c r="AS362" s="7"/>
      <c r="AT362" s="132"/>
      <c r="AU362" s="129" t="str">
        <f t="shared" si="41"/>
        <v/>
      </c>
      <c r="AV362" s="140"/>
      <c r="AZ362" s="150" t="str">
        <f t="shared" si="38"/>
        <v/>
      </c>
      <c r="BQ362" s="6"/>
      <c r="BR362" s="11"/>
    </row>
    <row r="363" spans="1:70" ht="15.75" x14ac:dyDescent="0.5">
      <c r="A363" s="52" t="s">
        <v>1010</v>
      </c>
      <c r="B363" s="56"/>
      <c r="C363" s="131" t="s">
        <v>111</v>
      </c>
      <c r="D363" s="7" t="s">
        <v>24</v>
      </c>
      <c r="E363" s="7" t="s">
        <v>428</v>
      </c>
      <c r="F363" s="64" t="s">
        <v>132</v>
      </c>
      <c r="G363" s="62">
        <v>1</v>
      </c>
      <c r="I363" s="10" t="s">
        <v>110</v>
      </c>
      <c r="J363" s="71" t="s">
        <v>1209</v>
      </c>
      <c r="K363" s="74" t="s">
        <v>628</v>
      </c>
      <c r="L363" s="233"/>
      <c r="M363" s="233">
        <v>1000</v>
      </c>
      <c r="N363" s="78" t="s">
        <v>639</v>
      </c>
      <c r="O363" s="83"/>
      <c r="P363" s="78" t="s">
        <v>1206</v>
      </c>
      <c r="R363" s="80"/>
      <c r="S363" s="92"/>
      <c r="T363" s="174" t="s">
        <v>1202</v>
      </c>
      <c r="U363" s="83" t="s">
        <v>1201</v>
      </c>
      <c r="Z363" s="6"/>
      <c r="AK363" s="117" t="str">
        <f t="shared" si="40"/>
        <v/>
      </c>
      <c r="AP363" s="130"/>
      <c r="AR363" s="131"/>
      <c r="AS363" s="7"/>
      <c r="AT363" s="132"/>
      <c r="AU363" s="129" t="str">
        <f t="shared" si="41"/>
        <v/>
      </c>
      <c r="AV363" s="140"/>
      <c r="AZ363" s="150" t="str">
        <f t="shared" si="38"/>
        <v/>
      </c>
      <c r="BQ363" s="6"/>
      <c r="BR363" s="11"/>
    </row>
    <row r="364" spans="1:70" ht="15.75" x14ac:dyDescent="0.5">
      <c r="A364" s="52" t="s">
        <v>1010</v>
      </c>
      <c r="B364" s="56"/>
      <c r="C364" s="131" t="s">
        <v>111</v>
      </c>
      <c r="D364" s="7" t="s">
        <v>24</v>
      </c>
      <c r="E364" s="7" t="s">
        <v>428</v>
      </c>
      <c r="F364" s="64" t="s">
        <v>132</v>
      </c>
      <c r="G364" s="62">
        <v>2</v>
      </c>
      <c r="I364" s="10" t="s">
        <v>110</v>
      </c>
      <c r="J364" s="71" t="s">
        <v>1210</v>
      </c>
      <c r="K364" s="74" t="s">
        <v>628</v>
      </c>
      <c r="L364" s="233"/>
      <c r="M364" s="233">
        <v>1000</v>
      </c>
      <c r="N364" s="78" t="s">
        <v>639</v>
      </c>
      <c r="O364" s="83"/>
      <c r="P364" s="78" t="s">
        <v>1207</v>
      </c>
      <c r="R364" s="80"/>
      <c r="S364" s="92"/>
      <c r="T364" s="174" t="s">
        <v>1203</v>
      </c>
      <c r="U364" s="83" t="s">
        <v>1201</v>
      </c>
      <c r="Z364" s="6"/>
      <c r="AK364" s="117" t="str">
        <f t="shared" si="40"/>
        <v/>
      </c>
      <c r="AP364" s="130"/>
      <c r="AR364" s="131"/>
      <c r="AS364" s="7"/>
      <c r="AT364" s="132"/>
      <c r="AU364" s="129" t="str">
        <f t="shared" si="41"/>
        <v/>
      </c>
      <c r="AV364" s="140"/>
      <c r="AZ364" s="150" t="str">
        <f t="shared" si="38"/>
        <v/>
      </c>
      <c r="BQ364" s="6"/>
      <c r="BR364" s="11"/>
    </row>
    <row r="365" spans="1:70" ht="15.75" x14ac:dyDescent="0.5">
      <c r="A365" s="52" t="s">
        <v>1010</v>
      </c>
      <c r="B365" s="56"/>
      <c r="C365" s="131" t="s">
        <v>111</v>
      </c>
      <c r="D365" s="7" t="s">
        <v>24</v>
      </c>
      <c r="E365" s="7" t="s">
        <v>428</v>
      </c>
      <c r="F365" s="64" t="s">
        <v>132</v>
      </c>
      <c r="G365" s="62">
        <v>3</v>
      </c>
      <c r="I365" s="10" t="s">
        <v>110</v>
      </c>
      <c r="J365" s="71" t="s">
        <v>1214</v>
      </c>
      <c r="K365" s="74" t="s">
        <v>628</v>
      </c>
      <c r="L365" s="233"/>
      <c r="M365" s="233">
        <v>1000</v>
      </c>
      <c r="N365" s="78" t="s">
        <v>639</v>
      </c>
      <c r="O365" s="83"/>
      <c r="P365" s="78" t="s">
        <v>1204</v>
      </c>
      <c r="R365" s="80"/>
      <c r="S365" s="92"/>
      <c r="Z365" s="6"/>
      <c r="AK365" s="117" t="str">
        <f t="shared" si="40"/>
        <v/>
      </c>
      <c r="AP365" s="130" t="s">
        <v>115</v>
      </c>
      <c r="AR365" s="131"/>
      <c r="AS365" s="7"/>
      <c r="AT365" s="132"/>
      <c r="AU365" s="129" t="str">
        <f t="shared" si="41"/>
        <v/>
      </c>
      <c r="AV365" s="140"/>
      <c r="AZ365" s="150" t="str">
        <f t="shared" si="38"/>
        <v/>
      </c>
      <c r="BQ365" s="6"/>
      <c r="BR365" s="11"/>
    </row>
    <row r="366" spans="1:70" ht="15.75" x14ac:dyDescent="0.5">
      <c r="A366" s="52" t="s">
        <v>1010</v>
      </c>
      <c r="B366" s="56"/>
      <c r="C366" s="131" t="s">
        <v>111</v>
      </c>
      <c r="D366" s="7" t="s">
        <v>24</v>
      </c>
      <c r="E366" s="7" t="s">
        <v>428</v>
      </c>
      <c r="F366" s="64" t="s">
        <v>132</v>
      </c>
      <c r="G366" s="62">
        <v>4</v>
      </c>
      <c r="I366" s="10" t="s">
        <v>110</v>
      </c>
      <c r="J366" s="71" t="s">
        <v>1219</v>
      </c>
      <c r="K366" s="74" t="s">
        <v>628</v>
      </c>
      <c r="L366" s="233"/>
      <c r="M366" s="233">
        <v>1000</v>
      </c>
      <c r="N366" s="78" t="s">
        <v>639</v>
      </c>
      <c r="O366" s="83"/>
      <c r="P366" s="78" t="s">
        <v>1218</v>
      </c>
      <c r="R366" s="80"/>
      <c r="S366" s="92"/>
      <c r="Z366" s="6"/>
      <c r="AK366" s="117">
        <f t="shared" si="40"/>
        <v>366</v>
      </c>
      <c r="AP366" s="130" t="s">
        <v>115</v>
      </c>
      <c r="AR366" s="131" t="s">
        <v>17</v>
      </c>
      <c r="AS366" s="7"/>
      <c r="AT366" s="132" t="s">
        <v>112</v>
      </c>
      <c r="AU366" s="129" t="str">
        <f t="shared" si="41"/>
        <v>Please consult operation manual for more information</v>
      </c>
      <c r="AV366" s="140"/>
      <c r="AZ366" s="150" t="str">
        <f t="shared" si="38"/>
        <v>1</v>
      </c>
      <c r="BQ366" s="6"/>
      <c r="BR366" s="11"/>
    </row>
    <row r="367" spans="1:70" ht="15.75" x14ac:dyDescent="0.5">
      <c r="A367" s="52" t="s">
        <v>1358</v>
      </c>
      <c r="B367" s="56"/>
      <c r="C367" s="131" t="s">
        <v>111</v>
      </c>
      <c r="D367" s="7" t="s">
        <v>24</v>
      </c>
      <c r="E367" s="7" t="s">
        <v>428</v>
      </c>
      <c r="F367" s="64" t="s">
        <v>132</v>
      </c>
      <c r="G367" s="62">
        <v>5</v>
      </c>
      <c r="I367" s="10" t="s">
        <v>110</v>
      </c>
      <c r="J367" s="71" t="s">
        <v>1373</v>
      </c>
      <c r="K367" s="74" t="s">
        <v>628</v>
      </c>
      <c r="L367" s="233"/>
      <c r="M367" s="233">
        <v>1000</v>
      </c>
      <c r="N367" s="78" t="s">
        <v>639</v>
      </c>
      <c r="O367" s="83"/>
      <c r="P367" s="78" t="s">
        <v>1372</v>
      </c>
      <c r="R367" s="80"/>
      <c r="S367" s="92"/>
      <c r="Z367" s="6"/>
      <c r="AK367" s="117" t="str">
        <f t="shared" si="40"/>
        <v/>
      </c>
      <c r="AP367" s="130"/>
      <c r="AR367" s="131"/>
      <c r="AS367" s="7"/>
      <c r="AT367" s="132"/>
      <c r="AU367" s="129" t="str">
        <f t="shared" si="41"/>
        <v/>
      </c>
      <c r="AV367" s="140"/>
      <c r="AZ367" s="150" t="str">
        <f t="shared" si="38"/>
        <v/>
      </c>
      <c r="BQ367" s="6"/>
      <c r="BR367" s="11"/>
    </row>
    <row r="368" spans="1:70" ht="15.75" x14ac:dyDescent="0.5">
      <c r="A368" s="52" t="s">
        <v>1010</v>
      </c>
      <c r="B368" s="56"/>
      <c r="C368" s="131" t="s">
        <v>111</v>
      </c>
      <c r="D368" s="7" t="s">
        <v>24</v>
      </c>
      <c r="E368" s="7" t="s">
        <v>428</v>
      </c>
      <c r="F368" s="64" t="s">
        <v>132</v>
      </c>
      <c r="G368" s="62">
        <v>6</v>
      </c>
      <c r="I368" s="10" t="s">
        <v>110</v>
      </c>
      <c r="J368" s="71" t="s">
        <v>1215</v>
      </c>
      <c r="K368" s="74" t="s">
        <v>628</v>
      </c>
      <c r="L368" s="233"/>
      <c r="M368" s="233">
        <v>1000</v>
      </c>
      <c r="N368" s="78" t="s">
        <v>639</v>
      </c>
      <c r="O368" s="83"/>
      <c r="P368" s="78" t="s">
        <v>1212</v>
      </c>
      <c r="R368" s="80"/>
      <c r="S368" s="92"/>
      <c r="Z368" s="6"/>
      <c r="AK368" s="117" t="str">
        <f t="shared" si="40"/>
        <v/>
      </c>
      <c r="AP368" s="130"/>
      <c r="AR368" s="131"/>
      <c r="AS368" s="7"/>
      <c r="AT368" s="132"/>
      <c r="AU368" s="129" t="str">
        <f t="shared" si="41"/>
        <v/>
      </c>
      <c r="AV368" s="140"/>
      <c r="AZ368" s="150" t="str">
        <f t="shared" si="38"/>
        <v/>
      </c>
      <c r="BQ368" s="6"/>
      <c r="BR368" s="11"/>
    </row>
    <row r="369" spans="1:70" ht="15.75" x14ac:dyDescent="0.5">
      <c r="A369" s="52" t="s">
        <v>1010</v>
      </c>
      <c r="B369" s="56"/>
      <c r="C369" s="131" t="s">
        <v>111</v>
      </c>
      <c r="D369" s="7" t="s">
        <v>24</v>
      </c>
      <c r="E369" s="7" t="s">
        <v>428</v>
      </c>
      <c r="F369" s="64" t="s">
        <v>132</v>
      </c>
      <c r="G369" s="62">
        <v>7</v>
      </c>
      <c r="I369" s="10" t="s">
        <v>110</v>
      </c>
      <c r="J369" s="71" t="s">
        <v>1216</v>
      </c>
      <c r="K369" s="74" t="s">
        <v>628</v>
      </c>
      <c r="L369" s="233"/>
      <c r="M369" s="233">
        <v>1000</v>
      </c>
      <c r="N369" s="78" t="s">
        <v>639</v>
      </c>
      <c r="O369" s="83"/>
      <c r="P369" s="78" t="s">
        <v>1211</v>
      </c>
      <c r="R369" s="80"/>
      <c r="S369" s="92"/>
      <c r="Z369" s="6"/>
      <c r="AK369" s="117" t="str">
        <f t="shared" si="40"/>
        <v/>
      </c>
      <c r="AP369" s="130"/>
      <c r="AR369" s="131"/>
      <c r="AS369" s="7"/>
      <c r="AT369" s="132"/>
      <c r="AU369" s="129" t="str">
        <f t="shared" si="41"/>
        <v/>
      </c>
      <c r="AV369" s="140"/>
      <c r="AZ369" s="150" t="str">
        <f t="shared" si="38"/>
        <v/>
      </c>
      <c r="BQ369" s="6"/>
      <c r="BR369" s="11"/>
    </row>
    <row r="370" spans="1:70" ht="15.75" x14ac:dyDescent="0.5">
      <c r="A370" s="52" t="s">
        <v>1010</v>
      </c>
      <c r="B370" s="56"/>
      <c r="C370" s="131" t="s">
        <v>111</v>
      </c>
      <c r="D370" s="7" t="s">
        <v>24</v>
      </c>
      <c r="E370" s="7" t="s">
        <v>428</v>
      </c>
      <c r="F370" s="64" t="s">
        <v>132</v>
      </c>
      <c r="G370" s="62">
        <v>8</v>
      </c>
      <c r="I370" s="10" t="s">
        <v>110</v>
      </c>
      <c r="J370" s="71" t="s">
        <v>1217</v>
      </c>
      <c r="K370" s="74" t="s">
        <v>628</v>
      </c>
      <c r="L370" s="233"/>
      <c r="M370" s="233">
        <v>1000</v>
      </c>
      <c r="N370" s="78" t="s">
        <v>639</v>
      </c>
      <c r="O370" s="83"/>
      <c r="P370" s="78" t="s">
        <v>1213</v>
      </c>
      <c r="R370" s="80"/>
      <c r="S370" s="92"/>
      <c r="Z370" s="6"/>
      <c r="AK370" s="117" t="str">
        <f t="shared" si="40"/>
        <v/>
      </c>
      <c r="AP370" s="130"/>
      <c r="AR370" s="131"/>
      <c r="AS370" s="7"/>
      <c r="AT370" s="132"/>
      <c r="AU370" s="129" t="str">
        <f t="shared" si="41"/>
        <v/>
      </c>
      <c r="AV370" s="140"/>
      <c r="AZ370" s="150" t="str">
        <f t="shared" si="38"/>
        <v/>
      </c>
      <c r="BQ370" s="6"/>
      <c r="BR370" s="11"/>
    </row>
    <row r="371" spans="1:70" ht="15.75" x14ac:dyDescent="0.5">
      <c r="A371" s="52" t="s">
        <v>1010</v>
      </c>
      <c r="B371" s="56"/>
      <c r="C371" s="131" t="s">
        <v>111</v>
      </c>
      <c r="D371" s="7" t="s">
        <v>24</v>
      </c>
      <c r="E371" s="7" t="s">
        <v>429</v>
      </c>
      <c r="F371" s="64" t="s">
        <v>132</v>
      </c>
      <c r="G371" s="62">
        <v>1</v>
      </c>
      <c r="I371" s="10" t="s">
        <v>110</v>
      </c>
      <c r="J371" s="71" t="s">
        <v>1225</v>
      </c>
      <c r="K371" s="74" t="s">
        <v>628</v>
      </c>
      <c r="L371" s="233"/>
      <c r="M371" s="233">
        <v>1000</v>
      </c>
      <c r="N371" s="78" t="s">
        <v>1224</v>
      </c>
      <c r="O371" s="83"/>
      <c r="P371" s="78" t="s">
        <v>1220</v>
      </c>
      <c r="R371" s="80"/>
      <c r="S371" s="92"/>
      <c r="T371" s="194" t="s">
        <v>1326</v>
      </c>
      <c r="Z371" s="6"/>
      <c r="AK371" s="117">
        <f t="shared" si="40"/>
        <v>371</v>
      </c>
      <c r="AP371" s="130" t="s">
        <v>115</v>
      </c>
      <c r="AR371" s="131" t="s">
        <v>17</v>
      </c>
      <c r="AS371" s="7"/>
      <c r="AT371" s="132" t="s">
        <v>112</v>
      </c>
      <c r="AU371" s="129" t="str">
        <f t="shared" si="41"/>
        <v>Please consult operation manual for more information</v>
      </c>
      <c r="AV371" s="140"/>
      <c r="AZ371" s="150" t="str">
        <f t="shared" si="38"/>
        <v>1</v>
      </c>
      <c r="BQ371" s="6"/>
      <c r="BR371" s="11"/>
    </row>
    <row r="372" spans="1:70" ht="15.75" x14ac:dyDescent="0.5">
      <c r="A372" s="52" t="s">
        <v>1010</v>
      </c>
      <c r="B372" s="56"/>
      <c r="C372" s="131" t="s">
        <v>111</v>
      </c>
      <c r="D372" s="7" t="s">
        <v>24</v>
      </c>
      <c r="E372" s="7" t="s">
        <v>429</v>
      </c>
      <c r="F372" s="64" t="s">
        <v>132</v>
      </c>
      <c r="G372" s="62">
        <v>2</v>
      </c>
      <c r="I372" s="10" t="s">
        <v>110</v>
      </c>
      <c r="J372" s="71" t="s">
        <v>1226</v>
      </c>
      <c r="K372" s="74" t="s">
        <v>628</v>
      </c>
      <c r="L372" s="233"/>
      <c r="M372" s="233">
        <v>1000</v>
      </c>
      <c r="N372" s="78" t="s">
        <v>1224</v>
      </c>
      <c r="O372" s="83"/>
      <c r="P372" s="78" t="s">
        <v>1221</v>
      </c>
      <c r="R372" s="80"/>
      <c r="S372" s="92"/>
      <c r="T372" s="202"/>
      <c r="Z372" s="6"/>
      <c r="AK372" s="117">
        <f t="shared" si="40"/>
        <v>372</v>
      </c>
      <c r="AP372" s="130" t="s">
        <v>115</v>
      </c>
      <c r="AR372" s="131" t="s">
        <v>17</v>
      </c>
      <c r="AS372" s="7"/>
      <c r="AT372" s="132" t="s">
        <v>112</v>
      </c>
      <c r="AU372" s="129" t="str">
        <f t="shared" si="41"/>
        <v>Please consult operation manual for more information</v>
      </c>
      <c r="AV372" s="140"/>
      <c r="AZ372" s="150" t="str">
        <f t="shared" si="38"/>
        <v>1</v>
      </c>
      <c r="BQ372" s="6"/>
      <c r="BR372" s="11"/>
    </row>
    <row r="373" spans="1:70" ht="15.75" x14ac:dyDescent="0.5">
      <c r="A373" s="52" t="s">
        <v>1010</v>
      </c>
      <c r="B373" s="56"/>
      <c r="C373" s="131" t="s">
        <v>111</v>
      </c>
      <c r="D373" s="7" t="s">
        <v>24</v>
      </c>
      <c r="E373" s="7" t="s">
        <v>429</v>
      </c>
      <c r="F373" s="64" t="s">
        <v>132</v>
      </c>
      <c r="G373" s="62">
        <v>3</v>
      </c>
      <c r="I373" s="10" t="s">
        <v>110</v>
      </c>
      <c r="J373" s="71" t="s">
        <v>1227</v>
      </c>
      <c r="K373" s="74" t="s">
        <v>628</v>
      </c>
      <c r="L373" s="233"/>
      <c r="M373" s="233">
        <v>1000</v>
      </c>
      <c r="N373" s="78" t="s">
        <v>1224</v>
      </c>
      <c r="O373" s="83"/>
      <c r="P373" s="78" t="s">
        <v>1222</v>
      </c>
      <c r="R373" s="80"/>
      <c r="S373" s="92"/>
      <c r="T373" s="202"/>
      <c r="Z373" s="6"/>
      <c r="AK373" s="117">
        <f t="shared" si="40"/>
        <v>373</v>
      </c>
      <c r="AP373" s="130" t="s">
        <v>115</v>
      </c>
      <c r="AR373" s="131" t="s">
        <v>17</v>
      </c>
      <c r="AS373" s="7"/>
      <c r="AT373" s="132" t="s">
        <v>112</v>
      </c>
      <c r="AU373" s="129" t="str">
        <f t="shared" si="41"/>
        <v>Please consult operation manual for more information</v>
      </c>
      <c r="AV373" s="140"/>
      <c r="AZ373" s="150" t="str">
        <f t="shared" si="38"/>
        <v>1</v>
      </c>
      <c r="BQ373" s="6"/>
      <c r="BR373" s="11"/>
    </row>
    <row r="374" spans="1:70" ht="15.75" x14ac:dyDescent="0.5">
      <c r="A374" s="52" t="s">
        <v>1010</v>
      </c>
      <c r="B374" s="56"/>
      <c r="C374" s="131" t="s">
        <v>111</v>
      </c>
      <c r="D374" s="7" t="s">
        <v>24</v>
      </c>
      <c r="E374" s="7" t="s">
        <v>429</v>
      </c>
      <c r="F374" s="64" t="s">
        <v>132</v>
      </c>
      <c r="G374" s="62">
        <v>4</v>
      </c>
      <c r="I374" s="10" t="s">
        <v>110</v>
      </c>
      <c r="J374" s="71" t="s">
        <v>1228</v>
      </c>
      <c r="K374" s="74" t="s">
        <v>628</v>
      </c>
      <c r="L374" s="233"/>
      <c r="M374" s="233">
        <v>1000</v>
      </c>
      <c r="N374" s="78" t="s">
        <v>1224</v>
      </c>
      <c r="O374" s="83"/>
      <c r="P374" s="78" t="s">
        <v>1223</v>
      </c>
      <c r="R374" s="80"/>
      <c r="S374" s="92"/>
      <c r="T374" s="195"/>
      <c r="Z374" s="6"/>
      <c r="AK374" s="117">
        <f t="shared" si="40"/>
        <v>374</v>
      </c>
      <c r="AP374" s="130" t="s">
        <v>115</v>
      </c>
      <c r="AR374" s="131" t="s">
        <v>17</v>
      </c>
      <c r="AS374" s="7"/>
      <c r="AT374" s="132" t="s">
        <v>112</v>
      </c>
      <c r="AU374" s="129" t="str">
        <f t="shared" si="41"/>
        <v>Please consult operation manual for more information</v>
      </c>
      <c r="AV374" s="140"/>
      <c r="AZ374" s="150" t="str">
        <f t="shared" si="38"/>
        <v>1</v>
      </c>
      <c r="BQ374" s="6"/>
      <c r="BR374" s="11"/>
    </row>
    <row r="375" spans="1:70" ht="15.75" x14ac:dyDescent="0.5">
      <c r="A375" s="52" t="s">
        <v>1010</v>
      </c>
      <c r="B375" s="56"/>
      <c r="C375" s="131" t="s">
        <v>111</v>
      </c>
      <c r="D375" s="7" t="s">
        <v>24</v>
      </c>
      <c r="E375" s="7" t="s">
        <v>429</v>
      </c>
      <c r="F375" s="64" t="s">
        <v>132</v>
      </c>
      <c r="G375" s="62">
        <v>5</v>
      </c>
      <c r="I375" s="10" t="s">
        <v>110</v>
      </c>
      <c r="J375" s="71" t="s">
        <v>1276</v>
      </c>
      <c r="K375" s="74" t="s">
        <v>628</v>
      </c>
      <c r="L375" s="233"/>
      <c r="M375" s="233">
        <v>1000</v>
      </c>
      <c r="N375" s="78" t="s">
        <v>1271</v>
      </c>
      <c r="O375" s="83" t="s">
        <v>1281</v>
      </c>
      <c r="P375" s="78" t="s">
        <v>1279</v>
      </c>
      <c r="R375" s="80"/>
      <c r="S375" s="92"/>
      <c r="T375" s="194" t="s">
        <v>1325</v>
      </c>
      <c r="U375" s="196" t="s">
        <v>1282</v>
      </c>
      <c r="Z375" s="6"/>
      <c r="AK375" s="117" t="str">
        <f t="shared" si="40"/>
        <v/>
      </c>
      <c r="AP375" s="130"/>
      <c r="AR375" s="131"/>
      <c r="AS375" s="7"/>
      <c r="AT375" s="132"/>
      <c r="AU375" s="129" t="str">
        <f t="shared" si="41"/>
        <v/>
      </c>
      <c r="AV375" s="140"/>
      <c r="AZ375" s="150" t="str">
        <f t="shared" si="38"/>
        <v/>
      </c>
      <c r="BQ375" s="6"/>
      <c r="BR375" s="11"/>
    </row>
    <row r="376" spans="1:70" ht="15.75" x14ac:dyDescent="0.5">
      <c r="A376" s="52" t="s">
        <v>1010</v>
      </c>
      <c r="B376" s="56"/>
      <c r="C376" s="131" t="s">
        <v>111</v>
      </c>
      <c r="D376" s="7" t="s">
        <v>24</v>
      </c>
      <c r="E376" s="7" t="s">
        <v>429</v>
      </c>
      <c r="F376" s="64" t="s">
        <v>132</v>
      </c>
      <c r="G376" s="62">
        <v>6</v>
      </c>
      <c r="I376" s="10" t="s">
        <v>110</v>
      </c>
      <c r="J376" s="71" t="s">
        <v>1275</v>
      </c>
      <c r="K376" s="74" t="s">
        <v>628</v>
      </c>
      <c r="L376" s="233"/>
      <c r="M376" s="233">
        <v>1000</v>
      </c>
      <c r="N376" s="78" t="s">
        <v>1271</v>
      </c>
      <c r="O376" s="83" t="s">
        <v>1281</v>
      </c>
      <c r="P376" s="78" t="s">
        <v>1273</v>
      </c>
      <c r="R376" s="80"/>
      <c r="S376" s="92"/>
      <c r="T376" s="195"/>
      <c r="U376" s="193"/>
      <c r="Z376" s="6"/>
      <c r="AK376" s="117" t="str">
        <f t="shared" si="40"/>
        <v/>
      </c>
      <c r="AP376" s="130"/>
      <c r="AR376" s="131"/>
      <c r="AS376" s="7"/>
      <c r="AT376" s="132"/>
      <c r="AU376" s="129" t="str">
        <f t="shared" si="41"/>
        <v/>
      </c>
      <c r="AV376" s="140"/>
      <c r="AZ376" s="150" t="str">
        <f t="shared" si="38"/>
        <v/>
      </c>
      <c r="BQ376" s="6"/>
      <c r="BR376" s="11"/>
    </row>
    <row r="377" spans="1:70" ht="15.75" x14ac:dyDescent="0.5">
      <c r="A377" s="52" t="s">
        <v>1381</v>
      </c>
      <c r="B377" s="56"/>
      <c r="C377" s="131" t="s">
        <v>111</v>
      </c>
      <c r="D377" s="7" t="s">
        <v>24</v>
      </c>
      <c r="E377" s="7" t="s">
        <v>429</v>
      </c>
      <c r="F377" s="64" t="s">
        <v>132</v>
      </c>
      <c r="G377" s="62">
        <v>7</v>
      </c>
      <c r="I377" s="10" t="s">
        <v>110</v>
      </c>
      <c r="J377" s="71" t="s">
        <v>1350</v>
      </c>
      <c r="K377" s="74" t="s">
        <v>628</v>
      </c>
      <c r="L377" s="233"/>
      <c r="M377" s="233">
        <v>1000</v>
      </c>
      <c r="N377" s="78" t="s">
        <v>1348</v>
      </c>
      <c r="O377" s="83"/>
      <c r="P377" s="88" t="s">
        <v>1349</v>
      </c>
      <c r="R377" s="80"/>
      <c r="S377" s="92"/>
      <c r="T377" s="175" t="s">
        <v>1351</v>
      </c>
      <c r="U377" s="102" t="s">
        <v>1201</v>
      </c>
      <c r="Z377" s="6"/>
      <c r="AK377" s="117">
        <f t="shared" si="40"/>
        <v>377</v>
      </c>
      <c r="AP377" s="130" t="s">
        <v>115</v>
      </c>
      <c r="AR377" s="131" t="s">
        <v>17</v>
      </c>
      <c r="AS377" s="7" t="s">
        <v>9</v>
      </c>
      <c r="AT377" s="132" t="s">
        <v>112</v>
      </c>
      <c r="AU377" s="129" t="str">
        <f t="shared" si="41"/>
        <v>Please consult operation manual for more information</v>
      </c>
      <c r="AV377" s="140"/>
      <c r="AZ377" s="150" t="str">
        <f t="shared" si="38"/>
        <v>1</v>
      </c>
      <c r="BQ377" s="6"/>
      <c r="BR377" s="11"/>
    </row>
    <row r="378" spans="1:70" ht="15.75" x14ac:dyDescent="0.5">
      <c r="A378" s="52" t="s">
        <v>1381</v>
      </c>
      <c r="B378" s="56"/>
      <c r="C378" s="131" t="s">
        <v>111</v>
      </c>
      <c r="D378" s="7" t="s">
        <v>24</v>
      </c>
      <c r="E378" s="7" t="s">
        <v>429</v>
      </c>
      <c r="F378" s="64" t="s">
        <v>132</v>
      </c>
      <c r="G378" s="62">
        <v>8</v>
      </c>
      <c r="I378" s="10" t="s">
        <v>110</v>
      </c>
      <c r="J378" s="71" t="s">
        <v>1386</v>
      </c>
      <c r="K378" s="74" t="s">
        <v>628</v>
      </c>
      <c r="L378" s="233"/>
      <c r="M378" s="233">
        <v>1000</v>
      </c>
      <c r="N378" s="78" t="s">
        <v>1348</v>
      </c>
      <c r="O378" s="83"/>
      <c r="P378" s="88" t="s">
        <v>1385</v>
      </c>
      <c r="R378" s="80"/>
      <c r="S378" s="92"/>
      <c r="T378" s="175" t="s">
        <v>1351</v>
      </c>
      <c r="U378" s="102" t="s">
        <v>1201</v>
      </c>
      <c r="Z378" s="6"/>
      <c r="AK378" s="117">
        <f t="shared" si="40"/>
        <v>378</v>
      </c>
      <c r="AP378" s="130" t="s">
        <v>115</v>
      </c>
      <c r="AR378" s="131" t="s">
        <v>17</v>
      </c>
      <c r="AS378" s="7"/>
      <c r="AT378" s="132" t="s">
        <v>112</v>
      </c>
      <c r="AU378" s="129" t="str">
        <f t="shared" si="41"/>
        <v>Please consult operation manual for more information</v>
      </c>
      <c r="AV378" s="140"/>
      <c r="AZ378" s="150" t="str">
        <f t="shared" si="38"/>
        <v>1</v>
      </c>
      <c r="BQ378" s="6"/>
      <c r="BR378" s="11"/>
    </row>
    <row r="379" spans="1:70" ht="15.75" x14ac:dyDescent="0.5">
      <c r="A379" s="52" t="s">
        <v>1381</v>
      </c>
      <c r="B379" s="56"/>
      <c r="C379" s="131" t="s">
        <v>111</v>
      </c>
      <c r="D379" s="7" t="s">
        <v>24</v>
      </c>
      <c r="E379" s="7" t="s">
        <v>430</v>
      </c>
      <c r="F379" s="64" t="s">
        <v>132</v>
      </c>
      <c r="G379" s="62">
        <v>1</v>
      </c>
      <c r="I379" s="10" t="s">
        <v>110</v>
      </c>
      <c r="J379" s="71" t="s">
        <v>1392</v>
      </c>
      <c r="K379" s="74" t="s">
        <v>628</v>
      </c>
      <c r="L379" s="233"/>
      <c r="M379" s="233">
        <v>1000</v>
      </c>
      <c r="N379" s="78" t="s">
        <v>639</v>
      </c>
      <c r="O379" s="83"/>
      <c r="P379" s="78" t="s">
        <v>1389</v>
      </c>
      <c r="R379" s="80"/>
      <c r="S379" s="92"/>
      <c r="Y379" s="107"/>
      <c r="AA379" s="108"/>
      <c r="AB379" s="108"/>
      <c r="AC379" s="71"/>
      <c r="AD379" s="71"/>
      <c r="AE379" s="71"/>
      <c r="AF379" s="71"/>
      <c r="AG379" s="118"/>
      <c r="AI379" s="119"/>
      <c r="AJ379" s="119"/>
      <c r="AK379" s="117">
        <f t="shared" si="40"/>
        <v>379</v>
      </c>
      <c r="AP379" s="130" t="s">
        <v>115</v>
      </c>
      <c r="AR379" s="131" t="s">
        <v>17</v>
      </c>
      <c r="AS379" s="7"/>
      <c r="AT379" s="132" t="s">
        <v>112</v>
      </c>
      <c r="AU379" s="129" t="str">
        <f t="shared" si="41"/>
        <v>Please consult operation manual for more information</v>
      </c>
      <c r="AV379" s="140"/>
      <c r="AZ379" s="150" t="str">
        <f t="shared" si="38"/>
        <v>1</v>
      </c>
      <c r="BQ379" s="6"/>
      <c r="BR379" s="11"/>
    </row>
    <row r="380" spans="1:70" ht="15.75" x14ac:dyDescent="0.5">
      <c r="A380" s="52" t="s">
        <v>1381</v>
      </c>
      <c r="B380" s="56"/>
      <c r="C380" s="131" t="s">
        <v>111</v>
      </c>
      <c r="D380" s="7" t="s">
        <v>24</v>
      </c>
      <c r="E380" s="7" t="s">
        <v>430</v>
      </c>
      <c r="F380" s="64" t="s">
        <v>132</v>
      </c>
      <c r="G380" s="62">
        <v>2</v>
      </c>
      <c r="I380" s="10" t="s">
        <v>110</v>
      </c>
      <c r="J380" s="71" t="s">
        <v>1393</v>
      </c>
      <c r="K380" s="74" t="s">
        <v>628</v>
      </c>
      <c r="L380" s="233"/>
      <c r="M380" s="233">
        <v>1000</v>
      </c>
      <c r="N380" s="78" t="s">
        <v>639</v>
      </c>
      <c r="O380" s="83"/>
      <c r="P380" s="78" t="s">
        <v>1390</v>
      </c>
      <c r="R380" s="80"/>
      <c r="S380" s="92"/>
      <c r="Y380" s="107"/>
      <c r="AA380" s="108"/>
      <c r="AB380" s="108"/>
      <c r="AC380" s="71"/>
      <c r="AD380" s="71"/>
      <c r="AE380" s="71"/>
      <c r="AF380" s="71"/>
      <c r="AG380" s="118"/>
      <c r="AI380" s="119"/>
      <c r="AJ380" s="119"/>
      <c r="AK380" s="117">
        <f t="shared" si="40"/>
        <v>380</v>
      </c>
      <c r="AP380" s="130" t="s">
        <v>115</v>
      </c>
      <c r="AR380" s="131" t="s">
        <v>17</v>
      </c>
      <c r="AS380" s="7"/>
      <c r="AT380" s="132" t="s">
        <v>112</v>
      </c>
      <c r="AU380" s="129" t="str">
        <f t="shared" si="41"/>
        <v>Please consult operation manual for more information</v>
      </c>
      <c r="AV380" s="140"/>
      <c r="AZ380" s="150" t="str">
        <f t="shared" si="38"/>
        <v>1</v>
      </c>
      <c r="BQ380" s="6"/>
      <c r="BR380" s="11"/>
    </row>
    <row r="381" spans="1:70" ht="15.75" x14ac:dyDescent="0.5">
      <c r="A381" s="52" t="s">
        <v>1381</v>
      </c>
      <c r="B381" s="56"/>
      <c r="C381" s="131" t="s">
        <v>111</v>
      </c>
      <c r="D381" s="7" t="s">
        <v>24</v>
      </c>
      <c r="E381" s="7" t="s">
        <v>430</v>
      </c>
      <c r="F381" s="64" t="s">
        <v>132</v>
      </c>
      <c r="G381" s="62">
        <v>3</v>
      </c>
      <c r="I381" s="10" t="s">
        <v>110</v>
      </c>
      <c r="J381" s="71" t="s">
        <v>1394</v>
      </c>
      <c r="K381" s="74" t="s">
        <v>628</v>
      </c>
      <c r="L381" s="233"/>
      <c r="M381" s="233">
        <v>1000</v>
      </c>
      <c r="N381" s="78" t="s">
        <v>639</v>
      </c>
      <c r="O381" s="83"/>
      <c r="P381" s="78" t="s">
        <v>1391</v>
      </c>
      <c r="R381" s="80"/>
      <c r="S381" s="92"/>
      <c r="Y381" s="107"/>
      <c r="AA381" s="108"/>
      <c r="AB381" s="108"/>
      <c r="AC381" s="71"/>
      <c r="AD381" s="71"/>
      <c r="AE381" s="71"/>
      <c r="AF381" s="71"/>
      <c r="AG381" s="118"/>
      <c r="AI381" s="119"/>
      <c r="AJ381" s="119"/>
      <c r="AK381" s="117">
        <f t="shared" si="40"/>
        <v>381</v>
      </c>
      <c r="AP381" s="130" t="s">
        <v>115</v>
      </c>
      <c r="AR381" s="131" t="s">
        <v>17</v>
      </c>
      <c r="AS381" s="7"/>
      <c r="AT381" s="132" t="s">
        <v>112</v>
      </c>
      <c r="AU381" s="129" t="str">
        <f t="shared" si="41"/>
        <v>Please consult operation manual for more information</v>
      </c>
      <c r="AV381" s="140"/>
      <c r="AZ381" s="150" t="str">
        <f t="shared" si="38"/>
        <v>1</v>
      </c>
      <c r="BQ381" s="6"/>
      <c r="BR381" s="11"/>
    </row>
    <row r="382" spans="1:70" ht="15.75" x14ac:dyDescent="0.5">
      <c r="A382" s="52" t="s">
        <v>1381</v>
      </c>
      <c r="B382" s="56"/>
      <c r="C382" s="131" t="s">
        <v>111</v>
      </c>
      <c r="D382" s="7" t="s">
        <v>24</v>
      </c>
      <c r="E382" s="7" t="s">
        <v>430</v>
      </c>
      <c r="F382" s="64" t="s">
        <v>132</v>
      </c>
      <c r="G382" s="62">
        <v>4</v>
      </c>
      <c r="I382" s="10" t="s">
        <v>110</v>
      </c>
      <c r="J382" s="71" t="s">
        <v>1388</v>
      </c>
      <c r="K382" s="74" t="s">
        <v>628</v>
      </c>
      <c r="L382" s="233"/>
      <c r="M382" s="233">
        <v>1000</v>
      </c>
      <c r="N382" s="78" t="s">
        <v>1145</v>
      </c>
      <c r="O382" s="83"/>
      <c r="P382" s="78" t="s">
        <v>1387</v>
      </c>
      <c r="R382" s="80"/>
      <c r="S382" s="92"/>
      <c r="Y382" s="107"/>
      <c r="AA382" s="108"/>
      <c r="AB382" s="108"/>
      <c r="AC382" s="71"/>
      <c r="AD382" s="71"/>
      <c r="AE382" s="71"/>
      <c r="AF382" s="71"/>
      <c r="AG382" s="118"/>
      <c r="AI382" s="119"/>
      <c r="AJ382" s="119"/>
      <c r="AK382" s="117">
        <f t="shared" si="40"/>
        <v>382</v>
      </c>
      <c r="AP382" s="130" t="s">
        <v>115</v>
      </c>
      <c r="AR382" s="131" t="s">
        <v>17</v>
      </c>
      <c r="AS382" s="7"/>
      <c r="AT382" s="132" t="s">
        <v>112</v>
      </c>
      <c r="AU382" s="129" t="str">
        <f t="shared" si="41"/>
        <v>Please consult operation manual for more information</v>
      </c>
      <c r="AV382" s="140"/>
      <c r="AZ382" s="150" t="str">
        <f t="shared" si="38"/>
        <v>1</v>
      </c>
      <c r="BQ382" s="6"/>
      <c r="BR382" s="11"/>
    </row>
    <row r="383" spans="1:70" ht="15.75" x14ac:dyDescent="0.5">
      <c r="A383" s="52" t="s">
        <v>1381</v>
      </c>
      <c r="B383" s="56"/>
      <c r="C383" s="131" t="s">
        <v>111</v>
      </c>
      <c r="D383" s="7" t="s">
        <v>24</v>
      </c>
      <c r="E383" s="7" t="s">
        <v>430</v>
      </c>
      <c r="F383" s="64" t="s">
        <v>132</v>
      </c>
      <c r="G383" s="62">
        <v>5</v>
      </c>
      <c r="I383" s="10" t="s">
        <v>110</v>
      </c>
      <c r="J383" s="71" t="s">
        <v>1396</v>
      </c>
      <c r="K383" s="74" t="s">
        <v>628</v>
      </c>
      <c r="L383" s="233"/>
      <c r="M383" s="233">
        <v>1000</v>
      </c>
      <c r="N383" s="78" t="s">
        <v>1145</v>
      </c>
      <c r="O383" s="83"/>
      <c r="P383" s="78" t="s">
        <v>1395</v>
      </c>
      <c r="R383" s="80"/>
      <c r="S383" s="92"/>
      <c r="Y383" s="107"/>
      <c r="AA383" s="108"/>
      <c r="AB383" s="108"/>
      <c r="AC383" s="71"/>
      <c r="AD383" s="71"/>
      <c r="AE383" s="71"/>
      <c r="AF383" s="71"/>
      <c r="AG383" s="118"/>
      <c r="AI383" s="119"/>
      <c r="AJ383" s="119"/>
      <c r="AK383" s="117">
        <f t="shared" si="40"/>
        <v>383</v>
      </c>
      <c r="AP383" s="130" t="s">
        <v>115</v>
      </c>
      <c r="AR383" s="131" t="s">
        <v>17</v>
      </c>
      <c r="AS383" s="7"/>
      <c r="AT383" s="132" t="s">
        <v>112</v>
      </c>
      <c r="AU383" s="129" t="str">
        <f t="shared" si="41"/>
        <v>Please consult operation manual for more information</v>
      </c>
      <c r="AV383" s="140"/>
      <c r="AZ383" s="150" t="str">
        <f t="shared" si="38"/>
        <v>1</v>
      </c>
      <c r="BQ383" s="6"/>
      <c r="BR383" s="11"/>
    </row>
    <row r="384" spans="1:70" ht="15.75" x14ac:dyDescent="0.5">
      <c r="A384" s="52" t="s">
        <v>1381</v>
      </c>
      <c r="B384" s="56"/>
      <c r="C384" s="131" t="s">
        <v>111</v>
      </c>
      <c r="D384" s="7" t="s">
        <v>24</v>
      </c>
      <c r="E384" s="7" t="s">
        <v>430</v>
      </c>
      <c r="F384" s="64" t="s">
        <v>132</v>
      </c>
      <c r="G384" s="62">
        <v>6</v>
      </c>
      <c r="I384" s="10" t="s">
        <v>110</v>
      </c>
      <c r="J384" s="71" t="s">
        <v>1398</v>
      </c>
      <c r="K384" s="74" t="s">
        <v>628</v>
      </c>
      <c r="L384" s="233"/>
      <c r="M384" s="233">
        <v>1000</v>
      </c>
      <c r="N384" s="78" t="s">
        <v>1145</v>
      </c>
      <c r="O384" s="83"/>
      <c r="P384" s="78" t="s">
        <v>1397</v>
      </c>
      <c r="R384" s="80"/>
      <c r="S384" s="92"/>
      <c r="Y384" s="107"/>
      <c r="AA384" s="108"/>
      <c r="AB384" s="108"/>
      <c r="AC384" s="71"/>
      <c r="AD384" s="71"/>
      <c r="AE384" s="71"/>
      <c r="AF384" s="71"/>
      <c r="AG384" s="118"/>
      <c r="AI384" s="119"/>
      <c r="AJ384" s="119"/>
      <c r="AK384" s="117">
        <f t="shared" si="40"/>
        <v>384</v>
      </c>
      <c r="AP384" s="130" t="s">
        <v>115</v>
      </c>
      <c r="AR384" s="131" t="s">
        <v>17</v>
      </c>
      <c r="AS384" s="7"/>
      <c r="AT384" s="132" t="s">
        <v>112</v>
      </c>
      <c r="AU384" s="129" t="str">
        <f t="shared" si="41"/>
        <v>Please consult operation manual for more information</v>
      </c>
      <c r="AV384" s="140"/>
      <c r="AZ384" s="150" t="str">
        <f t="shared" si="38"/>
        <v>1</v>
      </c>
      <c r="BQ384" s="6"/>
      <c r="BR384" s="11"/>
    </row>
    <row r="385" spans="1:70" ht="15.75" x14ac:dyDescent="0.5">
      <c r="A385" s="52" t="s">
        <v>1541</v>
      </c>
      <c r="B385" s="56"/>
      <c r="C385" s="131" t="s">
        <v>111</v>
      </c>
      <c r="D385" s="7" t="s">
        <v>24</v>
      </c>
      <c r="E385" s="7" t="s">
        <v>430</v>
      </c>
      <c r="F385" s="64" t="s">
        <v>132</v>
      </c>
      <c r="G385" s="62">
        <v>7</v>
      </c>
      <c r="I385" s="10" t="s">
        <v>110</v>
      </c>
      <c r="J385" s="71" t="str">
        <f t="shared" ref="J385:J387" si="42">CONCATENATE("Spare_",E385,"_",G385)</f>
        <v>Spare_DI27_7</v>
      </c>
      <c r="K385" s="74" t="s">
        <v>628</v>
      </c>
      <c r="L385" s="233"/>
      <c r="M385" s="233">
        <v>1000</v>
      </c>
      <c r="N385" s="78" t="s">
        <v>634</v>
      </c>
      <c r="O385" s="83"/>
      <c r="P385" s="78" t="str">
        <f>CONCATENATE("Spare Yard ",T385,"_",I385,"_",K385)</f>
        <v>Spare Yard _True_+CB.2</v>
      </c>
      <c r="R385" s="80"/>
      <c r="S385" s="92"/>
      <c r="Y385" s="107"/>
      <c r="AA385" s="108"/>
      <c r="AB385" s="108"/>
      <c r="AC385" s="71"/>
      <c r="AD385" s="71"/>
      <c r="AE385" s="71"/>
      <c r="AF385" s="71"/>
      <c r="AG385" s="118"/>
      <c r="AI385" s="119"/>
      <c r="AJ385" s="119"/>
      <c r="AK385" s="117" t="str">
        <f t="shared" si="40"/>
        <v/>
      </c>
      <c r="AP385" s="130"/>
      <c r="AR385" s="131"/>
      <c r="AS385" s="7"/>
      <c r="AT385" s="132"/>
      <c r="AU385" s="129" t="str">
        <f t="shared" si="41"/>
        <v/>
      </c>
      <c r="AV385" s="140"/>
      <c r="AZ385" s="150" t="str">
        <f t="shared" si="38"/>
        <v/>
      </c>
      <c r="BQ385" s="6"/>
      <c r="BR385" s="11"/>
    </row>
    <row r="386" spans="1:70" ht="15.75" x14ac:dyDescent="0.5">
      <c r="A386" s="52" t="s">
        <v>1541</v>
      </c>
      <c r="B386" s="56"/>
      <c r="C386" s="131" t="s">
        <v>111</v>
      </c>
      <c r="D386" s="7" t="s">
        <v>24</v>
      </c>
      <c r="E386" s="7" t="s">
        <v>430</v>
      </c>
      <c r="F386" s="64" t="s">
        <v>132</v>
      </c>
      <c r="G386" s="62">
        <v>8</v>
      </c>
      <c r="I386" s="10" t="s">
        <v>110</v>
      </c>
      <c r="J386" s="71" t="str">
        <f t="shared" si="42"/>
        <v>Spare_DI27_8</v>
      </c>
      <c r="K386" s="74" t="s">
        <v>628</v>
      </c>
      <c r="L386" s="233"/>
      <c r="M386" s="233">
        <v>1000</v>
      </c>
      <c r="N386" s="78" t="s">
        <v>634</v>
      </c>
      <c r="O386" s="83"/>
      <c r="P386" s="78" t="str">
        <f>CONCATENATE("Spare Yard ",T386,"_",I386,"_",K386)</f>
        <v>Spare Yard _True_+CB.2</v>
      </c>
      <c r="R386" s="80"/>
      <c r="S386" s="92"/>
      <c r="Y386" s="107"/>
      <c r="AA386" s="108"/>
      <c r="AB386" s="108"/>
      <c r="AC386" s="71"/>
      <c r="AD386" s="71"/>
      <c r="AE386" s="71"/>
      <c r="AF386" s="71"/>
      <c r="AG386" s="118"/>
      <c r="AI386" s="119"/>
      <c r="AJ386" s="119"/>
      <c r="AK386" s="117" t="str">
        <f t="shared" si="40"/>
        <v/>
      </c>
      <c r="AP386" s="130"/>
      <c r="AR386" s="131"/>
      <c r="AS386" s="7"/>
      <c r="AT386" s="132"/>
      <c r="AU386" s="129" t="str">
        <f t="shared" si="41"/>
        <v/>
      </c>
      <c r="AV386" s="140"/>
      <c r="AZ386" s="150" t="str">
        <f t="shared" si="38"/>
        <v/>
      </c>
      <c r="BQ386" s="6"/>
      <c r="BR386" s="11"/>
    </row>
    <row r="387" spans="1:70" ht="15.75" x14ac:dyDescent="0.5">
      <c r="A387" s="52" t="s">
        <v>1541</v>
      </c>
      <c r="B387" s="56"/>
      <c r="C387" s="131" t="s">
        <v>111</v>
      </c>
      <c r="D387" s="7" t="s">
        <v>24</v>
      </c>
      <c r="E387" s="7" t="s">
        <v>431</v>
      </c>
      <c r="F387" s="64" t="s">
        <v>132</v>
      </c>
      <c r="G387" s="62">
        <v>1</v>
      </c>
      <c r="I387" s="10" t="s">
        <v>110</v>
      </c>
      <c r="J387" s="71" t="str">
        <f t="shared" si="42"/>
        <v>Spare_DI28_1</v>
      </c>
      <c r="K387" s="74" t="s">
        <v>628</v>
      </c>
      <c r="L387" s="233"/>
      <c r="M387" s="233">
        <v>1000</v>
      </c>
      <c r="N387" s="78" t="s">
        <v>634</v>
      </c>
      <c r="O387" s="83"/>
      <c r="P387" s="78" t="str">
        <f>CONCATENATE("Spare Yard ",T387,"_",I387,"_",K387)</f>
        <v>Spare Yard _True_+CB.2</v>
      </c>
      <c r="R387" s="80"/>
      <c r="S387" s="92"/>
      <c r="Y387" s="107"/>
      <c r="AA387" s="108"/>
      <c r="AB387" s="108"/>
      <c r="AC387" s="71"/>
      <c r="AD387" s="71"/>
      <c r="AE387" s="71"/>
      <c r="AF387" s="71"/>
      <c r="AG387" s="118"/>
      <c r="AI387" s="119"/>
      <c r="AJ387" s="119"/>
      <c r="AK387" s="117" t="str">
        <f t="shared" si="40"/>
        <v/>
      </c>
      <c r="AP387" s="130"/>
      <c r="AR387" s="131"/>
      <c r="AS387" s="7"/>
      <c r="AT387" s="132"/>
      <c r="AU387" s="129" t="str">
        <f t="shared" si="41"/>
        <v/>
      </c>
      <c r="AV387" s="140"/>
      <c r="AZ387" s="150" t="str">
        <f t="shared" si="38"/>
        <v/>
      </c>
      <c r="BQ387" s="6"/>
      <c r="BR387" s="11"/>
    </row>
    <row r="388" spans="1:70" ht="15.75" x14ac:dyDescent="0.5">
      <c r="A388" s="52" t="s">
        <v>1400</v>
      </c>
      <c r="B388" s="56"/>
      <c r="C388" s="131" t="s">
        <v>111</v>
      </c>
      <c r="D388" s="7" t="s">
        <v>24</v>
      </c>
      <c r="E388" s="7" t="s">
        <v>431</v>
      </c>
      <c r="F388" s="64" t="s">
        <v>132</v>
      </c>
      <c r="G388" s="62">
        <v>2</v>
      </c>
      <c r="I388" s="10" t="s">
        <v>110</v>
      </c>
      <c r="J388" s="71" t="s">
        <v>1412</v>
      </c>
      <c r="K388" s="74" t="s">
        <v>628</v>
      </c>
      <c r="L388" s="233"/>
      <c r="M388" s="233">
        <v>1000</v>
      </c>
      <c r="N388" s="78" t="s">
        <v>1544</v>
      </c>
      <c r="O388" s="83"/>
      <c r="P388" s="78" t="s">
        <v>1417</v>
      </c>
      <c r="R388" s="80"/>
      <c r="S388" s="92"/>
      <c r="T388" s="175" t="s">
        <v>1557</v>
      </c>
      <c r="U388" s="102" t="s">
        <v>987</v>
      </c>
      <c r="Y388" s="107"/>
      <c r="AA388" s="108"/>
      <c r="AB388" s="108"/>
      <c r="AC388" s="71"/>
      <c r="AD388" s="71"/>
      <c r="AE388" s="71"/>
      <c r="AF388" s="71"/>
      <c r="AG388" s="118"/>
      <c r="AI388" s="119"/>
      <c r="AJ388" s="119"/>
      <c r="AK388" s="117" t="str">
        <f t="shared" si="40"/>
        <v/>
      </c>
      <c r="AP388" s="130"/>
      <c r="AR388" s="131"/>
      <c r="AS388" s="7"/>
      <c r="AT388" s="132"/>
      <c r="AU388" s="129" t="str">
        <f t="shared" si="41"/>
        <v/>
      </c>
      <c r="AV388" s="140"/>
      <c r="AZ388" s="150" t="str">
        <f t="shared" ref="AZ388:AZ451" si="43">IF(ISNUMBER(AK388),"1","")</f>
        <v/>
      </c>
      <c r="BQ388" s="6"/>
      <c r="BR388" s="11"/>
    </row>
    <row r="389" spans="1:70" ht="15.75" x14ac:dyDescent="0.5">
      <c r="A389" s="52" t="s">
        <v>1400</v>
      </c>
      <c r="B389" s="56"/>
      <c r="C389" s="131" t="s">
        <v>111</v>
      </c>
      <c r="D389" s="7" t="s">
        <v>24</v>
      </c>
      <c r="E389" s="7" t="s">
        <v>431</v>
      </c>
      <c r="F389" s="64" t="s">
        <v>132</v>
      </c>
      <c r="G389" s="62">
        <v>3</v>
      </c>
      <c r="I389" s="10" t="s">
        <v>110</v>
      </c>
      <c r="J389" s="71" t="s">
        <v>1413</v>
      </c>
      <c r="K389" s="74" t="s">
        <v>628</v>
      </c>
      <c r="L389" s="233"/>
      <c r="M389" s="233">
        <v>1000</v>
      </c>
      <c r="N389" s="78" t="s">
        <v>1544</v>
      </c>
      <c r="O389" s="83"/>
      <c r="P389" s="78" t="s">
        <v>1418</v>
      </c>
      <c r="R389" s="80"/>
      <c r="S389" s="92"/>
      <c r="T389" s="175" t="s">
        <v>954</v>
      </c>
      <c r="U389" s="102" t="s">
        <v>987</v>
      </c>
      <c r="Y389" s="107"/>
      <c r="AA389" s="108"/>
      <c r="AB389" s="108"/>
      <c r="AC389" s="71"/>
      <c r="AD389" s="71"/>
      <c r="AE389" s="71"/>
      <c r="AF389" s="71"/>
      <c r="AG389" s="118"/>
      <c r="AI389" s="119"/>
      <c r="AJ389" s="119"/>
      <c r="AK389" s="117" t="str">
        <f t="shared" si="40"/>
        <v/>
      </c>
      <c r="AP389" s="130"/>
      <c r="AR389" s="131"/>
      <c r="AS389" s="7"/>
      <c r="AT389" s="132"/>
      <c r="AU389" s="129" t="str">
        <f t="shared" si="41"/>
        <v/>
      </c>
      <c r="AV389" s="140"/>
      <c r="AZ389" s="150" t="str">
        <f t="shared" si="43"/>
        <v/>
      </c>
      <c r="BQ389" s="6"/>
      <c r="BR389" s="11"/>
    </row>
    <row r="390" spans="1:70" ht="15.75" x14ac:dyDescent="0.5">
      <c r="A390" s="52" t="s">
        <v>1400</v>
      </c>
      <c r="B390" s="56"/>
      <c r="C390" s="131" t="s">
        <v>111</v>
      </c>
      <c r="D390" s="7" t="s">
        <v>24</v>
      </c>
      <c r="E390" s="7" t="s">
        <v>431</v>
      </c>
      <c r="F390" s="64" t="s">
        <v>132</v>
      </c>
      <c r="G390" s="62">
        <v>4</v>
      </c>
      <c r="I390" s="10" t="s">
        <v>110</v>
      </c>
      <c r="J390" s="71" t="s">
        <v>1414</v>
      </c>
      <c r="K390" s="74" t="s">
        <v>628</v>
      </c>
      <c r="L390" s="233"/>
      <c r="M390" s="233">
        <v>1000</v>
      </c>
      <c r="N390" s="78" t="s">
        <v>1544</v>
      </c>
      <c r="O390" s="83"/>
      <c r="P390" s="78" t="s">
        <v>1419</v>
      </c>
      <c r="R390" s="80"/>
      <c r="S390" s="92"/>
      <c r="T390" s="182" t="s">
        <v>1557</v>
      </c>
      <c r="U390" s="84" t="s">
        <v>987</v>
      </c>
      <c r="Y390" s="107"/>
      <c r="AA390" s="108"/>
      <c r="AB390" s="108"/>
      <c r="AC390" s="71"/>
      <c r="AD390" s="71"/>
      <c r="AE390" s="71"/>
      <c r="AF390" s="71"/>
      <c r="AG390" s="118"/>
      <c r="AI390" s="119"/>
      <c r="AJ390" s="119"/>
      <c r="AK390" s="117" t="str">
        <f t="shared" si="40"/>
        <v/>
      </c>
      <c r="AP390" s="130"/>
      <c r="AR390" s="131"/>
      <c r="AS390" s="7"/>
      <c r="AT390" s="132"/>
      <c r="AU390" s="129" t="str">
        <f t="shared" si="41"/>
        <v/>
      </c>
      <c r="AV390" s="140"/>
      <c r="AZ390" s="150" t="str">
        <f t="shared" si="43"/>
        <v/>
      </c>
      <c r="BQ390" s="6"/>
      <c r="BR390" s="11"/>
    </row>
    <row r="391" spans="1:70" ht="15.75" x14ac:dyDescent="0.5">
      <c r="A391" s="52" t="s">
        <v>1400</v>
      </c>
      <c r="B391" s="56"/>
      <c r="C391" s="131" t="s">
        <v>111</v>
      </c>
      <c r="D391" s="7" t="s">
        <v>24</v>
      </c>
      <c r="E391" s="7" t="s">
        <v>431</v>
      </c>
      <c r="F391" s="64" t="s">
        <v>132</v>
      </c>
      <c r="G391" s="62">
        <v>5</v>
      </c>
      <c r="I391" s="10" t="s">
        <v>110</v>
      </c>
      <c r="J391" s="71" t="s">
        <v>1415</v>
      </c>
      <c r="K391" s="74" t="s">
        <v>628</v>
      </c>
      <c r="L391" s="233"/>
      <c r="M391" s="233">
        <v>1000</v>
      </c>
      <c r="N391" s="78" t="s">
        <v>1544</v>
      </c>
      <c r="O391" s="83"/>
      <c r="P391" s="78" t="s">
        <v>1420</v>
      </c>
      <c r="R391" s="80"/>
      <c r="S391" s="92"/>
      <c r="T391" s="194" t="s">
        <v>1558</v>
      </c>
      <c r="U391" s="196" t="s">
        <v>987</v>
      </c>
      <c r="Y391" s="107"/>
      <c r="AA391" s="108"/>
      <c r="AB391" s="108"/>
      <c r="AC391" s="71"/>
      <c r="AD391" s="71"/>
      <c r="AE391" s="71"/>
      <c r="AF391" s="71"/>
      <c r="AG391" s="118"/>
      <c r="AI391" s="119"/>
      <c r="AJ391" s="119"/>
      <c r="AK391" s="117" t="str">
        <f t="shared" si="40"/>
        <v/>
      </c>
      <c r="AP391" s="130"/>
      <c r="AR391" s="131"/>
      <c r="AS391" s="7"/>
      <c r="AT391" s="132"/>
      <c r="AU391" s="129" t="str">
        <f t="shared" si="41"/>
        <v/>
      </c>
      <c r="AV391" s="140"/>
      <c r="AZ391" s="150" t="str">
        <f t="shared" si="43"/>
        <v/>
      </c>
      <c r="BQ391" s="6"/>
      <c r="BR391" s="11"/>
    </row>
    <row r="392" spans="1:70" ht="15.75" x14ac:dyDescent="0.5">
      <c r="A392" s="52" t="s">
        <v>1400</v>
      </c>
      <c r="B392" s="56"/>
      <c r="C392" s="131" t="s">
        <v>111</v>
      </c>
      <c r="D392" s="7" t="s">
        <v>24</v>
      </c>
      <c r="E392" s="7" t="s">
        <v>431</v>
      </c>
      <c r="F392" s="64" t="s">
        <v>132</v>
      </c>
      <c r="G392" s="62">
        <v>6</v>
      </c>
      <c r="I392" s="10" t="s">
        <v>110</v>
      </c>
      <c r="J392" s="71" t="s">
        <v>1416</v>
      </c>
      <c r="K392" s="74" t="s">
        <v>628</v>
      </c>
      <c r="L392" s="233"/>
      <c r="M392" s="233">
        <v>1000</v>
      </c>
      <c r="N392" s="78" t="s">
        <v>629</v>
      </c>
      <c r="O392" s="83"/>
      <c r="P392" s="78" t="s">
        <v>1421</v>
      </c>
      <c r="R392" s="80"/>
      <c r="S392" s="92"/>
      <c r="T392" s="195"/>
      <c r="U392" s="193"/>
      <c r="Y392" s="107"/>
      <c r="AA392" s="108"/>
      <c r="AB392" s="108"/>
      <c r="AC392" s="71"/>
      <c r="AD392" s="71"/>
      <c r="AE392" s="71"/>
      <c r="AF392" s="71"/>
      <c r="AG392" s="118"/>
      <c r="AI392" s="119"/>
      <c r="AJ392" s="119"/>
      <c r="AK392" s="117" t="str">
        <f t="shared" si="40"/>
        <v/>
      </c>
      <c r="AP392" s="130"/>
      <c r="AR392" s="131"/>
      <c r="AS392" s="7"/>
      <c r="AT392" s="132"/>
      <c r="AU392" s="129" t="str">
        <f t="shared" si="41"/>
        <v/>
      </c>
      <c r="AV392" s="140"/>
      <c r="AZ392" s="150" t="str">
        <f t="shared" si="43"/>
        <v/>
      </c>
      <c r="BQ392" s="6"/>
      <c r="BR392" s="11"/>
    </row>
    <row r="393" spans="1:70" ht="15.75" x14ac:dyDescent="0.5">
      <c r="A393" s="52" t="s">
        <v>1400</v>
      </c>
      <c r="B393" s="56"/>
      <c r="C393" s="131" t="s">
        <v>111</v>
      </c>
      <c r="D393" s="7" t="s">
        <v>24</v>
      </c>
      <c r="E393" s="7" t="s">
        <v>431</v>
      </c>
      <c r="F393" s="64" t="s">
        <v>132</v>
      </c>
      <c r="G393" s="62">
        <v>7</v>
      </c>
      <c r="I393" s="10" t="s">
        <v>110</v>
      </c>
      <c r="J393" s="71" t="s">
        <v>1427</v>
      </c>
      <c r="K393" s="74" t="s">
        <v>628</v>
      </c>
      <c r="L393" s="233"/>
      <c r="M393" s="233">
        <v>1000</v>
      </c>
      <c r="N393" s="78" t="s">
        <v>629</v>
      </c>
      <c r="O393" s="83"/>
      <c r="P393" s="78" t="s">
        <v>1429</v>
      </c>
      <c r="R393" s="80"/>
      <c r="S393" s="92"/>
      <c r="Y393" s="107"/>
      <c r="AA393" s="108"/>
      <c r="AB393" s="108"/>
      <c r="AC393" s="71"/>
      <c r="AD393" s="71"/>
      <c r="AE393" s="71"/>
      <c r="AF393" s="71"/>
      <c r="AG393" s="118"/>
      <c r="AI393" s="119"/>
      <c r="AJ393" s="119"/>
      <c r="AK393" s="117" t="str">
        <f t="shared" si="40"/>
        <v/>
      </c>
      <c r="AP393" s="130"/>
      <c r="AR393" s="131"/>
      <c r="AS393" s="7"/>
      <c r="AT393" s="132"/>
      <c r="AU393" s="129" t="str">
        <f t="shared" si="41"/>
        <v/>
      </c>
      <c r="AV393" s="140"/>
      <c r="AZ393" s="150" t="str">
        <f t="shared" si="43"/>
        <v/>
      </c>
      <c r="BQ393" s="6"/>
      <c r="BR393" s="11"/>
    </row>
    <row r="394" spans="1:70" ht="15.75" x14ac:dyDescent="0.5">
      <c r="A394" s="52" t="s">
        <v>1400</v>
      </c>
      <c r="B394" s="56"/>
      <c r="C394" s="131" t="s">
        <v>111</v>
      </c>
      <c r="D394" s="7" t="s">
        <v>24</v>
      </c>
      <c r="E394" s="7" t="s">
        <v>431</v>
      </c>
      <c r="F394" s="64" t="s">
        <v>132</v>
      </c>
      <c r="G394" s="62">
        <v>8</v>
      </c>
      <c r="I394" s="10" t="s">
        <v>110</v>
      </c>
      <c r="J394" s="71" t="s">
        <v>1428</v>
      </c>
      <c r="K394" s="74" t="s">
        <v>628</v>
      </c>
      <c r="L394" s="233"/>
      <c r="M394" s="233">
        <v>1000</v>
      </c>
      <c r="N394" s="78" t="s">
        <v>629</v>
      </c>
      <c r="O394" s="83"/>
      <c r="P394" s="78" t="s">
        <v>1426</v>
      </c>
      <c r="R394" s="80"/>
      <c r="S394" s="92"/>
      <c r="T394" s="175" t="s">
        <v>1557</v>
      </c>
      <c r="U394" s="102" t="s">
        <v>987</v>
      </c>
      <c r="Y394" s="107"/>
      <c r="AA394" s="108"/>
      <c r="AB394" s="108"/>
      <c r="AC394" s="71"/>
      <c r="AD394" s="71"/>
      <c r="AE394" s="71"/>
      <c r="AF394" s="71"/>
      <c r="AG394" s="118"/>
      <c r="AI394" s="119"/>
      <c r="AJ394" s="119"/>
      <c r="AK394" s="117" t="str">
        <f t="shared" si="40"/>
        <v/>
      </c>
      <c r="AP394" s="130"/>
      <c r="AR394" s="131"/>
      <c r="AS394" s="7"/>
      <c r="AT394" s="132"/>
      <c r="AU394" s="129" t="str">
        <f t="shared" si="41"/>
        <v/>
      </c>
      <c r="AV394" s="140"/>
      <c r="AZ394" s="150" t="str">
        <f t="shared" si="43"/>
        <v/>
      </c>
      <c r="BQ394" s="6"/>
      <c r="BR394" s="11"/>
    </row>
    <row r="395" spans="1:70" ht="15.75" x14ac:dyDescent="0.5">
      <c r="A395" s="52" t="s">
        <v>1400</v>
      </c>
      <c r="B395" s="56"/>
      <c r="C395" s="131" t="s">
        <v>111</v>
      </c>
      <c r="D395" s="7" t="s">
        <v>24</v>
      </c>
      <c r="E395" s="7" t="s">
        <v>432</v>
      </c>
      <c r="F395" s="64" t="s">
        <v>132</v>
      </c>
      <c r="G395" s="62">
        <v>1</v>
      </c>
      <c r="I395" s="10" t="s">
        <v>110</v>
      </c>
      <c r="J395" s="71" t="s">
        <v>1436</v>
      </c>
      <c r="K395" s="74" t="s">
        <v>628</v>
      </c>
      <c r="L395" s="233"/>
      <c r="M395" s="233">
        <v>1000</v>
      </c>
      <c r="N395" s="78" t="s">
        <v>629</v>
      </c>
      <c r="O395" s="83"/>
      <c r="P395" s="78" t="s">
        <v>1437</v>
      </c>
      <c r="R395" s="80"/>
      <c r="S395" s="92"/>
      <c r="Y395" s="107"/>
      <c r="AA395" s="108"/>
      <c r="AB395" s="108"/>
      <c r="AC395" s="71"/>
      <c r="AD395" s="71"/>
      <c r="AE395" s="71"/>
      <c r="AF395" s="71"/>
      <c r="AG395" s="118"/>
      <c r="AI395" s="119"/>
      <c r="AJ395" s="119"/>
      <c r="AK395" s="117" t="str">
        <f t="shared" si="40"/>
        <v/>
      </c>
      <c r="AP395" s="130"/>
      <c r="AR395" s="131"/>
      <c r="AS395" s="7"/>
      <c r="AT395" s="132"/>
      <c r="AU395" s="129" t="str">
        <f t="shared" si="41"/>
        <v/>
      </c>
      <c r="AV395" s="140"/>
      <c r="AZ395" s="150" t="str">
        <f t="shared" si="43"/>
        <v/>
      </c>
      <c r="BQ395" s="6"/>
      <c r="BR395" s="11"/>
    </row>
    <row r="396" spans="1:70" ht="15.75" x14ac:dyDescent="0.5">
      <c r="A396" s="52" t="s">
        <v>1541</v>
      </c>
      <c r="B396" s="56"/>
      <c r="C396" s="131" t="s">
        <v>111</v>
      </c>
      <c r="D396" s="7" t="s">
        <v>24</v>
      </c>
      <c r="E396" s="7" t="s">
        <v>432</v>
      </c>
      <c r="F396" s="64" t="s">
        <v>132</v>
      </c>
      <c r="G396" s="62">
        <v>2</v>
      </c>
      <c r="I396" s="10" t="s">
        <v>110</v>
      </c>
      <c r="J396" s="71" t="str">
        <f t="shared" ref="J396:J397" si="44">CONCATENATE("Spare_",E396,"_",G396)</f>
        <v>Spare_DI29_2</v>
      </c>
      <c r="K396" s="74" t="s">
        <v>628</v>
      </c>
      <c r="L396" s="233"/>
      <c r="M396" s="233">
        <v>1000</v>
      </c>
      <c r="N396" s="78" t="s">
        <v>629</v>
      </c>
      <c r="O396" s="83"/>
      <c r="P396" s="78" t="str">
        <f>CONCATENATE("Spare Yard ",T396,"_",I396,"_",K396)</f>
        <v>Spare Yard _True_+CB.2</v>
      </c>
      <c r="R396" s="80"/>
      <c r="S396" s="92"/>
      <c r="Y396" s="107"/>
      <c r="AA396" s="108"/>
      <c r="AB396" s="108"/>
      <c r="AC396" s="71"/>
      <c r="AD396" s="71"/>
      <c r="AE396" s="71"/>
      <c r="AF396" s="71"/>
      <c r="AG396" s="118"/>
      <c r="AI396" s="119"/>
      <c r="AJ396" s="119"/>
      <c r="AK396" s="117" t="str">
        <f t="shared" si="40"/>
        <v/>
      </c>
      <c r="AP396" s="130"/>
      <c r="AR396" s="131"/>
      <c r="AS396" s="7"/>
      <c r="AT396" s="132"/>
      <c r="AU396" s="129" t="str">
        <f t="shared" si="41"/>
        <v/>
      </c>
      <c r="AV396" s="140"/>
      <c r="AZ396" s="150" t="str">
        <f t="shared" si="43"/>
        <v/>
      </c>
      <c r="BQ396" s="6"/>
      <c r="BR396" s="11"/>
    </row>
    <row r="397" spans="1:70" ht="15.75" x14ac:dyDescent="0.5">
      <c r="A397" s="52" t="s">
        <v>1541</v>
      </c>
      <c r="B397" s="56"/>
      <c r="C397" s="131" t="s">
        <v>111</v>
      </c>
      <c r="D397" s="7" t="s">
        <v>24</v>
      </c>
      <c r="E397" s="7" t="s">
        <v>432</v>
      </c>
      <c r="F397" s="64" t="s">
        <v>132</v>
      </c>
      <c r="G397" s="62">
        <v>3</v>
      </c>
      <c r="I397" s="10" t="s">
        <v>110</v>
      </c>
      <c r="J397" s="71" t="str">
        <f t="shared" si="44"/>
        <v>Spare_DI29_3</v>
      </c>
      <c r="K397" s="74" t="s">
        <v>628</v>
      </c>
      <c r="L397" s="233"/>
      <c r="M397" s="233">
        <v>1000</v>
      </c>
      <c r="N397" s="78" t="s">
        <v>629</v>
      </c>
      <c r="O397" s="83"/>
      <c r="P397" s="78" t="str">
        <f>CONCATENATE("Spare Yard ",T397,"_",I397,"_",K397)</f>
        <v>Spare Yard _True_+CB.2</v>
      </c>
      <c r="R397" s="80"/>
      <c r="S397" s="92"/>
      <c r="Y397" s="107"/>
      <c r="AA397" s="108"/>
      <c r="AB397" s="108"/>
      <c r="AC397" s="71"/>
      <c r="AD397" s="71"/>
      <c r="AE397" s="71"/>
      <c r="AF397" s="71"/>
      <c r="AG397" s="118"/>
      <c r="AI397" s="119"/>
      <c r="AJ397" s="119"/>
      <c r="AK397" s="117" t="str">
        <f t="shared" si="40"/>
        <v/>
      </c>
      <c r="AP397" s="130"/>
      <c r="AR397" s="131"/>
      <c r="AS397" s="7"/>
      <c r="AT397" s="132"/>
      <c r="AU397" s="129" t="str">
        <f t="shared" si="41"/>
        <v/>
      </c>
      <c r="AV397" s="140"/>
      <c r="AZ397" s="150" t="str">
        <f t="shared" si="43"/>
        <v/>
      </c>
      <c r="BQ397" s="6"/>
      <c r="BR397" s="11"/>
    </row>
    <row r="398" spans="1:70" ht="15.75" x14ac:dyDescent="0.5">
      <c r="A398" s="52" t="s">
        <v>1400</v>
      </c>
      <c r="B398" s="56"/>
      <c r="C398" s="131" t="s">
        <v>111</v>
      </c>
      <c r="D398" s="7" t="s">
        <v>24</v>
      </c>
      <c r="E398" s="7" t="s">
        <v>432</v>
      </c>
      <c r="F398" s="64" t="s">
        <v>132</v>
      </c>
      <c r="G398" s="62">
        <v>4</v>
      </c>
      <c r="I398" s="10" t="s">
        <v>110</v>
      </c>
      <c r="J398" s="71" t="s">
        <v>1448</v>
      </c>
      <c r="K398" s="74" t="s">
        <v>628</v>
      </c>
      <c r="L398" s="233"/>
      <c r="M398" s="233">
        <v>1000</v>
      </c>
      <c r="N398" s="78" t="s">
        <v>1236</v>
      </c>
      <c r="O398" s="83" t="s">
        <v>1589</v>
      </c>
      <c r="P398" s="78" t="s">
        <v>1446</v>
      </c>
      <c r="R398" s="80"/>
      <c r="S398" s="92"/>
      <c r="T398" s="194" t="s">
        <v>1583</v>
      </c>
      <c r="U398" s="196" t="s">
        <v>1138</v>
      </c>
      <c r="Y398" s="107"/>
      <c r="AA398" s="108"/>
      <c r="AB398" s="108"/>
      <c r="AC398" s="71"/>
      <c r="AD398" s="71"/>
      <c r="AE398" s="71"/>
      <c r="AF398" s="71"/>
      <c r="AG398" s="118"/>
      <c r="AI398" s="119"/>
      <c r="AJ398" s="119"/>
      <c r="AK398" s="117" t="str">
        <f t="shared" si="40"/>
        <v/>
      </c>
      <c r="AP398" s="130"/>
      <c r="AR398" s="131"/>
      <c r="AS398" s="7"/>
      <c r="AT398" s="132"/>
      <c r="AU398" s="129" t="str">
        <f t="shared" si="41"/>
        <v/>
      </c>
      <c r="AV398" s="140"/>
      <c r="AZ398" s="150" t="str">
        <f t="shared" si="43"/>
        <v/>
      </c>
      <c r="BQ398" s="6"/>
      <c r="BR398" s="11"/>
    </row>
    <row r="399" spans="1:70" ht="15.75" x14ac:dyDescent="0.5">
      <c r="A399" s="52" t="s">
        <v>1400</v>
      </c>
      <c r="B399" s="56"/>
      <c r="C399" s="131" t="s">
        <v>111</v>
      </c>
      <c r="D399" s="7" t="s">
        <v>24</v>
      </c>
      <c r="E399" s="7" t="s">
        <v>432</v>
      </c>
      <c r="F399" s="64" t="s">
        <v>132</v>
      </c>
      <c r="G399" s="62">
        <v>5</v>
      </c>
      <c r="I399" s="10" t="s">
        <v>110</v>
      </c>
      <c r="J399" s="71" t="s">
        <v>1449</v>
      </c>
      <c r="K399" s="74" t="s">
        <v>628</v>
      </c>
      <c r="L399" s="233"/>
      <c r="M399" s="233">
        <v>1000</v>
      </c>
      <c r="N399" s="78" t="s">
        <v>1236</v>
      </c>
      <c r="O399" s="83" t="s">
        <v>1589</v>
      </c>
      <c r="P399" s="78" t="s">
        <v>1447</v>
      </c>
      <c r="R399" s="80"/>
      <c r="S399" s="92"/>
      <c r="T399" s="195"/>
      <c r="U399" s="193"/>
      <c r="Y399" s="107"/>
      <c r="AA399" s="108"/>
      <c r="AB399" s="108"/>
      <c r="AC399" s="71"/>
      <c r="AD399" s="71"/>
      <c r="AE399" s="71"/>
      <c r="AF399" s="71"/>
      <c r="AG399" s="118"/>
      <c r="AI399" s="119"/>
      <c r="AJ399" s="119"/>
      <c r="AK399" s="117" t="str">
        <f t="shared" si="40"/>
        <v/>
      </c>
      <c r="AP399" s="130"/>
      <c r="AR399" s="131"/>
      <c r="AS399" s="7"/>
      <c r="AT399" s="132"/>
      <c r="AU399" s="129" t="str">
        <f t="shared" si="41"/>
        <v/>
      </c>
      <c r="AV399" s="140"/>
      <c r="AZ399" s="150" t="str">
        <f t="shared" si="43"/>
        <v/>
      </c>
      <c r="BQ399" s="6"/>
      <c r="BR399" s="11"/>
    </row>
    <row r="400" spans="1:70" ht="15.75" x14ac:dyDescent="0.5">
      <c r="A400" s="52" t="s">
        <v>1400</v>
      </c>
      <c r="B400" s="56"/>
      <c r="C400" s="131" t="s">
        <v>111</v>
      </c>
      <c r="D400" s="7" t="s">
        <v>24</v>
      </c>
      <c r="E400" s="7" t="s">
        <v>432</v>
      </c>
      <c r="F400" s="64" t="s">
        <v>132</v>
      </c>
      <c r="G400" s="62">
        <v>6</v>
      </c>
      <c r="I400" s="10" t="s">
        <v>110</v>
      </c>
      <c r="J400" s="71" t="s">
        <v>1584</v>
      </c>
      <c r="K400" s="74" t="s">
        <v>628</v>
      </c>
      <c r="L400" s="233"/>
      <c r="M400" s="233">
        <v>1000</v>
      </c>
      <c r="N400" s="78" t="s">
        <v>1236</v>
      </c>
      <c r="O400" s="83" t="s">
        <v>1588</v>
      </c>
      <c r="P400" s="78" t="s">
        <v>1586</v>
      </c>
      <c r="R400" s="80"/>
      <c r="S400" s="92"/>
      <c r="T400" s="194" t="s">
        <v>1582</v>
      </c>
      <c r="U400" s="196" t="s">
        <v>1138</v>
      </c>
      <c r="Y400" s="107"/>
      <c r="AA400" s="108"/>
      <c r="AB400" s="108"/>
      <c r="AC400" s="71"/>
      <c r="AD400" s="71"/>
      <c r="AE400" s="71"/>
      <c r="AF400" s="71"/>
      <c r="AG400" s="118"/>
      <c r="AI400" s="119"/>
      <c r="AJ400" s="119"/>
      <c r="AK400" s="117" t="str">
        <f t="shared" si="40"/>
        <v/>
      </c>
      <c r="AP400" s="130"/>
      <c r="AR400" s="131"/>
      <c r="AS400" s="7"/>
      <c r="AT400" s="132"/>
      <c r="AU400" s="129" t="str">
        <f t="shared" si="41"/>
        <v/>
      </c>
      <c r="AV400" s="140"/>
      <c r="AZ400" s="150" t="str">
        <f t="shared" si="43"/>
        <v/>
      </c>
      <c r="BQ400" s="6"/>
      <c r="BR400" s="11"/>
    </row>
    <row r="401" spans="1:70" ht="15.75" x14ac:dyDescent="0.5">
      <c r="A401" s="52" t="s">
        <v>1400</v>
      </c>
      <c r="B401" s="56"/>
      <c r="C401" s="131" t="s">
        <v>111</v>
      </c>
      <c r="D401" s="7" t="s">
        <v>24</v>
      </c>
      <c r="E401" s="7" t="s">
        <v>432</v>
      </c>
      <c r="F401" s="64" t="s">
        <v>132</v>
      </c>
      <c r="G401" s="62">
        <v>7</v>
      </c>
      <c r="I401" s="10" t="s">
        <v>110</v>
      </c>
      <c r="J401" s="71" t="s">
        <v>1590</v>
      </c>
      <c r="K401" s="74" t="s">
        <v>628</v>
      </c>
      <c r="L401" s="233"/>
      <c r="M401" s="233">
        <v>1000</v>
      </c>
      <c r="N401" s="78" t="s">
        <v>1236</v>
      </c>
      <c r="O401" s="83" t="s">
        <v>1588</v>
      </c>
      <c r="P401" s="78" t="s">
        <v>1587</v>
      </c>
      <c r="R401" s="80"/>
      <c r="S401" s="92"/>
      <c r="T401" s="202"/>
      <c r="U401" s="192"/>
      <c r="Y401" s="107"/>
      <c r="AA401" s="108"/>
      <c r="AB401" s="108"/>
      <c r="AC401" s="71"/>
      <c r="AD401" s="71"/>
      <c r="AE401" s="71"/>
      <c r="AF401" s="71"/>
      <c r="AG401" s="118"/>
      <c r="AI401" s="119"/>
      <c r="AJ401" s="119"/>
      <c r="AK401" s="117" t="str">
        <f t="shared" si="40"/>
        <v/>
      </c>
      <c r="AP401" s="130"/>
      <c r="AR401" s="131"/>
      <c r="AS401" s="7"/>
      <c r="AT401" s="132"/>
      <c r="AU401" s="129" t="str">
        <f t="shared" si="41"/>
        <v/>
      </c>
      <c r="AV401" s="140"/>
      <c r="AZ401" s="150" t="str">
        <f t="shared" si="43"/>
        <v/>
      </c>
      <c r="BQ401" s="6"/>
      <c r="BR401" s="11"/>
    </row>
    <row r="402" spans="1:70" ht="15.75" x14ac:dyDescent="0.5">
      <c r="A402" s="52" t="s">
        <v>1541</v>
      </c>
      <c r="B402" s="56"/>
      <c r="C402" s="131" t="s">
        <v>111</v>
      </c>
      <c r="D402" s="7" t="s">
        <v>24</v>
      </c>
      <c r="E402" s="7" t="s">
        <v>432</v>
      </c>
      <c r="F402" s="64" t="s">
        <v>132</v>
      </c>
      <c r="G402" s="62">
        <v>8</v>
      </c>
      <c r="I402" s="10" t="s">
        <v>110</v>
      </c>
      <c r="J402" s="71" t="s">
        <v>1591</v>
      </c>
      <c r="K402" s="74" t="s">
        <v>628</v>
      </c>
      <c r="L402" s="233"/>
      <c r="M402" s="233">
        <v>1000</v>
      </c>
      <c r="N402" s="78" t="s">
        <v>1236</v>
      </c>
      <c r="O402" s="83" t="s">
        <v>1588</v>
      </c>
      <c r="P402" s="78" t="s">
        <v>1592</v>
      </c>
      <c r="R402" s="80"/>
      <c r="S402" s="92"/>
      <c r="T402" s="202"/>
      <c r="U402" s="192"/>
      <c r="Y402" s="107"/>
      <c r="AA402" s="108"/>
      <c r="AB402" s="108"/>
      <c r="AC402" s="71"/>
      <c r="AD402" s="71"/>
      <c r="AE402" s="71"/>
      <c r="AF402" s="71"/>
      <c r="AG402" s="118"/>
      <c r="AI402" s="119"/>
      <c r="AJ402" s="119"/>
      <c r="AK402" s="117" t="str">
        <f t="shared" si="40"/>
        <v/>
      </c>
      <c r="AP402" s="130"/>
      <c r="AR402" s="131"/>
      <c r="AS402" s="7"/>
      <c r="AT402" s="132"/>
      <c r="AU402" s="129" t="str">
        <f t="shared" si="41"/>
        <v/>
      </c>
      <c r="AV402" s="140"/>
      <c r="AZ402" s="150" t="str">
        <f t="shared" si="43"/>
        <v/>
      </c>
      <c r="BQ402" s="6"/>
      <c r="BR402" s="11"/>
    </row>
    <row r="403" spans="1:70" ht="15.75" x14ac:dyDescent="0.5">
      <c r="A403" s="52" t="s">
        <v>1541</v>
      </c>
      <c r="B403" s="56"/>
      <c r="C403" s="131" t="s">
        <v>111</v>
      </c>
      <c r="D403" s="7" t="s">
        <v>24</v>
      </c>
      <c r="E403" s="7" t="s">
        <v>433</v>
      </c>
      <c r="F403" s="64" t="s">
        <v>132</v>
      </c>
      <c r="G403" s="62">
        <v>1</v>
      </c>
      <c r="I403" s="10" t="s">
        <v>110</v>
      </c>
      <c r="J403" s="71" t="s">
        <v>1585</v>
      </c>
      <c r="K403" s="74" t="s">
        <v>628</v>
      </c>
      <c r="L403" s="233"/>
      <c r="M403" s="233">
        <v>1000</v>
      </c>
      <c r="N403" s="78" t="s">
        <v>1236</v>
      </c>
      <c r="O403" s="83" t="s">
        <v>1588</v>
      </c>
      <c r="P403" s="78" t="s">
        <v>1593</v>
      </c>
      <c r="R403" s="80"/>
      <c r="S403" s="92"/>
      <c r="T403" s="195"/>
      <c r="U403" s="193"/>
      <c r="Y403" s="107"/>
      <c r="AA403" s="108"/>
      <c r="AB403" s="108"/>
      <c r="AC403" s="71"/>
      <c r="AD403" s="71"/>
      <c r="AE403" s="71"/>
      <c r="AF403" s="71"/>
      <c r="AG403" s="118"/>
      <c r="AI403" s="119"/>
      <c r="AJ403" s="119"/>
      <c r="AK403" s="117" t="str">
        <f t="shared" si="40"/>
        <v/>
      </c>
      <c r="AP403" s="130"/>
      <c r="AR403" s="131"/>
      <c r="AS403" s="7"/>
      <c r="AT403" s="132"/>
      <c r="AU403" s="129" t="str">
        <f t="shared" si="41"/>
        <v/>
      </c>
      <c r="AV403" s="140"/>
      <c r="AZ403" s="150" t="str">
        <f t="shared" si="43"/>
        <v/>
      </c>
      <c r="BQ403" s="6"/>
      <c r="BR403" s="11"/>
    </row>
    <row r="404" spans="1:70" ht="15.75" x14ac:dyDescent="0.5">
      <c r="A404" s="52" t="s">
        <v>1541</v>
      </c>
      <c r="B404" s="56"/>
      <c r="C404" s="131" t="s">
        <v>111</v>
      </c>
      <c r="D404" s="7" t="s">
        <v>24</v>
      </c>
      <c r="E404" s="7" t="s">
        <v>433</v>
      </c>
      <c r="F404" s="64" t="s">
        <v>132</v>
      </c>
      <c r="G404" s="62">
        <v>2</v>
      </c>
      <c r="I404" s="10" t="s">
        <v>110</v>
      </c>
      <c r="J404" s="71" t="str">
        <f t="shared" ref="J404:J441" si="45">CONCATENATE("Spare_",E404,"_",G404)</f>
        <v>Spare_DI30_2</v>
      </c>
      <c r="K404" s="74" t="s">
        <v>628</v>
      </c>
      <c r="L404" s="233"/>
      <c r="M404" s="233">
        <v>1000</v>
      </c>
      <c r="N404" s="78" t="s">
        <v>634</v>
      </c>
      <c r="O404" s="83"/>
      <c r="P404" s="78" t="str">
        <f>CONCATENATE("Spare Yard ",T404,"_",I404,"_",K404)</f>
        <v>Spare Yard _True_+CB.2</v>
      </c>
      <c r="R404" s="80"/>
      <c r="S404" s="92"/>
      <c r="Y404" s="107"/>
      <c r="AA404" s="108"/>
      <c r="AB404" s="108"/>
      <c r="AC404" s="71"/>
      <c r="AD404" s="71"/>
      <c r="AE404" s="71"/>
      <c r="AF404" s="71"/>
      <c r="AG404" s="118"/>
      <c r="AI404" s="119"/>
      <c r="AJ404" s="119"/>
      <c r="AK404" s="117" t="str">
        <f t="shared" si="40"/>
        <v/>
      </c>
      <c r="AP404" s="130"/>
      <c r="AR404" s="131"/>
      <c r="AS404" s="7"/>
      <c r="AT404" s="132"/>
      <c r="AU404" s="129" t="str">
        <f t="shared" si="41"/>
        <v/>
      </c>
      <c r="AV404" s="140"/>
      <c r="AZ404" s="150" t="str">
        <f t="shared" si="43"/>
        <v/>
      </c>
      <c r="BQ404" s="6"/>
      <c r="BR404" s="11"/>
    </row>
    <row r="405" spans="1:70" ht="15.75" x14ac:dyDescent="0.5">
      <c r="A405" s="52" t="s">
        <v>1541</v>
      </c>
      <c r="B405" s="56"/>
      <c r="C405" s="131" t="s">
        <v>111</v>
      </c>
      <c r="D405" s="7" t="s">
        <v>24</v>
      </c>
      <c r="E405" s="7" t="s">
        <v>433</v>
      </c>
      <c r="F405" s="64" t="s">
        <v>132</v>
      </c>
      <c r="G405" s="62">
        <v>3</v>
      </c>
      <c r="I405" s="10" t="s">
        <v>110</v>
      </c>
      <c r="J405" s="71" t="str">
        <f t="shared" si="45"/>
        <v>Spare_DI30_3</v>
      </c>
      <c r="K405" s="74" t="s">
        <v>628</v>
      </c>
      <c r="L405" s="233"/>
      <c r="M405" s="233">
        <v>1000</v>
      </c>
      <c r="N405" s="78" t="s">
        <v>634</v>
      </c>
      <c r="O405" s="83"/>
      <c r="P405" s="78" t="str">
        <f>CONCATENATE("Spare Yard ",T405,"_",I405,"_",K405)</f>
        <v>Spare Yard _True_+CB.2</v>
      </c>
      <c r="R405" s="80"/>
      <c r="S405" s="92"/>
      <c r="Y405" s="107"/>
      <c r="AA405" s="108"/>
      <c r="AB405" s="108"/>
      <c r="AC405" s="71"/>
      <c r="AD405" s="71"/>
      <c r="AE405" s="71"/>
      <c r="AF405" s="71"/>
      <c r="AG405" s="118"/>
      <c r="AI405" s="119"/>
      <c r="AJ405" s="119"/>
      <c r="AK405" s="117" t="str">
        <f t="shared" si="40"/>
        <v/>
      </c>
      <c r="AP405" s="130"/>
      <c r="AR405" s="131"/>
      <c r="AS405" s="7"/>
      <c r="AT405" s="132"/>
      <c r="AU405" s="129" t="str">
        <f t="shared" si="41"/>
        <v/>
      </c>
      <c r="AV405" s="140"/>
      <c r="AZ405" s="150" t="str">
        <f t="shared" si="43"/>
        <v/>
      </c>
      <c r="BQ405" s="6"/>
      <c r="BR405" s="11"/>
    </row>
    <row r="406" spans="1:70" ht="15.75" x14ac:dyDescent="0.5">
      <c r="A406" s="52" t="s">
        <v>417</v>
      </c>
      <c r="B406" s="56"/>
      <c r="C406" s="131" t="s">
        <v>111</v>
      </c>
      <c r="D406" s="7" t="s">
        <v>24</v>
      </c>
      <c r="E406" s="7" t="s">
        <v>433</v>
      </c>
      <c r="F406" s="64" t="s">
        <v>132</v>
      </c>
      <c r="G406" s="62">
        <v>4</v>
      </c>
      <c r="I406" s="10" t="s">
        <v>110</v>
      </c>
      <c r="J406" s="71" t="str">
        <f t="shared" si="45"/>
        <v>Spare_DI30_4</v>
      </c>
      <c r="K406" s="74" t="s">
        <v>628</v>
      </c>
      <c r="L406" s="233"/>
      <c r="M406" s="233">
        <v>1000</v>
      </c>
      <c r="N406" s="78" t="s">
        <v>634</v>
      </c>
      <c r="O406" s="83"/>
      <c r="P406" s="78" t="str">
        <f>CONCATENATE("Spare Yard ",T406,"_",I406,"_",K406)</f>
        <v>Spare Yard _True_+CB.2</v>
      </c>
      <c r="R406" s="80"/>
      <c r="S406" s="92"/>
      <c r="Y406" s="107"/>
      <c r="AA406" s="108"/>
      <c r="AB406" s="108"/>
      <c r="AC406" s="71"/>
      <c r="AD406" s="71"/>
      <c r="AE406" s="71"/>
      <c r="AF406" s="71"/>
      <c r="AG406" s="118"/>
      <c r="AI406" s="119"/>
      <c r="AJ406" s="119"/>
      <c r="AK406" s="117" t="str">
        <f t="shared" si="40"/>
        <v/>
      </c>
      <c r="AP406" s="130"/>
      <c r="AR406" s="131"/>
      <c r="AS406" s="7"/>
      <c r="AT406" s="132"/>
      <c r="AU406" s="129" t="str">
        <f t="shared" si="41"/>
        <v/>
      </c>
      <c r="AV406" s="140"/>
      <c r="AZ406" s="150" t="str">
        <f t="shared" si="43"/>
        <v/>
      </c>
      <c r="BQ406" s="6"/>
      <c r="BR406" s="11"/>
    </row>
    <row r="407" spans="1:70" ht="15.75" x14ac:dyDescent="0.5">
      <c r="A407" s="52" t="s">
        <v>417</v>
      </c>
      <c r="B407" s="56"/>
      <c r="C407" s="131" t="s">
        <v>111</v>
      </c>
      <c r="D407" s="7" t="s">
        <v>24</v>
      </c>
      <c r="E407" s="7" t="s">
        <v>433</v>
      </c>
      <c r="F407" s="64" t="s">
        <v>132</v>
      </c>
      <c r="G407" s="62">
        <v>5</v>
      </c>
      <c r="I407" s="10" t="s">
        <v>110</v>
      </c>
      <c r="J407" s="71" t="str">
        <f t="shared" si="45"/>
        <v>Spare_DI30_5</v>
      </c>
      <c r="K407" s="74" t="s">
        <v>628</v>
      </c>
      <c r="L407" s="233"/>
      <c r="M407" s="233">
        <v>1000</v>
      </c>
      <c r="N407" s="78" t="s">
        <v>634</v>
      </c>
      <c r="O407" s="83"/>
      <c r="P407" s="78" t="str">
        <f>CONCATENATE("Spare Yard ",T407,"_",I407,"_",K407)</f>
        <v>Spare Yard _True_+CB.2</v>
      </c>
      <c r="R407" s="80"/>
      <c r="S407" s="92"/>
      <c r="Y407" s="107"/>
      <c r="AA407" s="108"/>
      <c r="AB407" s="108"/>
      <c r="AC407" s="71"/>
      <c r="AD407" s="71"/>
      <c r="AE407" s="71"/>
      <c r="AF407" s="71"/>
      <c r="AG407" s="118"/>
      <c r="AI407" s="119"/>
      <c r="AJ407" s="119"/>
      <c r="AK407" s="117" t="str">
        <f t="shared" si="40"/>
        <v/>
      </c>
      <c r="AP407" s="130"/>
      <c r="AR407" s="131"/>
      <c r="AS407" s="7"/>
      <c r="AT407" s="132"/>
      <c r="AU407" s="129" t="str">
        <f t="shared" si="41"/>
        <v/>
      </c>
      <c r="AV407" s="140"/>
      <c r="AZ407" s="150" t="str">
        <f t="shared" si="43"/>
        <v/>
      </c>
      <c r="BQ407" s="6"/>
      <c r="BR407" s="11"/>
    </row>
    <row r="408" spans="1:70" ht="15.75" x14ac:dyDescent="0.5">
      <c r="A408" s="52" t="s">
        <v>417</v>
      </c>
      <c r="B408" s="56"/>
      <c r="C408" s="131" t="s">
        <v>111</v>
      </c>
      <c r="D408" s="7" t="s">
        <v>24</v>
      </c>
      <c r="E408" s="7" t="s">
        <v>433</v>
      </c>
      <c r="F408" s="64" t="s">
        <v>132</v>
      </c>
      <c r="G408" s="62">
        <v>6</v>
      </c>
      <c r="I408" s="10" t="s">
        <v>110</v>
      </c>
      <c r="J408" s="71" t="str">
        <f t="shared" si="45"/>
        <v>Spare_DI30_6</v>
      </c>
      <c r="K408" s="74" t="s">
        <v>628</v>
      </c>
      <c r="L408" s="233"/>
      <c r="M408" s="233">
        <v>1000</v>
      </c>
      <c r="N408" s="78" t="s">
        <v>634</v>
      </c>
      <c r="O408" s="83"/>
      <c r="P408" s="78" t="str">
        <f>CONCATENATE("Spare Yard ",T408,"_",I408,"_",K408)</f>
        <v>Spare Yard _True_+CB.2</v>
      </c>
      <c r="R408" s="80"/>
      <c r="S408" s="92"/>
      <c r="Y408" s="107"/>
      <c r="AA408" s="108"/>
      <c r="AB408" s="108"/>
      <c r="AC408" s="71"/>
      <c r="AD408" s="71"/>
      <c r="AE408" s="71"/>
      <c r="AF408" s="71"/>
      <c r="AG408" s="118"/>
      <c r="AI408" s="119"/>
      <c r="AJ408" s="119"/>
      <c r="AK408" s="117" t="str">
        <f t="shared" si="40"/>
        <v/>
      </c>
      <c r="AP408" s="130"/>
      <c r="AR408" s="131"/>
      <c r="AS408" s="7"/>
      <c r="AT408" s="132"/>
      <c r="AU408" s="129" t="str">
        <f t="shared" si="41"/>
        <v/>
      </c>
      <c r="AV408" s="140"/>
      <c r="AZ408" s="150" t="str">
        <f t="shared" si="43"/>
        <v/>
      </c>
      <c r="BQ408" s="6"/>
      <c r="BR408" s="11"/>
    </row>
    <row r="409" spans="1:70" ht="15.75" x14ac:dyDescent="0.5">
      <c r="A409" s="52" t="s">
        <v>417</v>
      </c>
      <c r="B409" s="56"/>
      <c r="C409" s="131" t="s">
        <v>111</v>
      </c>
      <c r="D409" s="7" t="s">
        <v>24</v>
      </c>
      <c r="E409" s="7" t="s">
        <v>433</v>
      </c>
      <c r="F409" s="64" t="s">
        <v>132</v>
      </c>
      <c r="G409" s="62">
        <v>7</v>
      </c>
      <c r="I409" s="10" t="s">
        <v>110</v>
      </c>
      <c r="J409" s="71" t="str">
        <f t="shared" si="45"/>
        <v>Spare_DI30_7</v>
      </c>
      <c r="K409" s="74" t="s">
        <v>628</v>
      </c>
      <c r="L409" s="233"/>
      <c r="M409" s="233">
        <v>1000</v>
      </c>
      <c r="N409" s="78" t="s">
        <v>634</v>
      </c>
      <c r="O409" s="83"/>
      <c r="P409" s="78" t="str">
        <f>CONCATENATE("Spare Yard ",T409,"_",I409,"_",K409)</f>
        <v>Spare Yard _True_+CB.2</v>
      </c>
      <c r="R409" s="80"/>
      <c r="S409" s="92"/>
      <c r="Y409" s="107"/>
      <c r="AA409" s="108"/>
      <c r="AB409" s="108"/>
      <c r="AC409" s="71"/>
      <c r="AD409" s="71"/>
      <c r="AE409" s="71"/>
      <c r="AF409" s="71"/>
      <c r="AG409" s="118"/>
      <c r="AI409" s="119"/>
      <c r="AJ409" s="119"/>
      <c r="AK409" s="117" t="str">
        <f t="shared" si="40"/>
        <v/>
      </c>
      <c r="AP409" s="130"/>
      <c r="AR409" s="131"/>
      <c r="AS409" s="7"/>
      <c r="AT409" s="132"/>
      <c r="AU409" s="129" t="str">
        <f t="shared" si="41"/>
        <v/>
      </c>
      <c r="AV409" s="140"/>
      <c r="AZ409" s="150" t="str">
        <f t="shared" si="43"/>
        <v/>
      </c>
      <c r="BQ409" s="6"/>
      <c r="BR409" s="11"/>
    </row>
    <row r="410" spans="1:70" ht="15.75" x14ac:dyDescent="0.5">
      <c r="A410" s="52" t="s">
        <v>417</v>
      </c>
      <c r="B410" s="56"/>
      <c r="C410" s="131" t="s">
        <v>111</v>
      </c>
      <c r="D410" s="7" t="s">
        <v>24</v>
      </c>
      <c r="E410" s="7" t="s">
        <v>433</v>
      </c>
      <c r="F410" s="64" t="s">
        <v>132</v>
      </c>
      <c r="G410" s="62">
        <v>8</v>
      </c>
      <c r="I410" s="10" t="s">
        <v>110</v>
      </c>
      <c r="J410" s="71" t="str">
        <f t="shared" si="45"/>
        <v>Spare_DI30_8</v>
      </c>
      <c r="K410" s="74" t="s">
        <v>628</v>
      </c>
      <c r="L410" s="233"/>
      <c r="M410" s="233">
        <v>1000</v>
      </c>
      <c r="N410" s="78" t="s">
        <v>634</v>
      </c>
      <c r="O410" s="83"/>
      <c r="P410" s="78" t="str">
        <f>CONCATENATE("Spare Yard ",T410,"_",I410,"_",K410)</f>
        <v>Spare Yard _True_+CB.2</v>
      </c>
      <c r="R410" s="80"/>
      <c r="S410" s="92"/>
      <c r="Y410" s="107"/>
      <c r="AA410" s="108"/>
      <c r="AB410" s="108"/>
      <c r="AC410" s="71"/>
      <c r="AD410" s="71"/>
      <c r="AE410" s="71"/>
      <c r="AF410" s="71"/>
      <c r="AG410" s="118"/>
      <c r="AI410" s="119"/>
      <c r="AJ410" s="119"/>
      <c r="AK410" s="117" t="str">
        <f t="shared" si="40"/>
        <v/>
      </c>
      <c r="AP410" s="130"/>
      <c r="AR410" s="131"/>
      <c r="AS410" s="7"/>
      <c r="AT410" s="132"/>
      <c r="AU410" s="129" t="str">
        <f t="shared" si="41"/>
        <v/>
      </c>
      <c r="AV410" s="140"/>
      <c r="AZ410" s="150" t="str">
        <f t="shared" si="43"/>
        <v/>
      </c>
      <c r="BQ410" s="6"/>
      <c r="BR410" s="11"/>
    </row>
    <row r="411" spans="1:70" ht="15.75" x14ac:dyDescent="0.5">
      <c r="A411" s="52" t="s">
        <v>1541</v>
      </c>
      <c r="B411" s="56"/>
      <c r="C411" s="131" t="s">
        <v>111</v>
      </c>
      <c r="D411" s="7" t="s">
        <v>24</v>
      </c>
      <c r="E411" s="7" t="s">
        <v>434</v>
      </c>
      <c r="F411" s="64" t="s">
        <v>132</v>
      </c>
      <c r="G411" s="62">
        <v>1</v>
      </c>
      <c r="I411" s="10" t="s">
        <v>110</v>
      </c>
      <c r="J411" s="71" t="s">
        <v>1618</v>
      </c>
      <c r="K411" s="74" t="s">
        <v>627</v>
      </c>
      <c r="L411" s="233"/>
      <c r="M411" s="233">
        <v>1000</v>
      </c>
      <c r="N411" s="78" t="s">
        <v>19</v>
      </c>
      <c r="O411" s="83"/>
      <c r="P411" s="78" t="s">
        <v>1630</v>
      </c>
      <c r="R411" s="80"/>
      <c r="S411" s="92"/>
      <c r="Y411" s="107"/>
      <c r="AA411" s="108"/>
      <c r="AB411" s="108"/>
      <c r="AC411" s="71"/>
      <c r="AD411" s="71"/>
      <c r="AE411" s="71"/>
      <c r="AF411" s="71"/>
      <c r="AG411" s="118"/>
      <c r="AI411" s="119"/>
      <c r="AJ411" s="119"/>
      <c r="AK411" s="117">
        <f t="shared" si="40"/>
        <v>411</v>
      </c>
      <c r="AP411" s="130" t="s">
        <v>115</v>
      </c>
      <c r="AR411" s="131" t="s">
        <v>17</v>
      </c>
      <c r="AS411" s="7"/>
      <c r="AT411" s="132" t="s">
        <v>112</v>
      </c>
      <c r="AU411" s="129" t="str">
        <f t="shared" si="41"/>
        <v>Please consult operation manual for more information</v>
      </c>
      <c r="AV411" s="140"/>
      <c r="AW411" s="143">
        <v>1</v>
      </c>
      <c r="AZ411" s="150" t="str">
        <f t="shared" si="43"/>
        <v>1</v>
      </c>
      <c r="BQ411" s="6"/>
      <c r="BR411" s="11"/>
    </row>
    <row r="412" spans="1:70" ht="15.75" x14ac:dyDescent="0.5">
      <c r="A412" s="52" t="s">
        <v>1541</v>
      </c>
      <c r="B412" s="56"/>
      <c r="C412" s="131" t="s">
        <v>111</v>
      </c>
      <c r="D412" s="7" t="s">
        <v>24</v>
      </c>
      <c r="E412" s="7" t="s">
        <v>434</v>
      </c>
      <c r="F412" s="64" t="s">
        <v>132</v>
      </c>
      <c r="G412" s="62">
        <v>2</v>
      </c>
      <c r="I412" s="10" t="s">
        <v>110</v>
      </c>
      <c r="J412" s="71" t="s">
        <v>1619</v>
      </c>
      <c r="K412" s="74" t="s">
        <v>627</v>
      </c>
      <c r="L412" s="235"/>
      <c r="M412" s="233">
        <v>1000</v>
      </c>
      <c r="N412" s="78" t="s">
        <v>19</v>
      </c>
      <c r="O412" s="83"/>
      <c r="P412" s="78" t="s">
        <v>1631</v>
      </c>
      <c r="R412" s="80"/>
      <c r="S412" s="92"/>
      <c r="Y412" s="107"/>
      <c r="AA412" s="108"/>
      <c r="AB412" s="108"/>
      <c r="AC412" s="71"/>
      <c r="AD412" s="71"/>
      <c r="AE412" s="71"/>
      <c r="AF412" s="71"/>
      <c r="AG412" s="118"/>
      <c r="AI412" s="119"/>
      <c r="AJ412" s="119"/>
      <c r="AK412" s="117">
        <f t="shared" si="40"/>
        <v>412</v>
      </c>
      <c r="AP412" s="130" t="s">
        <v>115</v>
      </c>
      <c r="AR412" s="131" t="s">
        <v>17</v>
      </c>
      <c r="AS412" s="7"/>
      <c r="AT412" s="132" t="s">
        <v>112</v>
      </c>
      <c r="AU412" s="129" t="str">
        <f t="shared" si="41"/>
        <v>Please consult operation manual for more information</v>
      </c>
      <c r="AV412" s="140"/>
      <c r="AZ412" s="150" t="str">
        <f t="shared" si="43"/>
        <v>1</v>
      </c>
      <c r="BQ412" s="6"/>
      <c r="BR412" s="11"/>
    </row>
    <row r="413" spans="1:70" ht="15.75" x14ac:dyDescent="0.5">
      <c r="A413" s="52" t="s">
        <v>1541</v>
      </c>
      <c r="B413" s="56"/>
      <c r="C413" s="131" t="s">
        <v>111</v>
      </c>
      <c r="D413" s="7" t="s">
        <v>24</v>
      </c>
      <c r="E413" s="7" t="s">
        <v>434</v>
      </c>
      <c r="F413" s="64" t="s">
        <v>132</v>
      </c>
      <c r="G413" s="62">
        <v>3</v>
      </c>
      <c r="I413" s="10" t="s">
        <v>110</v>
      </c>
      <c r="J413" s="71" t="s">
        <v>1620</v>
      </c>
      <c r="K413" s="74" t="s">
        <v>627</v>
      </c>
      <c r="L413" s="235"/>
      <c r="M413" s="233">
        <v>1000</v>
      </c>
      <c r="N413" s="78" t="s">
        <v>19</v>
      </c>
      <c r="O413" s="83"/>
      <c r="P413" s="78" t="s">
        <v>1632</v>
      </c>
      <c r="R413" s="80"/>
      <c r="S413" s="92"/>
      <c r="Y413" s="107"/>
      <c r="AA413" s="108"/>
      <c r="AB413" s="108"/>
      <c r="AC413" s="71"/>
      <c r="AD413" s="71"/>
      <c r="AE413" s="71"/>
      <c r="AF413" s="71"/>
      <c r="AG413" s="118"/>
      <c r="AI413" s="119"/>
      <c r="AJ413" s="119"/>
      <c r="AK413" s="117">
        <f t="shared" si="40"/>
        <v>413</v>
      </c>
      <c r="AP413" s="130" t="s">
        <v>115</v>
      </c>
      <c r="AR413" s="131" t="s">
        <v>17</v>
      </c>
      <c r="AS413" s="7"/>
      <c r="AT413" s="132" t="s">
        <v>112</v>
      </c>
      <c r="AU413" s="129" t="str">
        <f t="shared" si="41"/>
        <v>Please consult operation manual for more information</v>
      </c>
      <c r="AV413" s="140"/>
      <c r="AZ413" s="150" t="str">
        <f t="shared" si="43"/>
        <v>1</v>
      </c>
      <c r="BQ413" s="6"/>
      <c r="BR413" s="11"/>
    </row>
    <row r="414" spans="1:70" ht="15.75" x14ac:dyDescent="0.5">
      <c r="A414" s="52" t="s">
        <v>1541</v>
      </c>
      <c r="B414" s="56"/>
      <c r="C414" s="131" t="s">
        <v>111</v>
      </c>
      <c r="D414" s="7" t="s">
        <v>24</v>
      </c>
      <c r="E414" s="7" t="s">
        <v>434</v>
      </c>
      <c r="F414" s="64" t="s">
        <v>132</v>
      </c>
      <c r="G414" s="62">
        <v>4</v>
      </c>
      <c r="I414" s="10" t="s">
        <v>110</v>
      </c>
      <c r="J414" s="71" t="s">
        <v>1621</v>
      </c>
      <c r="K414" s="74" t="s">
        <v>627</v>
      </c>
      <c r="L414" s="235"/>
      <c r="M414" s="233">
        <v>1000</v>
      </c>
      <c r="N414" s="78" t="s">
        <v>19</v>
      </c>
      <c r="O414" s="83"/>
      <c r="P414" s="78" t="s">
        <v>1633</v>
      </c>
      <c r="R414" s="80"/>
      <c r="S414" s="92"/>
      <c r="Y414" s="107"/>
      <c r="AA414" s="108"/>
      <c r="AB414" s="108"/>
      <c r="AC414" s="71"/>
      <c r="AD414" s="71"/>
      <c r="AE414" s="71"/>
      <c r="AF414" s="71"/>
      <c r="AG414" s="118"/>
      <c r="AI414" s="119"/>
      <c r="AJ414" s="119"/>
      <c r="AK414" s="117">
        <f t="shared" si="40"/>
        <v>414</v>
      </c>
      <c r="AP414" s="130" t="s">
        <v>115</v>
      </c>
      <c r="AR414" s="131" t="s">
        <v>17</v>
      </c>
      <c r="AS414" s="7"/>
      <c r="AT414" s="132" t="s">
        <v>112</v>
      </c>
      <c r="AU414" s="129" t="str">
        <f t="shared" si="41"/>
        <v>Please consult operation manual for more information</v>
      </c>
      <c r="AV414" s="140"/>
      <c r="AZ414" s="150" t="str">
        <f t="shared" si="43"/>
        <v>1</v>
      </c>
      <c r="BQ414" s="6"/>
      <c r="BR414" s="11"/>
    </row>
    <row r="415" spans="1:70" ht="15.75" x14ac:dyDescent="0.5">
      <c r="A415" s="52" t="s">
        <v>1541</v>
      </c>
      <c r="B415" s="56"/>
      <c r="C415" s="131" t="s">
        <v>111</v>
      </c>
      <c r="D415" s="7" t="s">
        <v>24</v>
      </c>
      <c r="E415" s="7" t="s">
        <v>434</v>
      </c>
      <c r="F415" s="64" t="s">
        <v>132</v>
      </c>
      <c r="G415" s="62">
        <v>5</v>
      </c>
      <c r="I415" s="10" t="s">
        <v>110</v>
      </c>
      <c r="J415" s="71" t="s">
        <v>1622</v>
      </c>
      <c r="K415" s="74" t="s">
        <v>627</v>
      </c>
      <c r="L415" s="235"/>
      <c r="M415" s="233">
        <v>1000</v>
      </c>
      <c r="N415" s="78" t="s">
        <v>19</v>
      </c>
      <c r="O415" s="83"/>
      <c r="P415" s="78" t="s">
        <v>1634</v>
      </c>
      <c r="R415" s="80"/>
      <c r="S415" s="92"/>
      <c r="Y415" s="107"/>
      <c r="AA415" s="108"/>
      <c r="AB415" s="108"/>
      <c r="AC415" s="71"/>
      <c r="AD415" s="71"/>
      <c r="AE415" s="71"/>
      <c r="AF415" s="71"/>
      <c r="AG415" s="118"/>
      <c r="AI415" s="119"/>
      <c r="AJ415" s="119"/>
      <c r="AK415" s="117">
        <f t="shared" si="40"/>
        <v>415</v>
      </c>
      <c r="AP415" s="130" t="s">
        <v>115</v>
      </c>
      <c r="AR415" s="131" t="s">
        <v>17</v>
      </c>
      <c r="AS415" s="7"/>
      <c r="AT415" s="132" t="s">
        <v>112</v>
      </c>
      <c r="AU415" s="129" t="str">
        <f t="shared" si="41"/>
        <v>Please consult operation manual for more information</v>
      </c>
      <c r="AV415" s="140"/>
      <c r="AZ415" s="150" t="str">
        <f t="shared" si="43"/>
        <v>1</v>
      </c>
      <c r="BQ415" s="6"/>
      <c r="BR415" s="11"/>
    </row>
    <row r="416" spans="1:70" ht="15.75" x14ac:dyDescent="0.5">
      <c r="A416" s="52" t="s">
        <v>1541</v>
      </c>
      <c r="B416" s="56"/>
      <c r="C416" s="131" t="s">
        <v>111</v>
      </c>
      <c r="D416" s="7" t="s">
        <v>24</v>
      </c>
      <c r="E416" s="7" t="s">
        <v>434</v>
      </c>
      <c r="F416" s="64" t="s">
        <v>132</v>
      </c>
      <c r="G416" s="62">
        <v>6</v>
      </c>
      <c r="I416" s="10" t="s">
        <v>110</v>
      </c>
      <c r="J416" s="71" t="s">
        <v>1623</v>
      </c>
      <c r="K416" s="74" t="s">
        <v>627</v>
      </c>
      <c r="L416" s="235"/>
      <c r="M416" s="233">
        <v>1000</v>
      </c>
      <c r="N416" s="78" t="s">
        <v>19</v>
      </c>
      <c r="O416" s="83"/>
      <c r="P416" s="78" t="s">
        <v>1635</v>
      </c>
      <c r="R416" s="80"/>
      <c r="S416" s="92"/>
      <c r="Y416" s="107"/>
      <c r="AA416" s="108"/>
      <c r="AB416" s="108"/>
      <c r="AC416" s="71"/>
      <c r="AD416" s="71"/>
      <c r="AE416" s="71"/>
      <c r="AF416" s="71"/>
      <c r="AG416" s="118"/>
      <c r="AI416" s="119"/>
      <c r="AJ416" s="119"/>
      <c r="AK416" s="117">
        <f t="shared" si="40"/>
        <v>416</v>
      </c>
      <c r="AP416" s="130" t="s">
        <v>115</v>
      </c>
      <c r="AR416" s="131" t="s">
        <v>17</v>
      </c>
      <c r="AS416" s="7"/>
      <c r="AT416" s="132" t="s">
        <v>112</v>
      </c>
      <c r="AU416" s="129" t="str">
        <f t="shared" si="41"/>
        <v>Please consult operation manual for more information</v>
      </c>
      <c r="AV416" s="140"/>
      <c r="AZ416" s="150" t="str">
        <f t="shared" si="43"/>
        <v>1</v>
      </c>
      <c r="BQ416" s="6"/>
      <c r="BR416" s="11"/>
    </row>
    <row r="417" spans="1:70" ht="15.75" x14ac:dyDescent="0.5">
      <c r="A417" s="52" t="s">
        <v>1541</v>
      </c>
      <c r="B417" s="56"/>
      <c r="C417" s="131" t="s">
        <v>111</v>
      </c>
      <c r="D417" s="7" t="s">
        <v>24</v>
      </c>
      <c r="E417" s="7" t="s">
        <v>434</v>
      </c>
      <c r="F417" s="64" t="s">
        <v>132</v>
      </c>
      <c r="G417" s="62">
        <v>7</v>
      </c>
      <c r="I417" s="10" t="s">
        <v>110</v>
      </c>
      <c r="J417" s="71" t="s">
        <v>1624</v>
      </c>
      <c r="K417" s="74" t="s">
        <v>627</v>
      </c>
      <c r="L417" s="235"/>
      <c r="M417" s="233">
        <v>1000</v>
      </c>
      <c r="N417" s="78" t="s">
        <v>19</v>
      </c>
      <c r="O417" s="83"/>
      <c r="P417" s="78" t="s">
        <v>1636</v>
      </c>
      <c r="R417" s="80"/>
      <c r="S417" s="92"/>
      <c r="Y417" s="107"/>
      <c r="AA417" s="108"/>
      <c r="AB417" s="108"/>
      <c r="AC417" s="71"/>
      <c r="AD417" s="71"/>
      <c r="AE417" s="71"/>
      <c r="AF417" s="71"/>
      <c r="AG417" s="118"/>
      <c r="AI417" s="119"/>
      <c r="AJ417" s="119"/>
      <c r="AK417" s="117">
        <f t="shared" ref="AK417:AK458" si="46">IF(ISBLANK(AR417),"",ROW())</f>
        <v>417</v>
      </c>
      <c r="AP417" s="130" t="s">
        <v>115</v>
      </c>
      <c r="AR417" s="131" t="s">
        <v>17</v>
      </c>
      <c r="AS417" s="7"/>
      <c r="AT417" s="132" t="s">
        <v>112</v>
      </c>
      <c r="AU417" s="129" t="str">
        <f t="shared" si="41"/>
        <v>Please consult operation manual for more information</v>
      </c>
      <c r="AV417" s="140"/>
      <c r="AZ417" s="150" t="str">
        <f t="shared" si="43"/>
        <v>1</v>
      </c>
      <c r="BQ417" s="6"/>
      <c r="BR417" s="11"/>
    </row>
    <row r="418" spans="1:70" ht="15.75" x14ac:dyDescent="0.5">
      <c r="A418" s="52" t="s">
        <v>1541</v>
      </c>
      <c r="B418" s="56"/>
      <c r="C418" s="131" t="s">
        <v>111</v>
      </c>
      <c r="D418" s="7" t="s">
        <v>24</v>
      </c>
      <c r="E418" s="7" t="s">
        <v>434</v>
      </c>
      <c r="F418" s="64" t="s">
        <v>132</v>
      </c>
      <c r="G418" s="62">
        <v>8</v>
      </c>
      <c r="I418" s="10" t="s">
        <v>110</v>
      </c>
      <c r="J418" s="71" t="s">
        <v>1625</v>
      </c>
      <c r="K418" s="74" t="s">
        <v>627</v>
      </c>
      <c r="L418" s="233"/>
      <c r="M418" s="233">
        <v>1000</v>
      </c>
      <c r="N418" s="78" t="s">
        <v>19</v>
      </c>
      <c r="O418" s="83"/>
      <c r="P418" s="78" t="s">
        <v>1637</v>
      </c>
      <c r="R418" s="80"/>
      <c r="S418" s="92"/>
      <c r="Y418" s="107"/>
      <c r="AA418" s="108"/>
      <c r="AB418" s="108"/>
      <c r="AC418" s="71"/>
      <c r="AD418" s="71"/>
      <c r="AE418" s="71"/>
      <c r="AF418" s="71"/>
      <c r="AG418" s="118"/>
      <c r="AI418" s="119"/>
      <c r="AJ418" s="119"/>
      <c r="AK418" s="117">
        <f t="shared" si="46"/>
        <v>418</v>
      </c>
      <c r="AP418" s="130" t="s">
        <v>115</v>
      </c>
      <c r="AR418" s="131" t="s">
        <v>17</v>
      </c>
      <c r="AS418" s="7"/>
      <c r="AT418" s="132" t="s">
        <v>112</v>
      </c>
      <c r="AU418" s="129" t="str">
        <f t="shared" si="41"/>
        <v>Please consult operation manual for more information</v>
      </c>
      <c r="AV418" s="140"/>
      <c r="AZ418" s="150" t="str">
        <f t="shared" si="43"/>
        <v>1</v>
      </c>
      <c r="BQ418" s="6"/>
      <c r="BR418" s="11"/>
    </row>
    <row r="419" spans="1:70" ht="15.75" x14ac:dyDescent="0.5">
      <c r="A419" s="52" t="s">
        <v>1541</v>
      </c>
      <c r="B419" s="56"/>
      <c r="C419" s="131" t="s">
        <v>111</v>
      </c>
      <c r="D419" s="7" t="s">
        <v>24</v>
      </c>
      <c r="E419" s="7" t="s">
        <v>435</v>
      </c>
      <c r="F419" s="64" t="s">
        <v>132</v>
      </c>
      <c r="G419" s="62">
        <v>1</v>
      </c>
      <c r="I419" s="10" t="s">
        <v>110</v>
      </c>
      <c r="J419" s="71" t="s">
        <v>1626</v>
      </c>
      <c r="K419" s="74" t="s">
        <v>627</v>
      </c>
      <c r="L419" s="233"/>
      <c r="M419" s="233">
        <v>1000</v>
      </c>
      <c r="N419" s="78" t="s">
        <v>19</v>
      </c>
      <c r="O419" s="83"/>
      <c r="P419" s="78" t="s">
        <v>1638</v>
      </c>
      <c r="R419" s="80"/>
      <c r="S419" s="92"/>
      <c r="Y419" s="107"/>
      <c r="AA419" s="108"/>
      <c r="AB419" s="108"/>
      <c r="AC419" s="71"/>
      <c r="AD419" s="71"/>
      <c r="AE419" s="71"/>
      <c r="AF419" s="71"/>
      <c r="AG419" s="118"/>
      <c r="AI419" s="119"/>
      <c r="AJ419" s="119"/>
      <c r="AK419" s="117">
        <f t="shared" si="46"/>
        <v>419</v>
      </c>
      <c r="AP419" s="130" t="s">
        <v>115</v>
      </c>
      <c r="AR419" s="131" t="s">
        <v>17</v>
      </c>
      <c r="AS419" s="7"/>
      <c r="AT419" s="132" t="s">
        <v>112</v>
      </c>
      <c r="AU419" s="129" t="str">
        <f t="shared" ref="AU419:AU458" si="47">IF(ISNUMBER(AK419),"Please consult operation manual for more information","")</f>
        <v>Please consult operation manual for more information</v>
      </c>
      <c r="AV419" s="140"/>
      <c r="AZ419" s="150" t="str">
        <f t="shared" si="43"/>
        <v>1</v>
      </c>
      <c r="BQ419" s="6"/>
      <c r="BR419" s="11"/>
    </row>
    <row r="420" spans="1:70" ht="15.75" x14ac:dyDescent="0.5">
      <c r="A420" s="52" t="s">
        <v>1541</v>
      </c>
      <c r="B420" s="56"/>
      <c r="C420" s="131" t="s">
        <v>111</v>
      </c>
      <c r="D420" s="7" t="s">
        <v>24</v>
      </c>
      <c r="E420" s="7" t="s">
        <v>435</v>
      </c>
      <c r="F420" s="64" t="s">
        <v>132</v>
      </c>
      <c r="G420" s="62">
        <v>2</v>
      </c>
      <c r="I420" s="10" t="s">
        <v>110</v>
      </c>
      <c r="J420" s="71" t="s">
        <v>1627</v>
      </c>
      <c r="K420" s="74" t="s">
        <v>627</v>
      </c>
      <c r="L420" s="233"/>
      <c r="M420" s="233">
        <v>1000</v>
      </c>
      <c r="N420" s="78" t="s">
        <v>19</v>
      </c>
      <c r="O420" s="83"/>
      <c r="P420" s="78" t="s">
        <v>1639</v>
      </c>
      <c r="R420" s="80"/>
      <c r="S420" s="92"/>
      <c r="Y420" s="107"/>
      <c r="AA420" s="108"/>
      <c r="AB420" s="108"/>
      <c r="AC420" s="71"/>
      <c r="AD420" s="71"/>
      <c r="AE420" s="71"/>
      <c r="AF420" s="71"/>
      <c r="AG420" s="118"/>
      <c r="AI420" s="119"/>
      <c r="AJ420" s="119"/>
      <c r="AK420" s="117">
        <f t="shared" si="46"/>
        <v>420</v>
      </c>
      <c r="AP420" s="130" t="s">
        <v>115</v>
      </c>
      <c r="AR420" s="131" t="s">
        <v>17</v>
      </c>
      <c r="AS420" s="7"/>
      <c r="AT420" s="132" t="s">
        <v>112</v>
      </c>
      <c r="AU420" s="129" t="str">
        <f t="shared" si="47"/>
        <v>Please consult operation manual for more information</v>
      </c>
      <c r="AV420" s="140"/>
      <c r="AZ420" s="150" t="str">
        <f t="shared" si="43"/>
        <v>1</v>
      </c>
      <c r="BQ420" s="6"/>
      <c r="BR420" s="11"/>
    </row>
    <row r="421" spans="1:70" ht="15.75" x14ac:dyDescent="0.5">
      <c r="A421" s="52" t="s">
        <v>1541</v>
      </c>
      <c r="B421" s="56"/>
      <c r="C421" s="131" t="s">
        <v>111</v>
      </c>
      <c r="D421" s="7" t="s">
        <v>24</v>
      </c>
      <c r="E421" s="7" t="s">
        <v>435</v>
      </c>
      <c r="F421" s="64" t="s">
        <v>132</v>
      </c>
      <c r="G421" s="62">
        <v>3</v>
      </c>
      <c r="I421" s="10" t="s">
        <v>110</v>
      </c>
      <c r="J421" s="71" t="s">
        <v>1628</v>
      </c>
      <c r="K421" s="74" t="s">
        <v>627</v>
      </c>
      <c r="L421" s="233"/>
      <c r="M421" s="233">
        <v>1000</v>
      </c>
      <c r="N421" s="78" t="s">
        <v>19</v>
      </c>
      <c r="O421" s="83"/>
      <c r="P421" s="78" t="s">
        <v>1640</v>
      </c>
      <c r="R421" s="80"/>
      <c r="S421" s="92"/>
      <c r="Y421" s="107"/>
      <c r="AA421" s="108"/>
      <c r="AB421" s="108"/>
      <c r="AC421" s="71"/>
      <c r="AD421" s="71"/>
      <c r="AE421" s="71"/>
      <c r="AF421" s="71"/>
      <c r="AG421" s="118"/>
      <c r="AI421" s="119"/>
      <c r="AJ421" s="119"/>
      <c r="AK421" s="117">
        <f t="shared" si="46"/>
        <v>421</v>
      </c>
      <c r="AP421" s="130" t="s">
        <v>115</v>
      </c>
      <c r="AR421" s="131" t="s">
        <v>17</v>
      </c>
      <c r="AS421" s="7"/>
      <c r="AT421" s="132" t="s">
        <v>112</v>
      </c>
      <c r="AU421" s="129" t="str">
        <f t="shared" si="47"/>
        <v>Please consult operation manual for more information</v>
      </c>
      <c r="AV421" s="140"/>
      <c r="AZ421" s="150" t="str">
        <f t="shared" si="43"/>
        <v>1</v>
      </c>
      <c r="BQ421" s="6"/>
      <c r="BR421" s="11"/>
    </row>
    <row r="422" spans="1:70" ht="15.75" x14ac:dyDescent="0.5">
      <c r="A422" s="52" t="s">
        <v>1541</v>
      </c>
      <c r="B422" s="56"/>
      <c r="C422" s="131" t="s">
        <v>111</v>
      </c>
      <c r="D422" s="7" t="s">
        <v>24</v>
      </c>
      <c r="E422" s="7" t="s">
        <v>435</v>
      </c>
      <c r="F422" s="64" t="s">
        <v>132</v>
      </c>
      <c r="G422" s="62">
        <v>4</v>
      </c>
      <c r="I422" s="10" t="s">
        <v>110</v>
      </c>
      <c r="J422" s="71" t="s">
        <v>1629</v>
      </c>
      <c r="K422" s="74" t="s">
        <v>627</v>
      </c>
      <c r="L422" s="233"/>
      <c r="M422" s="233">
        <v>1000</v>
      </c>
      <c r="N422" s="78" t="s">
        <v>19</v>
      </c>
      <c r="O422" s="83"/>
      <c r="P422" s="78" t="s">
        <v>1641</v>
      </c>
      <c r="R422" s="80"/>
      <c r="S422" s="92"/>
      <c r="Y422" s="107"/>
      <c r="AA422" s="108"/>
      <c r="AB422" s="108"/>
      <c r="AC422" s="71"/>
      <c r="AD422" s="71"/>
      <c r="AE422" s="71"/>
      <c r="AF422" s="71"/>
      <c r="AG422" s="118"/>
      <c r="AI422" s="119"/>
      <c r="AJ422" s="119"/>
      <c r="AK422" s="117">
        <f t="shared" si="46"/>
        <v>422</v>
      </c>
      <c r="AP422" s="130" t="s">
        <v>115</v>
      </c>
      <c r="AR422" s="131" t="s">
        <v>17</v>
      </c>
      <c r="AS422" s="7"/>
      <c r="AT422" s="132" t="s">
        <v>112</v>
      </c>
      <c r="AU422" s="129" t="str">
        <f t="shared" si="47"/>
        <v>Please consult operation manual for more information</v>
      </c>
      <c r="AV422" s="140"/>
      <c r="AZ422" s="150" t="str">
        <f t="shared" si="43"/>
        <v>1</v>
      </c>
      <c r="BQ422" s="6"/>
      <c r="BR422" s="11"/>
    </row>
    <row r="423" spans="1:70" ht="15.75" x14ac:dyDescent="0.5">
      <c r="A423" s="52" t="s">
        <v>417</v>
      </c>
      <c r="B423" s="56"/>
      <c r="C423" s="131" t="s">
        <v>111</v>
      </c>
      <c r="D423" s="7" t="s">
        <v>24</v>
      </c>
      <c r="E423" s="7" t="s">
        <v>435</v>
      </c>
      <c r="F423" s="64" t="s">
        <v>132</v>
      </c>
      <c r="G423" s="62">
        <v>5</v>
      </c>
      <c r="I423" s="10" t="s">
        <v>110</v>
      </c>
      <c r="J423" s="71" t="str">
        <f t="shared" si="45"/>
        <v>Spare_DI32_5</v>
      </c>
      <c r="K423" s="74" t="s">
        <v>628</v>
      </c>
      <c r="L423" s="233"/>
      <c r="M423" s="233">
        <v>1000</v>
      </c>
      <c r="N423" s="78" t="s">
        <v>634</v>
      </c>
      <c r="O423" s="83"/>
      <c r="P423" s="78" t="str">
        <f>CONCATENATE("Spare Yard ",T423,"_",I423,"_",K423)</f>
        <v>Spare Yard _True_+CB.2</v>
      </c>
      <c r="R423" s="80"/>
      <c r="S423" s="92"/>
      <c r="Y423" s="107"/>
      <c r="AA423" s="108"/>
      <c r="AB423" s="108"/>
      <c r="AC423" s="71"/>
      <c r="AD423" s="71"/>
      <c r="AE423" s="71"/>
      <c r="AF423" s="71"/>
      <c r="AG423" s="118"/>
      <c r="AI423" s="119"/>
      <c r="AJ423" s="119"/>
      <c r="AK423" s="117" t="str">
        <f t="shared" si="46"/>
        <v/>
      </c>
      <c r="AP423" s="130"/>
      <c r="AR423" s="131"/>
      <c r="AS423" s="7"/>
      <c r="AT423" s="132"/>
      <c r="AU423" s="129" t="str">
        <f t="shared" si="47"/>
        <v/>
      </c>
      <c r="AV423" s="140"/>
      <c r="AZ423" s="150" t="str">
        <f t="shared" si="43"/>
        <v/>
      </c>
      <c r="BQ423" s="6"/>
      <c r="BR423" s="11"/>
    </row>
    <row r="424" spans="1:70" ht="15.75" x14ac:dyDescent="0.5">
      <c r="A424" s="52" t="s">
        <v>417</v>
      </c>
      <c r="B424" s="56"/>
      <c r="C424" s="131" t="s">
        <v>111</v>
      </c>
      <c r="D424" s="7" t="s">
        <v>24</v>
      </c>
      <c r="E424" s="7" t="s">
        <v>435</v>
      </c>
      <c r="F424" s="64" t="s">
        <v>132</v>
      </c>
      <c r="G424" s="62">
        <v>6</v>
      </c>
      <c r="I424" s="10" t="s">
        <v>110</v>
      </c>
      <c r="J424" s="71" t="str">
        <f t="shared" si="45"/>
        <v>Spare_DI32_6</v>
      </c>
      <c r="K424" s="74" t="s">
        <v>628</v>
      </c>
      <c r="L424" s="233"/>
      <c r="M424" s="233">
        <v>1000</v>
      </c>
      <c r="N424" s="78" t="s">
        <v>634</v>
      </c>
      <c r="O424" s="83"/>
      <c r="P424" s="78" t="str">
        <f>CONCATENATE("Spare Yard ",T424,"_",I424,"_",K424)</f>
        <v>Spare Yard _True_+CB.2</v>
      </c>
      <c r="R424" s="80"/>
      <c r="S424" s="92"/>
      <c r="Y424" s="107"/>
      <c r="AA424" s="108"/>
      <c r="AB424" s="108"/>
      <c r="AC424" s="71"/>
      <c r="AD424" s="71"/>
      <c r="AE424" s="71"/>
      <c r="AF424" s="71"/>
      <c r="AG424" s="118"/>
      <c r="AI424" s="119"/>
      <c r="AJ424" s="119"/>
      <c r="AK424" s="117" t="str">
        <f t="shared" si="46"/>
        <v/>
      </c>
      <c r="AP424" s="130"/>
      <c r="AR424" s="131"/>
      <c r="AS424" s="7"/>
      <c r="AT424" s="132"/>
      <c r="AU424" s="129" t="str">
        <f t="shared" si="47"/>
        <v/>
      </c>
      <c r="AV424" s="140"/>
      <c r="AZ424" s="150" t="str">
        <f t="shared" si="43"/>
        <v/>
      </c>
      <c r="BQ424" s="6"/>
      <c r="BR424" s="11"/>
    </row>
    <row r="425" spans="1:70" ht="15.75" x14ac:dyDescent="0.5">
      <c r="A425" s="52" t="s">
        <v>417</v>
      </c>
      <c r="B425" s="56"/>
      <c r="C425" s="131" t="s">
        <v>111</v>
      </c>
      <c r="D425" s="7" t="s">
        <v>24</v>
      </c>
      <c r="E425" s="7" t="s">
        <v>435</v>
      </c>
      <c r="F425" s="64" t="s">
        <v>132</v>
      </c>
      <c r="G425" s="62">
        <v>7</v>
      </c>
      <c r="I425" s="10" t="s">
        <v>110</v>
      </c>
      <c r="J425" s="71" t="str">
        <f t="shared" si="45"/>
        <v>Spare_DI32_7</v>
      </c>
      <c r="K425" s="74" t="s">
        <v>628</v>
      </c>
      <c r="L425" s="233"/>
      <c r="M425" s="233">
        <v>1000</v>
      </c>
      <c r="N425" s="78" t="s">
        <v>634</v>
      </c>
      <c r="O425" s="83"/>
      <c r="P425" s="78" t="str">
        <f>CONCATENATE("Spare Yard ",T425,"_",I425,"_",K425)</f>
        <v>Spare Yard _True_+CB.2</v>
      </c>
      <c r="R425" s="80"/>
      <c r="S425" s="92"/>
      <c r="Y425" s="107"/>
      <c r="AA425" s="108"/>
      <c r="AB425" s="108"/>
      <c r="AC425" s="71"/>
      <c r="AD425" s="71"/>
      <c r="AE425" s="71"/>
      <c r="AF425" s="71"/>
      <c r="AG425" s="118"/>
      <c r="AI425" s="119"/>
      <c r="AJ425" s="119"/>
      <c r="AK425" s="117" t="str">
        <f t="shared" si="46"/>
        <v/>
      </c>
      <c r="AP425" s="130"/>
      <c r="AR425" s="131"/>
      <c r="AS425" s="7"/>
      <c r="AT425" s="132"/>
      <c r="AU425" s="129" t="str">
        <f t="shared" si="47"/>
        <v/>
      </c>
      <c r="AV425" s="140"/>
      <c r="AZ425" s="150" t="str">
        <f t="shared" si="43"/>
        <v/>
      </c>
      <c r="BQ425" s="6"/>
      <c r="BR425" s="11"/>
    </row>
    <row r="426" spans="1:70" ht="15.75" x14ac:dyDescent="0.5">
      <c r="A426" s="52" t="s">
        <v>417</v>
      </c>
      <c r="B426" s="56"/>
      <c r="C426" s="131" t="s">
        <v>111</v>
      </c>
      <c r="D426" s="7" t="s">
        <v>24</v>
      </c>
      <c r="E426" s="7" t="s">
        <v>435</v>
      </c>
      <c r="F426" s="64" t="s">
        <v>132</v>
      </c>
      <c r="G426" s="62">
        <v>8</v>
      </c>
      <c r="I426" s="10" t="s">
        <v>110</v>
      </c>
      <c r="J426" s="71" t="str">
        <f t="shared" si="45"/>
        <v>Spare_DI32_8</v>
      </c>
      <c r="K426" s="74" t="s">
        <v>628</v>
      </c>
      <c r="L426" s="233"/>
      <c r="M426" s="233">
        <v>1000</v>
      </c>
      <c r="N426" s="78" t="s">
        <v>634</v>
      </c>
      <c r="O426" s="83"/>
      <c r="P426" s="78" t="str">
        <f>CONCATENATE("Spare Yard ",T426,"_",I426,"_",K426)</f>
        <v>Spare Yard _True_+CB.2</v>
      </c>
      <c r="R426" s="80"/>
      <c r="S426" s="92"/>
      <c r="Y426" s="107"/>
      <c r="AA426" s="108"/>
      <c r="AB426" s="108"/>
      <c r="AC426" s="71"/>
      <c r="AD426" s="71"/>
      <c r="AE426" s="71"/>
      <c r="AF426" s="71"/>
      <c r="AG426" s="118"/>
      <c r="AI426" s="119"/>
      <c r="AJ426" s="119"/>
      <c r="AK426" s="117" t="str">
        <f t="shared" si="46"/>
        <v/>
      </c>
      <c r="AP426" s="130"/>
      <c r="AR426" s="131"/>
      <c r="AS426" s="7"/>
      <c r="AT426" s="132"/>
      <c r="AU426" s="129" t="str">
        <f t="shared" si="47"/>
        <v/>
      </c>
      <c r="AV426" s="140"/>
      <c r="AZ426" s="150" t="str">
        <f t="shared" si="43"/>
        <v/>
      </c>
      <c r="BQ426" s="6"/>
      <c r="BR426" s="11"/>
    </row>
    <row r="427" spans="1:70" ht="15.75" x14ac:dyDescent="0.5">
      <c r="A427" s="52" t="s">
        <v>417</v>
      </c>
      <c r="B427" s="56"/>
      <c r="C427" s="131" t="s">
        <v>111</v>
      </c>
      <c r="D427" s="7" t="s">
        <v>24</v>
      </c>
      <c r="E427" s="7" t="s">
        <v>436</v>
      </c>
      <c r="F427" s="64" t="s">
        <v>132</v>
      </c>
      <c r="G427" s="62">
        <v>1</v>
      </c>
      <c r="I427" s="10" t="s">
        <v>110</v>
      </c>
      <c r="J427" s="71" t="str">
        <f t="shared" si="45"/>
        <v>Spare_DI33_1</v>
      </c>
      <c r="K427" s="74" t="s">
        <v>628</v>
      </c>
      <c r="L427" s="233"/>
      <c r="M427" s="233">
        <v>1000</v>
      </c>
      <c r="N427" s="78" t="s">
        <v>634</v>
      </c>
      <c r="O427" s="83"/>
      <c r="P427" s="78" t="str">
        <f>CONCATENATE("Spare Yard ",T427,"_",I427,"_",K427)</f>
        <v>Spare Yard _True_+CB.2</v>
      </c>
      <c r="R427" s="80"/>
      <c r="S427" s="92"/>
      <c r="Y427" s="107"/>
      <c r="AA427" s="108"/>
      <c r="AB427" s="108"/>
      <c r="AC427" s="71"/>
      <c r="AD427" s="71"/>
      <c r="AE427" s="71"/>
      <c r="AF427" s="71"/>
      <c r="AG427" s="118"/>
      <c r="AI427" s="119"/>
      <c r="AJ427" s="119"/>
      <c r="AK427" s="117" t="str">
        <f t="shared" si="46"/>
        <v/>
      </c>
      <c r="AP427" s="130"/>
      <c r="AR427" s="131"/>
      <c r="AS427" s="7"/>
      <c r="AT427" s="132"/>
      <c r="AU427" s="129" t="str">
        <f t="shared" si="47"/>
        <v/>
      </c>
      <c r="AV427" s="140"/>
      <c r="AZ427" s="150" t="str">
        <f t="shared" si="43"/>
        <v/>
      </c>
      <c r="BQ427" s="6"/>
      <c r="BR427" s="11"/>
    </row>
    <row r="428" spans="1:70" ht="15.75" x14ac:dyDescent="0.5">
      <c r="A428" s="52" t="s">
        <v>417</v>
      </c>
      <c r="B428" s="56"/>
      <c r="C428" s="131" t="s">
        <v>111</v>
      </c>
      <c r="D428" s="7" t="s">
        <v>24</v>
      </c>
      <c r="E428" s="7" t="s">
        <v>436</v>
      </c>
      <c r="F428" s="64" t="s">
        <v>132</v>
      </c>
      <c r="G428" s="62">
        <v>2</v>
      </c>
      <c r="I428" s="10" t="s">
        <v>110</v>
      </c>
      <c r="J428" s="71" t="str">
        <f t="shared" si="45"/>
        <v>Spare_DI33_2</v>
      </c>
      <c r="K428" s="74" t="s">
        <v>628</v>
      </c>
      <c r="L428" s="233"/>
      <c r="M428" s="233">
        <v>1000</v>
      </c>
      <c r="N428" s="78" t="s">
        <v>634</v>
      </c>
      <c r="O428" s="83"/>
      <c r="P428" s="78" t="str">
        <f>CONCATENATE("Spare Yard ",T428,"_",I428,"_",K428)</f>
        <v>Spare Yard _True_+CB.2</v>
      </c>
      <c r="R428" s="80"/>
      <c r="S428" s="92"/>
      <c r="Y428" s="107"/>
      <c r="AA428" s="108"/>
      <c r="AB428" s="108"/>
      <c r="AC428" s="71"/>
      <c r="AD428" s="71"/>
      <c r="AE428" s="71"/>
      <c r="AF428" s="71"/>
      <c r="AG428" s="118"/>
      <c r="AI428" s="119"/>
      <c r="AJ428" s="119"/>
      <c r="AK428" s="117" t="str">
        <f t="shared" si="46"/>
        <v/>
      </c>
      <c r="AP428" s="130"/>
      <c r="AR428" s="131"/>
      <c r="AS428" s="7"/>
      <c r="AT428" s="132"/>
      <c r="AU428" s="129" t="str">
        <f t="shared" si="47"/>
        <v/>
      </c>
      <c r="AV428" s="140"/>
      <c r="AZ428" s="150" t="str">
        <f t="shared" si="43"/>
        <v/>
      </c>
      <c r="BQ428" s="6"/>
      <c r="BR428" s="11"/>
    </row>
    <row r="429" spans="1:70" ht="15.75" x14ac:dyDescent="0.5">
      <c r="A429" s="52" t="s">
        <v>417</v>
      </c>
      <c r="B429" s="56"/>
      <c r="C429" s="131" t="s">
        <v>111</v>
      </c>
      <c r="D429" s="7" t="s">
        <v>24</v>
      </c>
      <c r="E429" s="7" t="s">
        <v>436</v>
      </c>
      <c r="F429" s="64" t="s">
        <v>132</v>
      </c>
      <c r="G429" s="62">
        <v>3</v>
      </c>
      <c r="I429" s="10" t="s">
        <v>110</v>
      </c>
      <c r="J429" s="71" t="str">
        <f t="shared" si="45"/>
        <v>Spare_DI33_3</v>
      </c>
      <c r="K429" s="74" t="s">
        <v>628</v>
      </c>
      <c r="L429" s="233"/>
      <c r="M429" s="233">
        <v>1000</v>
      </c>
      <c r="N429" s="78" t="s">
        <v>634</v>
      </c>
      <c r="O429" s="83"/>
      <c r="P429" s="78" t="str">
        <f>CONCATENATE("Spare Yard ",T429,"_",I429,"_",K429)</f>
        <v>Spare Yard _True_+CB.2</v>
      </c>
      <c r="R429" s="80"/>
      <c r="S429" s="92"/>
      <c r="Y429" s="107"/>
      <c r="AA429" s="108"/>
      <c r="AB429" s="108"/>
      <c r="AC429" s="71"/>
      <c r="AD429" s="71"/>
      <c r="AE429" s="71"/>
      <c r="AF429" s="71"/>
      <c r="AG429" s="118"/>
      <c r="AI429" s="119"/>
      <c r="AJ429" s="119"/>
      <c r="AK429" s="117" t="str">
        <f t="shared" si="46"/>
        <v/>
      </c>
      <c r="AP429" s="130"/>
      <c r="AR429" s="131"/>
      <c r="AS429" s="7"/>
      <c r="AT429" s="132"/>
      <c r="AU429" s="129" t="str">
        <f t="shared" si="47"/>
        <v/>
      </c>
      <c r="AV429" s="140"/>
      <c r="AZ429" s="150" t="str">
        <f t="shared" si="43"/>
        <v/>
      </c>
      <c r="BQ429" s="6"/>
      <c r="BR429" s="11"/>
    </row>
    <row r="430" spans="1:70" ht="15.75" x14ac:dyDescent="0.5">
      <c r="A430" s="52" t="s">
        <v>417</v>
      </c>
      <c r="B430" s="56"/>
      <c r="C430" s="131" t="s">
        <v>111</v>
      </c>
      <c r="D430" s="7" t="s">
        <v>24</v>
      </c>
      <c r="E430" s="7" t="s">
        <v>436</v>
      </c>
      <c r="F430" s="64" t="s">
        <v>132</v>
      </c>
      <c r="G430" s="62">
        <v>4</v>
      </c>
      <c r="I430" s="10" t="s">
        <v>110</v>
      </c>
      <c r="J430" s="71" t="str">
        <f t="shared" si="45"/>
        <v>Spare_DI33_4</v>
      </c>
      <c r="K430" s="74" t="s">
        <v>628</v>
      </c>
      <c r="L430" s="233"/>
      <c r="M430" s="233">
        <v>1000</v>
      </c>
      <c r="N430" s="78" t="s">
        <v>634</v>
      </c>
      <c r="O430" s="83"/>
      <c r="P430" s="78" t="str">
        <f>CONCATENATE("Spare Yard ",T430,"_",I430,"_",K430)</f>
        <v>Spare Yard _True_+CB.2</v>
      </c>
      <c r="R430" s="80"/>
      <c r="S430" s="92"/>
      <c r="Y430" s="107"/>
      <c r="AA430" s="108"/>
      <c r="AB430" s="108"/>
      <c r="AC430" s="71"/>
      <c r="AD430" s="71"/>
      <c r="AE430" s="71"/>
      <c r="AF430" s="71"/>
      <c r="AG430" s="118"/>
      <c r="AI430" s="119"/>
      <c r="AJ430" s="119"/>
      <c r="AK430" s="117" t="str">
        <f t="shared" si="46"/>
        <v/>
      </c>
      <c r="AP430" s="130"/>
      <c r="AR430" s="131"/>
      <c r="AS430" s="7"/>
      <c r="AT430" s="132"/>
      <c r="AU430" s="129" t="str">
        <f t="shared" si="47"/>
        <v/>
      </c>
      <c r="AV430" s="140"/>
      <c r="AZ430" s="150" t="str">
        <f t="shared" si="43"/>
        <v/>
      </c>
      <c r="BQ430" s="6"/>
      <c r="BR430" s="11"/>
    </row>
    <row r="431" spans="1:70" ht="15.75" x14ac:dyDescent="0.5">
      <c r="A431" s="52" t="s">
        <v>417</v>
      </c>
      <c r="B431" s="56"/>
      <c r="C431" s="131" t="s">
        <v>111</v>
      </c>
      <c r="D431" s="7" t="s">
        <v>24</v>
      </c>
      <c r="E431" s="7" t="s">
        <v>436</v>
      </c>
      <c r="F431" s="64" t="s">
        <v>132</v>
      </c>
      <c r="G431" s="62">
        <v>5</v>
      </c>
      <c r="I431" s="10" t="s">
        <v>110</v>
      </c>
      <c r="J431" s="71" t="str">
        <f t="shared" si="45"/>
        <v>Spare_DI33_5</v>
      </c>
      <c r="K431" s="74" t="s">
        <v>628</v>
      </c>
      <c r="L431" s="233"/>
      <c r="M431" s="233">
        <v>1000</v>
      </c>
      <c r="N431" s="78" t="s">
        <v>634</v>
      </c>
      <c r="O431" s="83"/>
      <c r="P431" s="78" t="str">
        <f>CONCATENATE("Spare Yard ",T431,"_",I431,"_",K431)</f>
        <v>Spare Yard _True_+CB.2</v>
      </c>
      <c r="R431" s="80"/>
      <c r="S431" s="92"/>
      <c r="Y431" s="107"/>
      <c r="AA431" s="108"/>
      <c r="AB431" s="108"/>
      <c r="AC431" s="71"/>
      <c r="AD431" s="71"/>
      <c r="AE431" s="71"/>
      <c r="AF431" s="71"/>
      <c r="AG431" s="118"/>
      <c r="AI431" s="119"/>
      <c r="AJ431" s="119"/>
      <c r="AK431" s="117" t="str">
        <f t="shared" si="46"/>
        <v/>
      </c>
      <c r="AP431" s="130"/>
      <c r="AR431" s="131"/>
      <c r="AS431" s="7"/>
      <c r="AT431" s="132"/>
      <c r="AU431" s="129" t="str">
        <f t="shared" si="47"/>
        <v/>
      </c>
      <c r="AV431" s="140"/>
      <c r="AZ431" s="150" t="str">
        <f t="shared" si="43"/>
        <v/>
      </c>
      <c r="BQ431" s="6"/>
      <c r="BR431" s="11"/>
    </row>
    <row r="432" spans="1:70" ht="15.75" x14ac:dyDescent="0.5">
      <c r="A432" s="52" t="s">
        <v>417</v>
      </c>
      <c r="B432" s="56"/>
      <c r="C432" s="131" t="s">
        <v>111</v>
      </c>
      <c r="D432" s="7" t="s">
        <v>24</v>
      </c>
      <c r="E432" s="7" t="s">
        <v>436</v>
      </c>
      <c r="F432" s="64" t="s">
        <v>132</v>
      </c>
      <c r="G432" s="62">
        <v>6</v>
      </c>
      <c r="I432" s="10" t="s">
        <v>110</v>
      </c>
      <c r="J432" s="71" t="str">
        <f t="shared" si="45"/>
        <v>Spare_DI33_6</v>
      </c>
      <c r="K432" s="74" t="s">
        <v>628</v>
      </c>
      <c r="L432" s="233"/>
      <c r="M432" s="233">
        <v>1000</v>
      </c>
      <c r="N432" s="78" t="s">
        <v>634</v>
      </c>
      <c r="O432" s="83"/>
      <c r="P432" s="78" t="str">
        <f>CONCATENATE("Spare Yard ",T432,"_",I432,"_",K432)</f>
        <v>Spare Yard _True_+CB.2</v>
      </c>
      <c r="R432" s="80"/>
      <c r="S432" s="92"/>
      <c r="Y432" s="107"/>
      <c r="AA432" s="108"/>
      <c r="AB432" s="108"/>
      <c r="AC432" s="71"/>
      <c r="AD432" s="71"/>
      <c r="AE432" s="71"/>
      <c r="AF432" s="71"/>
      <c r="AG432" s="118"/>
      <c r="AI432" s="119"/>
      <c r="AJ432" s="119"/>
      <c r="AK432" s="117" t="str">
        <f t="shared" si="46"/>
        <v/>
      </c>
      <c r="AP432" s="130"/>
      <c r="AR432" s="131"/>
      <c r="AS432" s="7"/>
      <c r="AT432" s="132"/>
      <c r="AU432" s="129" t="str">
        <f t="shared" si="47"/>
        <v/>
      </c>
      <c r="AV432" s="140"/>
      <c r="AZ432" s="150" t="str">
        <f t="shared" si="43"/>
        <v/>
      </c>
      <c r="BQ432" s="6"/>
      <c r="BR432" s="11"/>
    </row>
    <row r="433" spans="1:70" ht="15.75" x14ac:dyDescent="0.5">
      <c r="A433" s="52" t="s">
        <v>417</v>
      </c>
      <c r="B433" s="56"/>
      <c r="C433" s="131" t="s">
        <v>111</v>
      </c>
      <c r="D433" s="7" t="s">
        <v>24</v>
      </c>
      <c r="E433" s="7" t="s">
        <v>436</v>
      </c>
      <c r="F433" s="64" t="s">
        <v>132</v>
      </c>
      <c r="G433" s="62">
        <v>7</v>
      </c>
      <c r="I433" s="10" t="s">
        <v>110</v>
      </c>
      <c r="J433" s="71" t="str">
        <f t="shared" si="45"/>
        <v>Spare_DI33_7</v>
      </c>
      <c r="K433" s="74" t="s">
        <v>628</v>
      </c>
      <c r="L433" s="233"/>
      <c r="M433" s="233">
        <v>1000</v>
      </c>
      <c r="N433" s="78" t="s">
        <v>634</v>
      </c>
      <c r="O433" s="83"/>
      <c r="P433" s="78" t="str">
        <f>CONCATENATE("Spare Yard ",T433,"_",I433,"_",K433)</f>
        <v>Spare Yard _True_+CB.2</v>
      </c>
      <c r="R433" s="80"/>
      <c r="S433" s="92"/>
      <c r="Y433" s="107"/>
      <c r="AA433" s="108"/>
      <c r="AB433" s="108"/>
      <c r="AC433" s="71"/>
      <c r="AD433" s="71"/>
      <c r="AE433" s="71"/>
      <c r="AF433" s="71"/>
      <c r="AG433" s="118"/>
      <c r="AI433" s="119"/>
      <c r="AJ433" s="119"/>
      <c r="AK433" s="117" t="str">
        <f t="shared" si="46"/>
        <v/>
      </c>
      <c r="AP433" s="130"/>
      <c r="AR433" s="131"/>
      <c r="AS433" s="7"/>
      <c r="AT433" s="132"/>
      <c r="AU433" s="129" t="str">
        <f t="shared" si="47"/>
        <v/>
      </c>
      <c r="AV433" s="140"/>
      <c r="AZ433" s="150" t="str">
        <f t="shared" si="43"/>
        <v/>
      </c>
      <c r="BQ433" s="6"/>
      <c r="BR433" s="11"/>
    </row>
    <row r="434" spans="1:70" ht="15.75" x14ac:dyDescent="0.5">
      <c r="A434" s="52" t="s">
        <v>417</v>
      </c>
      <c r="B434" s="56"/>
      <c r="C434" s="131" t="s">
        <v>111</v>
      </c>
      <c r="D434" s="7" t="s">
        <v>24</v>
      </c>
      <c r="E434" s="7" t="s">
        <v>436</v>
      </c>
      <c r="F434" s="64" t="s">
        <v>132</v>
      </c>
      <c r="G434" s="62">
        <v>8</v>
      </c>
      <c r="I434" s="10" t="s">
        <v>110</v>
      </c>
      <c r="J434" s="71" t="str">
        <f t="shared" si="45"/>
        <v>Spare_DI33_8</v>
      </c>
      <c r="K434" s="74" t="s">
        <v>628</v>
      </c>
      <c r="L434" s="233"/>
      <c r="M434" s="233">
        <v>1000</v>
      </c>
      <c r="N434" s="78" t="s">
        <v>634</v>
      </c>
      <c r="O434" s="83"/>
      <c r="P434" s="78" t="str">
        <f>CONCATENATE("Spare Yard ",T434,"_",I434,"_",K434)</f>
        <v>Spare Yard _True_+CB.2</v>
      </c>
      <c r="R434" s="80"/>
      <c r="S434" s="92"/>
      <c r="Y434" s="107"/>
      <c r="AA434" s="108"/>
      <c r="AB434" s="108"/>
      <c r="AC434" s="71"/>
      <c r="AD434" s="71"/>
      <c r="AE434" s="71"/>
      <c r="AF434" s="71"/>
      <c r="AG434" s="118"/>
      <c r="AI434" s="119"/>
      <c r="AJ434" s="119"/>
      <c r="AK434" s="117" t="str">
        <f t="shared" si="46"/>
        <v/>
      </c>
      <c r="AP434" s="130"/>
      <c r="AR434" s="131"/>
      <c r="AS434" s="7"/>
      <c r="AT434" s="132"/>
      <c r="AU434" s="129" t="str">
        <f t="shared" si="47"/>
        <v/>
      </c>
      <c r="AV434" s="140"/>
      <c r="AZ434" s="150" t="str">
        <f t="shared" si="43"/>
        <v/>
      </c>
      <c r="BQ434" s="6"/>
      <c r="BR434" s="11"/>
    </row>
    <row r="435" spans="1:70" ht="15.75" x14ac:dyDescent="0.5">
      <c r="A435" s="52" t="s">
        <v>417</v>
      </c>
      <c r="B435" s="56"/>
      <c r="C435" s="131" t="s">
        <v>111</v>
      </c>
      <c r="D435" s="7" t="s">
        <v>24</v>
      </c>
      <c r="E435" s="7" t="s">
        <v>437</v>
      </c>
      <c r="F435" s="64" t="s">
        <v>132</v>
      </c>
      <c r="G435" s="62">
        <v>1</v>
      </c>
      <c r="I435" s="10" t="s">
        <v>110</v>
      </c>
      <c r="J435" s="71" t="str">
        <f t="shared" si="45"/>
        <v>Spare_DI34_1</v>
      </c>
      <c r="K435" s="74" t="s">
        <v>628</v>
      </c>
      <c r="L435" s="233"/>
      <c r="M435" s="233">
        <v>1000</v>
      </c>
      <c r="N435" s="78" t="s">
        <v>634</v>
      </c>
      <c r="O435" s="83"/>
      <c r="P435" s="78" t="str">
        <f>CONCATENATE("Spare Yard ",T435,"_",I435,"_",K435)</f>
        <v>Spare Yard _True_+CB.2</v>
      </c>
      <c r="R435" s="80"/>
      <c r="S435" s="92"/>
      <c r="Y435" s="107"/>
      <c r="AA435" s="108"/>
      <c r="AB435" s="108"/>
      <c r="AC435" s="71"/>
      <c r="AD435" s="71"/>
      <c r="AE435" s="71"/>
      <c r="AF435" s="71"/>
      <c r="AG435" s="118"/>
      <c r="AI435" s="119"/>
      <c r="AJ435" s="119"/>
      <c r="AK435" s="117" t="str">
        <f t="shared" si="46"/>
        <v/>
      </c>
      <c r="AP435" s="130"/>
      <c r="AR435" s="131"/>
      <c r="AS435" s="7"/>
      <c r="AT435" s="132"/>
      <c r="AU435" s="129" t="str">
        <f t="shared" si="47"/>
        <v/>
      </c>
      <c r="AV435" s="140"/>
      <c r="AZ435" s="150" t="str">
        <f t="shared" si="43"/>
        <v/>
      </c>
      <c r="BQ435" s="6"/>
      <c r="BR435" s="11"/>
    </row>
    <row r="436" spans="1:70" ht="15.75" x14ac:dyDescent="0.5">
      <c r="A436" s="52" t="s">
        <v>417</v>
      </c>
      <c r="B436" s="56"/>
      <c r="C436" s="131" t="s">
        <v>111</v>
      </c>
      <c r="D436" s="7" t="s">
        <v>24</v>
      </c>
      <c r="E436" s="7" t="s">
        <v>437</v>
      </c>
      <c r="F436" s="64" t="s">
        <v>132</v>
      </c>
      <c r="G436" s="62">
        <v>2</v>
      </c>
      <c r="I436" s="10" t="s">
        <v>110</v>
      </c>
      <c r="J436" s="71" t="str">
        <f t="shared" si="45"/>
        <v>Spare_DI34_2</v>
      </c>
      <c r="K436" s="74" t="s">
        <v>628</v>
      </c>
      <c r="L436" s="233"/>
      <c r="M436" s="233">
        <v>1000</v>
      </c>
      <c r="N436" s="78" t="s">
        <v>634</v>
      </c>
      <c r="O436" s="83"/>
      <c r="P436" s="78" t="str">
        <f>CONCATENATE("Spare Yard ",T436,"_",I436,"_",K436)</f>
        <v>Spare Yard _True_+CB.2</v>
      </c>
      <c r="R436" s="80"/>
      <c r="S436" s="92"/>
      <c r="Y436" s="107"/>
      <c r="AA436" s="108"/>
      <c r="AB436" s="108"/>
      <c r="AC436" s="71"/>
      <c r="AD436" s="71"/>
      <c r="AE436" s="71"/>
      <c r="AF436" s="71"/>
      <c r="AG436" s="118"/>
      <c r="AI436" s="119"/>
      <c r="AJ436" s="119"/>
      <c r="AK436" s="117" t="str">
        <f t="shared" si="46"/>
        <v/>
      </c>
      <c r="AP436" s="130"/>
      <c r="AR436" s="131"/>
      <c r="AS436" s="7"/>
      <c r="AT436" s="132"/>
      <c r="AU436" s="129" t="str">
        <f t="shared" si="47"/>
        <v/>
      </c>
      <c r="AV436" s="140"/>
      <c r="AZ436" s="150" t="str">
        <f t="shared" si="43"/>
        <v/>
      </c>
      <c r="BQ436" s="6"/>
      <c r="BR436" s="11"/>
    </row>
    <row r="437" spans="1:70" ht="15.75" x14ac:dyDescent="0.5">
      <c r="A437" s="52" t="s">
        <v>417</v>
      </c>
      <c r="B437" s="56"/>
      <c r="C437" s="131" t="s">
        <v>111</v>
      </c>
      <c r="D437" s="7" t="s">
        <v>24</v>
      </c>
      <c r="E437" s="7" t="s">
        <v>437</v>
      </c>
      <c r="F437" s="64" t="s">
        <v>132</v>
      </c>
      <c r="G437" s="62">
        <v>3</v>
      </c>
      <c r="I437" s="10" t="s">
        <v>110</v>
      </c>
      <c r="J437" s="71" t="str">
        <f t="shared" si="45"/>
        <v>Spare_DI34_3</v>
      </c>
      <c r="K437" s="74" t="s">
        <v>628</v>
      </c>
      <c r="L437" s="233"/>
      <c r="M437" s="233">
        <v>1000</v>
      </c>
      <c r="N437" s="78" t="s">
        <v>634</v>
      </c>
      <c r="O437" s="83"/>
      <c r="P437" s="78" t="str">
        <f>CONCATENATE("Spare Yard ",T437,"_",I437,"_",K437)</f>
        <v>Spare Yard _True_+CB.2</v>
      </c>
      <c r="R437" s="80"/>
      <c r="S437" s="92"/>
      <c r="Y437" s="107"/>
      <c r="AA437" s="108"/>
      <c r="AB437" s="108"/>
      <c r="AC437" s="71"/>
      <c r="AD437" s="71"/>
      <c r="AE437" s="71"/>
      <c r="AF437" s="71"/>
      <c r="AG437" s="118"/>
      <c r="AI437" s="119"/>
      <c r="AJ437" s="119"/>
      <c r="AK437" s="117" t="str">
        <f t="shared" si="46"/>
        <v/>
      </c>
      <c r="AP437" s="130"/>
      <c r="AR437" s="131"/>
      <c r="AS437" s="7"/>
      <c r="AT437" s="132"/>
      <c r="AU437" s="129" t="str">
        <f t="shared" si="47"/>
        <v/>
      </c>
      <c r="AV437" s="140"/>
      <c r="AZ437" s="150" t="str">
        <f t="shared" si="43"/>
        <v/>
      </c>
      <c r="BQ437" s="6"/>
      <c r="BR437" s="11"/>
    </row>
    <row r="438" spans="1:70" ht="15.75" x14ac:dyDescent="0.5">
      <c r="A438" s="52" t="s">
        <v>417</v>
      </c>
      <c r="B438" s="56"/>
      <c r="C438" s="131" t="s">
        <v>111</v>
      </c>
      <c r="D438" s="7" t="s">
        <v>24</v>
      </c>
      <c r="E438" s="7" t="s">
        <v>437</v>
      </c>
      <c r="F438" s="64" t="s">
        <v>132</v>
      </c>
      <c r="G438" s="62">
        <v>4</v>
      </c>
      <c r="I438" s="10" t="s">
        <v>110</v>
      </c>
      <c r="J438" s="71" t="str">
        <f t="shared" si="45"/>
        <v>Spare_DI34_4</v>
      </c>
      <c r="K438" s="74" t="s">
        <v>628</v>
      </c>
      <c r="L438" s="233"/>
      <c r="M438" s="233">
        <v>1000</v>
      </c>
      <c r="N438" s="78" t="s">
        <v>634</v>
      </c>
      <c r="O438" s="83"/>
      <c r="P438" s="78" t="str">
        <f>CONCATENATE("Spare Yard ",T438,"_",I438,"_",K438)</f>
        <v>Spare Yard _True_+CB.2</v>
      </c>
      <c r="R438" s="80"/>
      <c r="S438" s="92"/>
      <c r="Y438" s="107"/>
      <c r="AA438" s="108"/>
      <c r="AB438" s="108"/>
      <c r="AC438" s="71"/>
      <c r="AD438" s="71"/>
      <c r="AE438" s="71"/>
      <c r="AF438" s="71"/>
      <c r="AG438" s="118"/>
      <c r="AI438" s="119"/>
      <c r="AJ438" s="119"/>
      <c r="AK438" s="117" t="str">
        <f t="shared" si="46"/>
        <v/>
      </c>
      <c r="AP438" s="130"/>
      <c r="AR438" s="131"/>
      <c r="AS438" s="7"/>
      <c r="AT438" s="132"/>
      <c r="AU438" s="129" t="str">
        <f t="shared" si="47"/>
        <v/>
      </c>
      <c r="AV438" s="140"/>
      <c r="AZ438" s="150" t="str">
        <f t="shared" si="43"/>
        <v/>
      </c>
      <c r="BQ438" s="6"/>
      <c r="BR438" s="11"/>
    </row>
    <row r="439" spans="1:70" ht="15.75" x14ac:dyDescent="0.5">
      <c r="A439" s="52" t="s">
        <v>417</v>
      </c>
      <c r="B439" s="56"/>
      <c r="C439" s="131" t="s">
        <v>111</v>
      </c>
      <c r="D439" s="7" t="s">
        <v>24</v>
      </c>
      <c r="E439" s="7" t="s">
        <v>437</v>
      </c>
      <c r="F439" s="64" t="s">
        <v>132</v>
      </c>
      <c r="G439" s="62">
        <v>5</v>
      </c>
      <c r="I439" s="10" t="s">
        <v>110</v>
      </c>
      <c r="J439" s="71" t="str">
        <f t="shared" si="45"/>
        <v>Spare_DI34_5</v>
      </c>
      <c r="K439" s="74" t="s">
        <v>628</v>
      </c>
      <c r="L439" s="233"/>
      <c r="M439" s="233">
        <v>1000</v>
      </c>
      <c r="N439" s="78" t="s">
        <v>634</v>
      </c>
      <c r="O439" s="83"/>
      <c r="P439" s="78" t="str">
        <f>CONCATENATE("Spare Yard ",T439,"_",I439,"_",K439)</f>
        <v>Spare Yard _True_+CB.2</v>
      </c>
      <c r="R439" s="80"/>
      <c r="S439" s="92"/>
      <c r="Z439" s="6"/>
      <c r="AG439" s="118"/>
      <c r="AI439" s="119"/>
      <c r="AJ439" s="119"/>
      <c r="AK439" s="117" t="str">
        <f t="shared" si="46"/>
        <v/>
      </c>
      <c r="AP439" s="130"/>
      <c r="AR439" s="131"/>
      <c r="AS439" s="7"/>
      <c r="AT439" s="132"/>
      <c r="AU439" s="129" t="str">
        <f t="shared" si="47"/>
        <v/>
      </c>
      <c r="AV439" s="140"/>
      <c r="AZ439" s="150" t="str">
        <f t="shared" si="43"/>
        <v/>
      </c>
      <c r="BQ439" s="6"/>
      <c r="BR439" s="11"/>
    </row>
    <row r="440" spans="1:70" ht="15.75" x14ac:dyDescent="0.5">
      <c r="A440" s="52" t="s">
        <v>417</v>
      </c>
      <c r="B440" s="56"/>
      <c r="C440" s="131" t="s">
        <v>111</v>
      </c>
      <c r="D440" s="7" t="s">
        <v>24</v>
      </c>
      <c r="E440" s="7" t="s">
        <v>437</v>
      </c>
      <c r="F440" s="64" t="s">
        <v>132</v>
      </c>
      <c r="G440" s="62">
        <v>6</v>
      </c>
      <c r="I440" s="10" t="s">
        <v>110</v>
      </c>
      <c r="J440" s="71" t="str">
        <f t="shared" si="45"/>
        <v>Spare_DI34_6</v>
      </c>
      <c r="K440" s="74" t="s">
        <v>628</v>
      </c>
      <c r="L440" s="233"/>
      <c r="M440" s="233">
        <v>1000</v>
      </c>
      <c r="N440" s="78" t="s">
        <v>634</v>
      </c>
      <c r="O440" s="83"/>
      <c r="P440" s="78" t="str">
        <f>CONCATENATE("Spare Yard ",T440,"_",I440,"_",K440)</f>
        <v>Spare Yard _True_+CB.2</v>
      </c>
      <c r="R440" s="80"/>
      <c r="S440" s="92"/>
      <c r="Z440" s="6"/>
      <c r="AG440" s="118"/>
      <c r="AI440" s="119"/>
      <c r="AJ440" s="119"/>
      <c r="AK440" s="117" t="str">
        <f t="shared" si="46"/>
        <v/>
      </c>
      <c r="AP440" s="130"/>
      <c r="AR440" s="131"/>
      <c r="AS440" s="7"/>
      <c r="AT440" s="132"/>
      <c r="AU440" s="129" t="str">
        <f t="shared" si="47"/>
        <v/>
      </c>
      <c r="AV440" s="140"/>
      <c r="AZ440" s="150" t="str">
        <f t="shared" si="43"/>
        <v/>
      </c>
      <c r="BQ440" s="6"/>
      <c r="BR440" s="11"/>
    </row>
    <row r="441" spans="1:70" ht="15.75" x14ac:dyDescent="0.5">
      <c r="A441" s="52" t="s">
        <v>417</v>
      </c>
      <c r="B441" s="56"/>
      <c r="C441" s="131" t="s">
        <v>111</v>
      </c>
      <c r="D441" s="7" t="s">
        <v>24</v>
      </c>
      <c r="E441" s="7" t="s">
        <v>437</v>
      </c>
      <c r="F441" s="64" t="s">
        <v>132</v>
      </c>
      <c r="G441" s="62">
        <v>7</v>
      </c>
      <c r="I441" s="10" t="s">
        <v>110</v>
      </c>
      <c r="J441" s="71" t="str">
        <f t="shared" si="45"/>
        <v>Spare_DI34_7</v>
      </c>
      <c r="K441" s="74" t="s">
        <v>628</v>
      </c>
      <c r="L441" s="233"/>
      <c r="M441" s="233">
        <v>1000</v>
      </c>
      <c r="N441" s="78" t="s">
        <v>634</v>
      </c>
      <c r="O441" s="83"/>
      <c r="P441" s="78" t="str">
        <f>CONCATENATE("Spare Yard ",T441,"_",I441,"_",K441)</f>
        <v>Spare Yard _True_+CB.2</v>
      </c>
      <c r="R441" s="80"/>
      <c r="S441" s="92"/>
      <c r="Z441" s="6"/>
      <c r="AG441" s="118"/>
      <c r="AI441" s="119"/>
      <c r="AJ441" s="119"/>
      <c r="AK441" s="117" t="str">
        <f t="shared" si="46"/>
        <v/>
      </c>
      <c r="AP441" s="130"/>
      <c r="AR441" s="131"/>
      <c r="AS441" s="7"/>
      <c r="AT441" s="132"/>
      <c r="AU441" s="129" t="str">
        <f t="shared" si="47"/>
        <v/>
      </c>
      <c r="AV441" s="140"/>
      <c r="AZ441" s="150" t="str">
        <f t="shared" si="43"/>
        <v/>
      </c>
      <c r="BQ441" s="6"/>
      <c r="BR441" s="11"/>
    </row>
    <row r="442" spans="1:70" ht="15.75" x14ac:dyDescent="0.5">
      <c r="A442" s="52" t="s">
        <v>417</v>
      </c>
      <c r="B442" s="56"/>
      <c r="C442" s="131" t="s">
        <v>111</v>
      </c>
      <c r="D442" s="7" t="s">
        <v>24</v>
      </c>
      <c r="E442" s="7" t="s">
        <v>437</v>
      </c>
      <c r="F442" s="64" t="s">
        <v>132</v>
      </c>
      <c r="G442" s="62">
        <v>8</v>
      </c>
      <c r="I442" s="10" t="s">
        <v>110</v>
      </c>
      <c r="J442" s="71" t="str">
        <f t="shared" ref="J442:J458" si="48">CONCATENATE("Spare_",E442,"_",G442)</f>
        <v>Spare_DI34_8</v>
      </c>
      <c r="K442" s="74" t="s">
        <v>628</v>
      </c>
      <c r="L442" s="233"/>
      <c r="M442" s="233">
        <v>1000</v>
      </c>
      <c r="N442" s="78" t="s">
        <v>634</v>
      </c>
      <c r="O442" s="83"/>
      <c r="P442" s="78" t="str">
        <f>CONCATENATE("Spare Yard ",T442,"_",I442,"_",K442)</f>
        <v>Spare Yard _True_+CB.2</v>
      </c>
      <c r="R442" s="80"/>
      <c r="S442" s="92"/>
      <c r="Z442" s="6"/>
      <c r="AI442" s="119"/>
      <c r="AJ442" s="119"/>
      <c r="AK442" s="117" t="str">
        <f t="shared" si="46"/>
        <v/>
      </c>
      <c r="AP442" s="130"/>
      <c r="AR442" s="131"/>
      <c r="AS442" s="7"/>
      <c r="AT442" s="132"/>
      <c r="AU442" s="129" t="str">
        <f t="shared" si="47"/>
        <v/>
      </c>
      <c r="AV442" s="140"/>
      <c r="AZ442" s="150" t="str">
        <f t="shared" si="43"/>
        <v/>
      </c>
      <c r="BQ442" s="6"/>
      <c r="BR442" s="11"/>
    </row>
    <row r="443" spans="1:70" ht="15.75" x14ac:dyDescent="0.5">
      <c r="A443" s="52" t="s">
        <v>417</v>
      </c>
      <c r="B443" s="56"/>
      <c r="C443" s="131" t="s">
        <v>111</v>
      </c>
      <c r="D443" s="7" t="s">
        <v>24</v>
      </c>
      <c r="E443" s="7" t="s">
        <v>438</v>
      </c>
      <c r="F443" s="64" t="s">
        <v>132</v>
      </c>
      <c r="G443" s="62">
        <v>1</v>
      </c>
      <c r="I443" s="10" t="s">
        <v>110</v>
      </c>
      <c r="J443" s="71" t="str">
        <f t="shared" si="48"/>
        <v>Spare_DI35_1</v>
      </c>
      <c r="K443" s="74" t="s">
        <v>628</v>
      </c>
      <c r="L443" s="233"/>
      <c r="M443" s="233">
        <v>1000</v>
      </c>
      <c r="N443" s="78" t="s">
        <v>634</v>
      </c>
      <c r="O443" s="83"/>
      <c r="P443" s="78" t="str">
        <f>CONCATENATE("Spare Yard ",T443,"_",I443,"_",K443)</f>
        <v>Spare Yard _True_+CB.2</v>
      </c>
      <c r="R443" s="80"/>
      <c r="S443" s="92"/>
      <c r="Z443" s="6"/>
      <c r="AG443" s="118"/>
      <c r="AI443" s="119"/>
      <c r="AJ443" s="119"/>
      <c r="AK443" s="117" t="str">
        <f t="shared" si="46"/>
        <v/>
      </c>
      <c r="AP443" s="130"/>
      <c r="AR443" s="131"/>
      <c r="AS443" s="7"/>
      <c r="AT443" s="132"/>
      <c r="AU443" s="129" t="str">
        <f t="shared" si="47"/>
        <v/>
      </c>
      <c r="AV443" s="140"/>
      <c r="AZ443" s="150" t="str">
        <f t="shared" si="43"/>
        <v/>
      </c>
      <c r="BQ443" s="6"/>
      <c r="BR443" s="11"/>
    </row>
    <row r="444" spans="1:70" ht="15.75" x14ac:dyDescent="0.5">
      <c r="A444" s="52" t="s">
        <v>417</v>
      </c>
      <c r="B444" s="56"/>
      <c r="C444" s="131" t="s">
        <v>111</v>
      </c>
      <c r="D444" s="7" t="s">
        <v>24</v>
      </c>
      <c r="E444" s="7" t="s">
        <v>438</v>
      </c>
      <c r="F444" s="64" t="s">
        <v>132</v>
      </c>
      <c r="G444" s="62">
        <v>2</v>
      </c>
      <c r="I444" s="10" t="s">
        <v>110</v>
      </c>
      <c r="J444" s="71" t="str">
        <f t="shared" si="48"/>
        <v>Spare_DI35_2</v>
      </c>
      <c r="K444" s="74" t="s">
        <v>628</v>
      </c>
      <c r="L444" s="233"/>
      <c r="M444" s="233">
        <v>1000</v>
      </c>
      <c r="N444" s="78" t="s">
        <v>634</v>
      </c>
      <c r="O444" s="83"/>
      <c r="P444" s="78" t="str">
        <f>CONCATENATE("Spare Yard ",T444,"_",I444,"_",K444)</f>
        <v>Spare Yard _True_+CB.2</v>
      </c>
      <c r="R444" s="80"/>
      <c r="S444" s="92"/>
      <c r="Z444" s="6"/>
      <c r="AG444" s="118"/>
      <c r="AI444" s="119"/>
      <c r="AJ444" s="119"/>
      <c r="AK444" s="117" t="str">
        <f t="shared" si="46"/>
        <v/>
      </c>
      <c r="AP444" s="130"/>
      <c r="AR444" s="131"/>
      <c r="AS444" s="7"/>
      <c r="AT444" s="132"/>
      <c r="AU444" s="129" t="str">
        <f t="shared" si="47"/>
        <v/>
      </c>
      <c r="AV444" s="140"/>
      <c r="AZ444" s="150" t="str">
        <f t="shared" si="43"/>
        <v/>
      </c>
      <c r="BQ444" s="6"/>
      <c r="BR444" s="11"/>
    </row>
    <row r="445" spans="1:70" ht="15.75" x14ac:dyDescent="0.5">
      <c r="A445" s="52" t="s">
        <v>417</v>
      </c>
      <c r="B445" s="56"/>
      <c r="C445" s="131" t="s">
        <v>111</v>
      </c>
      <c r="D445" s="7" t="s">
        <v>24</v>
      </c>
      <c r="E445" s="7" t="s">
        <v>438</v>
      </c>
      <c r="F445" s="64" t="s">
        <v>132</v>
      </c>
      <c r="G445" s="62">
        <v>3</v>
      </c>
      <c r="I445" s="10" t="s">
        <v>110</v>
      </c>
      <c r="J445" s="71" t="str">
        <f t="shared" si="48"/>
        <v>Spare_DI35_3</v>
      </c>
      <c r="K445" s="74" t="s">
        <v>628</v>
      </c>
      <c r="L445" s="233"/>
      <c r="M445" s="233">
        <v>1000</v>
      </c>
      <c r="N445" s="78" t="s">
        <v>634</v>
      </c>
      <c r="O445" s="83"/>
      <c r="P445" s="78" t="str">
        <f>CONCATENATE("Spare Yard ",T445,"_",I445,"_",K445)</f>
        <v>Spare Yard _True_+CB.2</v>
      </c>
      <c r="R445" s="80"/>
      <c r="S445" s="92"/>
      <c r="Z445" s="6"/>
      <c r="AI445" s="119"/>
      <c r="AJ445" s="119"/>
      <c r="AK445" s="117" t="str">
        <f t="shared" si="46"/>
        <v/>
      </c>
      <c r="AP445" s="130"/>
      <c r="AR445" s="131"/>
      <c r="AS445" s="7"/>
      <c r="AT445" s="132"/>
      <c r="AU445" s="129" t="str">
        <f t="shared" si="47"/>
        <v/>
      </c>
      <c r="AV445" s="140"/>
      <c r="AZ445" s="150" t="str">
        <f t="shared" si="43"/>
        <v/>
      </c>
      <c r="BQ445" s="6"/>
      <c r="BR445" s="11"/>
    </row>
    <row r="446" spans="1:70" ht="15.75" x14ac:dyDescent="0.5">
      <c r="A446" s="52" t="s">
        <v>417</v>
      </c>
      <c r="B446" s="56"/>
      <c r="C446" s="131" t="s">
        <v>111</v>
      </c>
      <c r="D446" s="7" t="s">
        <v>24</v>
      </c>
      <c r="E446" s="7" t="s">
        <v>438</v>
      </c>
      <c r="F446" s="64" t="s">
        <v>132</v>
      </c>
      <c r="G446" s="62">
        <v>4</v>
      </c>
      <c r="I446" s="10" t="s">
        <v>110</v>
      </c>
      <c r="J446" s="71" t="str">
        <f t="shared" si="48"/>
        <v>Spare_DI35_4</v>
      </c>
      <c r="K446" s="74" t="s">
        <v>628</v>
      </c>
      <c r="L446" s="233"/>
      <c r="M446" s="233">
        <v>1000</v>
      </c>
      <c r="N446" s="78" t="s">
        <v>634</v>
      </c>
      <c r="O446" s="83"/>
      <c r="P446" s="78" t="str">
        <f>CONCATENATE("Spare Yard ",T446,"_",I446,"_",K446)</f>
        <v>Spare Yard _True_+CB.2</v>
      </c>
      <c r="R446" s="80"/>
      <c r="S446" s="92"/>
      <c r="Z446" s="6"/>
      <c r="AI446" s="119"/>
      <c r="AJ446" s="119"/>
      <c r="AK446" s="117" t="str">
        <f t="shared" si="46"/>
        <v/>
      </c>
      <c r="AP446" s="130"/>
      <c r="AR446" s="131"/>
      <c r="AS446" s="7"/>
      <c r="AT446" s="132"/>
      <c r="AU446" s="129" t="str">
        <f t="shared" si="47"/>
        <v/>
      </c>
      <c r="AV446" s="140"/>
      <c r="AZ446" s="150" t="str">
        <f t="shared" si="43"/>
        <v/>
      </c>
      <c r="BQ446" s="6"/>
      <c r="BR446" s="11"/>
    </row>
    <row r="447" spans="1:70" ht="15.75" x14ac:dyDescent="0.5">
      <c r="A447" s="52" t="s">
        <v>417</v>
      </c>
      <c r="B447" s="56"/>
      <c r="C447" s="131" t="s">
        <v>111</v>
      </c>
      <c r="D447" s="7" t="s">
        <v>24</v>
      </c>
      <c r="E447" s="7" t="s">
        <v>438</v>
      </c>
      <c r="F447" s="64" t="s">
        <v>132</v>
      </c>
      <c r="G447" s="62">
        <v>5</v>
      </c>
      <c r="I447" s="10" t="s">
        <v>110</v>
      </c>
      <c r="J447" s="71" t="str">
        <f t="shared" si="48"/>
        <v>Spare_DI35_5</v>
      </c>
      <c r="K447" s="74" t="s">
        <v>628</v>
      </c>
      <c r="L447" s="233"/>
      <c r="M447" s="233">
        <v>1000</v>
      </c>
      <c r="N447" s="78" t="s">
        <v>634</v>
      </c>
      <c r="O447" s="83"/>
      <c r="P447" s="78" t="str">
        <f>CONCATENATE("Spare Yard ",T447,"_",I447,"_",K447)</f>
        <v>Spare Yard _True_+CB.2</v>
      </c>
      <c r="R447" s="80"/>
      <c r="S447" s="92"/>
      <c r="Z447" s="6"/>
      <c r="AG447" s="118"/>
      <c r="AI447" s="119"/>
      <c r="AJ447" s="119"/>
      <c r="AK447" s="117" t="str">
        <f t="shared" si="46"/>
        <v/>
      </c>
      <c r="AP447" s="130"/>
      <c r="AR447" s="131"/>
      <c r="AS447" s="7"/>
      <c r="AT447" s="132"/>
      <c r="AU447" s="129" t="str">
        <f t="shared" si="47"/>
        <v/>
      </c>
      <c r="AV447" s="140"/>
      <c r="AZ447" s="150" t="str">
        <f t="shared" si="43"/>
        <v/>
      </c>
      <c r="BQ447" s="6"/>
      <c r="BR447" s="11"/>
    </row>
    <row r="448" spans="1:70" ht="15.75" x14ac:dyDescent="0.5">
      <c r="A448" s="52" t="s">
        <v>417</v>
      </c>
      <c r="B448" s="56"/>
      <c r="C448" s="131" t="s">
        <v>111</v>
      </c>
      <c r="D448" s="7" t="s">
        <v>24</v>
      </c>
      <c r="E448" s="7" t="s">
        <v>438</v>
      </c>
      <c r="F448" s="64" t="s">
        <v>132</v>
      </c>
      <c r="G448" s="62">
        <v>6</v>
      </c>
      <c r="I448" s="10" t="s">
        <v>110</v>
      </c>
      <c r="J448" s="71" t="str">
        <f t="shared" si="48"/>
        <v>Spare_DI35_6</v>
      </c>
      <c r="K448" s="74" t="s">
        <v>628</v>
      </c>
      <c r="L448" s="233"/>
      <c r="M448" s="233">
        <v>1000</v>
      </c>
      <c r="N448" s="78" t="s">
        <v>634</v>
      </c>
      <c r="O448" s="83"/>
      <c r="P448" s="78" t="str">
        <f>CONCATENATE("Spare Yard ",T448,"_",I448,"_",K448)</f>
        <v>Spare Yard _True_+CB.2</v>
      </c>
      <c r="R448" s="80"/>
      <c r="S448" s="92"/>
      <c r="Z448" s="6"/>
      <c r="AG448" s="118"/>
      <c r="AI448" s="119"/>
      <c r="AJ448" s="119"/>
      <c r="AK448" s="117" t="str">
        <f t="shared" si="46"/>
        <v/>
      </c>
      <c r="AP448" s="130"/>
      <c r="AR448" s="131"/>
      <c r="AS448" s="7"/>
      <c r="AT448" s="132"/>
      <c r="AU448" s="129" t="str">
        <f t="shared" si="47"/>
        <v/>
      </c>
      <c r="AV448" s="140"/>
      <c r="AZ448" s="150" t="str">
        <f t="shared" si="43"/>
        <v/>
      </c>
      <c r="BQ448" s="6"/>
      <c r="BR448" s="11"/>
    </row>
    <row r="449" spans="1:70" ht="15.75" x14ac:dyDescent="0.5">
      <c r="A449" s="52" t="s">
        <v>417</v>
      </c>
      <c r="B449" s="56"/>
      <c r="C449" s="131" t="s">
        <v>111</v>
      </c>
      <c r="D449" s="7" t="s">
        <v>24</v>
      </c>
      <c r="E449" s="7" t="s">
        <v>438</v>
      </c>
      <c r="F449" s="64" t="s">
        <v>132</v>
      </c>
      <c r="G449" s="62">
        <v>7</v>
      </c>
      <c r="I449" s="10" t="s">
        <v>110</v>
      </c>
      <c r="J449" s="71" t="str">
        <f t="shared" si="48"/>
        <v>Spare_DI35_7</v>
      </c>
      <c r="K449" s="74" t="s">
        <v>628</v>
      </c>
      <c r="L449" s="233"/>
      <c r="M449" s="233">
        <v>1000</v>
      </c>
      <c r="N449" s="78" t="s">
        <v>634</v>
      </c>
      <c r="O449" s="83"/>
      <c r="P449" s="78" t="str">
        <f>CONCATENATE("Spare Yard ",T449,"_",I449,"_",K449)</f>
        <v>Spare Yard _True_+CB.2</v>
      </c>
      <c r="R449" s="80"/>
      <c r="S449" s="92"/>
      <c r="Z449" s="6"/>
      <c r="AG449" s="118"/>
      <c r="AI449" s="119"/>
      <c r="AJ449" s="119"/>
      <c r="AK449" s="117" t="str">
        <f t="shared" si="46"/>
        <v/>
      </c>
      <c r="AP449" s="130"/>
      <c r="AR449" s="131"/>
      <c r="AS449" s="7"/>
      <c r="AT449" s="132"/>
      <c r="AU449" s="129" t="str">
        <f t="shared" si="47"/>
        <v/>
      </c>
      <c r="AV449" s="140"/>
      <c r="AZ449" s="150" t="str">
        <f t="shared" si="43"/>
        <v/>
      </c>
      <c r="BQ449" s="6"/>
      <c r="BR449" s="11"/>
    </row>
    <row r="450" spans="1:70" ht="15.75" x14ac:dyDescent="0.5">
      <c r="A450" s="52" t="s">
        <v>417</v>
      </c>
      <c r="B450" s="56"/>
      <c r="C450" s="131" t="s">
        <v>111</v>
      </c>
      <c r="D450" s="7" t="s">
        <v>24</v>
      </c>
      <c r="E450" s="7" t="s">
        <v>438</v>
      </c>
      <c r="F450" s="64" t="s">
        <v>132</v>
      </c>
      <c r="G450" s="62">
        <v>8</v>
      </c>
      <c r="I450" s="10" t="s">
        <v>110</v>
      </c>
      <c r="J450" s="71" t="str">
        <f t="shared" si="48"/>
        <v>Spare_DI35_8</v>
      </c>
      <c r="K450" s="74" t="s">
        <v>628</v>
      </c>
      <c r="L450" s="233"/>
      <c r="M450" s="233">
        <v>1000</v>
      </c>
      <c r="N450" s="78" t="s">
        <v>634</v>
      </c>
      <c r="O450" s="83"/>
      <c r="P450" s="78" t="str">
        <f>CONCATENATE("Spare Yard ",T450,"_",I450,"_",K450)</f>
        <v>Spare Yard _True_+CB.2</v>
      </c>
      <c r="R450" s="80"/>
      <c r="S450" s="92"/>
      <c r="Z450" s="6"/>
      <c r="AG450" s="118"/>
      <c r="AI450" s="119"/>
      <c r="AJ450" s="119"/>
      <c r="AK450" s="117" t="str">
        <f t="shared" si="46"/>
        <v/>
      </c>
      <c r="AP450" s="130"/>
      <c r="AR450" s="131"/>
      <c r="AS450" s="7"/>
      <c r="AT450" s="132"/>
      <c r="AU450" s="129" t="str">
        <f t="shared" si="47"/>
        <v/>
      </c>
      <c r="AV450" s="140"/>
      <c r="AZ450" s="150" t="str">
        <f t="shared" si="43"/>
        <v/>
      </c>
      <c r="BQ450" s="6"/>
      <c r="BR450" s="11"/>
    </row>
    <row r="451" spans="1:70" ht="15.75" x14ac:dyDescent="0.5">
      <c r="A451" s="52" t="s">
        <v>417</v>
      </c>
      <c r="B451" s="56"/>
      <c r="C451" s="131" t="s">
        <v>111</v>
      </c>
      <c r="D451" s="7" t="s">
        <v>24</v>
      </c>
      <c r="E451" s="7" t="s">
        <v>439</v>
      </c>
      <c r="F451" s="64" t="s">
        <v>132</v>
      </c>
      <c r="G451" s="62">
        <v>1</v>
      </c>
      <c r="I451" s="10" t="s">
        <v>110</v>
      </c>
      <c r="J451" s="71" t="str">
        <f t="shared" si="48"/>
        <v>Spare_DI36_1</v>
      </c>
      <c r="K451" s="74" t="s">
        <v>628</v>
      </c>
      <c r="L451" s="233"/>
      <c r="M451" s="233">
        <v>1000</v>
      </c>
      <c r="N451" s="78" t="s">
        <v>634</v>
      </c>
      <c r="O451" s="83"/>
      <c r="P451" s="78" t="str">
        <f>CONCATENATE("Spare Yard ",T451,"_",I451,"_",K451)</f>
        <v>Spare Yard _True_+CB.2</v>
      </c>
      <c r="R451" s="80"/>
      <c r="S451" s="92"/>
      <c r="Z451" s="6"/>
      <c r="AI451" s="119"/>
      <c r="AJ451" s="119"/>
      <c r="AK451" s="117" t="str">
        <f t="shared" si="46"/>
        <v/>
      </c>
      <c r="AP451" s="130"/>
      <c r="AR451" s="131"/>
      <c r="AS451" s="7"/>
      <c r="AT451" s="132"/>
      <c r="AU451" s="129" t="str">
        <f t="shared" si="47"/>
        <v/>
      </c>
      <c r="AV451" s="140"/>
      <c r="AZ451" s="150" t="str">
        <f t="shared" si="43"/>
        <v/>
      </c>
      <c r="BQ451" s="6"/>
      <c r="BR451" s="11"/>
    </row>
    <row r="452" spans="1:70" ht="15.75" x14ac:dyDescent="0.5">
      <c r="A452" s="52" t="s">
        <v>417</v>
      </c>
      <c r="B452" s="56"/>
      <c r="C452" s="131" t="s">
        <v>111</v>
      </c>
      <c r="D452" s="7" t="s">
        <v>24</v>
      </c>
      <c r="E452" s="7" t="s">
        <v>439</v>
      </c>
      <c r="F452" s="64" t="s">
        <v>132</v>
      </c>
      <c r="G452" s="62">
        <v>2</v>
      </c>
      <c r="I452" s="10" t="s">
        <v>110</v>
      </c>
      <c r="J452" s="71" t="str">
        <f t="shared" si="48"/>
        <v>Spare_DI36_2</v>
      </c>
      <c r="K452" s="74" t="s">
        <v>628</v>
      </c>
      <c r="L452" s="233"/>
      <c r="M452" s="233">
        <v>1000</v>
      </c>
      <c r="N452" s="78" t="s">
        <v>634</v>
      </c>
      <c r="O452" s="83"/>
      <c r="P452" s="78" t="str">
        <f>CONCATENATE("Spare Yard ",T452,"_",I452,"_",K452)</f>
        <v>Spare Yard _True_+CB.2</v>
      </c>
      <c r="R452" s="80"/>
      <c r="S452" s="92"/>
      <c r="Z452" s="6"/>
      <c r="AK452" s="117" t="str">
        <f t="shared" si="46"/>
        <v/>
      </c>
      <c r="AP452" s="130"/>
      <c r="AR452" s="131"/>
      <c r="AS452" s="7"/>
      <c r="AT452" s="132"/>
      <c r="AU452" s="129" t="str">
        <f t="shared" si="47"/>
        <v/>
      </c>
      <c r="AV452" s="140"/>
      <c r="AZ452" s="150" t="str">
        <f t="shared" ref="AZ452:AZ491" si="49">IF(ISNUMBER(AK452),"1","")</f>
        <v/>
      </c>
      <c r="BQ452" s="6"/>
      <c r="BR452" s="11"/>
    </row>
    <row r="453" spans="1:70" ht="15.75" x14ac:dyDescent="0.5">
      <c r="A453" s="52" t="s">
        <v>417</v>
      </c>
      <c r="B453" s="56"/>
      <c r="C453" s="131" t="s">
        <v>111</v>
      </c>
      <c r="D453" s="7" t="s">
        <v>24</v>
      </c>
      <c r="E453" s="7" t="s">
        <v>439</v>
      </c>
      <c r="F453" s="64" t="s">
        <v>132</v>
      </c>
      <c r="G453" s="62">
        <v>3</v>
      </c>
      <c r="I453" s="10" t="s">
        <v>110</v>
      </c>
      <c r="J453" s="71" t="str">
        <f t="shared" si="48"/>
        <v>Spare_DI36_3</v>
      </c>
      <c r="K453" s="74" t="s">
        <v>628</v>
      </c>
      <c r="L453" s="233"/>
      <c r="M453" s="233">
        <v>1000</v>
      </c>
      <c r="N453" s="78" t="s">
        <v>634</v>
      </c>
      <c r="O453" s="83"/>
      <c r="P453" s="78" t="str">
        <f>CONCATENATE("Spare Yard ",T453,"_",I453,"_",K453)</f>
        <v>Spare Yard _True_+CB.2</v>
      </c>
      <c r="R453" s="80"/>
      <c r="S453" s="92"/>
      <c r="Z453" s="6"/>
      <c r="AK453" s="117" t="str">
        <f t="shared" si="46"/>
        <v/>
      </c>
      <c r="AP453" s="130"/>
      <c r="AR453" s="131"/>
      <c r="AS453" s="7"/>
      <c r="AT453" s="132"/>
      <c r="AU453" s="129" t="str">
        <f t="shared" si="47"/>
        <v/>
      </c>
      <c r="AV453" s="140"/>
      <c r="AZ453" s="150" t="str">
        <f t="shared" si="49"/>
        <v/>
      </c>
      <c r="BQ453" s="6"/>
      <c r="BR453" s="11"/>
    </row>
    <row r="454" spans="1:70" ht="15.75" x14ac:dyDescent="0.5">
      <c r="A454" s="52" t="s">
        <v>417</v>
      </c>
      <c r="B454" s="56"/>
      <c r="C454" s="131" t="s">
        <v>111</v>
      </c>
      <c r="D454" s="7" t="s">
        <v>24</v>
      </c>
      <c r="E454" s="7" t="s">
        <v>439</v>
      </c>
      <c r="F454" s="64" t="s">
        <v>132</v>
      </c>
      <c r="G454" s="62">
        <v>4</v>
      </c>
      <c r="I454" s="10" t="s">
        <v>110</v>
      </c>
      <c r="J454" s="71" t="str">
        <f t="shared" si="48"/>
        <v>Spare_DI36_4</v>
      </c>
      <c r="K454" s="74" t="s">
        <v>628</v>
      </c>
      <c r="L454" s="233"/>
      <c r="M454" s="233">
        <v>1000</v>
      </c>
      <c r="N454" s="78" t="s">
        <v>634</v>
      </c>
      <c r="O454" s="83"/>
      <c r="P454" s="78" t="str">
        <f>CONCATENATE("Spare Yard ",T454,"_",I454,"_",K454)</f>
        <v>Spare Yard _True_+CB.2</v>
      </c>
      <c r="R454" s="80"/>
      <c r="S454" s="92"/>
      <c r="Z454" s="6"/>
      <c r="AK454" s="117" t="str">
        <f t="shared" si="46"/>
        <v/>
      </c>
      <c r="AP454" s="130"/>
      <c r="AR454" s="131"/>
      <c r="AS454" s="7"/>
      <c r="AT454" s="132"/>
      <c r="AU454" s="129" t="str">
        <f t="shared" si="47"/>
        <v/>
      </c>
      <c r="AV454" s="140"/>
      <c r="AZ454" s="150" t="str">
        <f t="shared" si="49"/>
        <v/>
      </c>
      <c r="BQ454" s="6"/>
      <c r="BR454" s="11"/>
    </row>
    <row r="455" spans="1:70" ht="15.75" x14ac:dyDescent="0.5">
      <c r="A455" s="52" t="s">
        <v>417</v>
      </c>
      <c r="B455" s="56"/>
      <c r="C455" s="131" t="s">
        <v>111</v>
      </c>
      <c r="D455" s="7" t="s">
        <v>24</v>
      </c>
      <c r="E455" s="7" t="s">
        <v>439</v>
      </c>
      <c r="F455" s="64" t="s">
        <v>132</v>
      </c>
      <c r="G455" s="62">
        <v>5</v>
      </c>
      <c r="I455" s="10" t="s">
        <v>110</v>
      </c>
      <c r="J455" s="71" t="str">
        <f t="shared" si="48"/>
        <v>Spare_DI36_5</v>
      </c>
      <c r="K455" s="74" t="s">
        <v>628</v>
      </c>
      <c r="L455" s="233"/>
      <c r="M455" s="233">
        <v>1000</v>
      </c>
      <c r="N455" s="78" t="s">
        <v>634</v>
      </c>
      <c r="O455" s="83"/>
      <c r="P455" s="78" t="str">
        <f>CONCATENATE("Spare Yard ",T455,"_",I455,"_",K455)</f>
        <v>Spare Yard _True_+CB.2</v>
      </c>
      <c r="S455" s="92"/>
      <c r="T455" s="74"/>
      <c r="V455" s="99"/>
      <c r="W455" s="187"/>
      <c r="X455" s="187"/>
      <c r="Y455" s="107"/>
      <c r="AA455" s="108"/>
      <c r="AB455" s="108"/>
      <c r="AC455" s="71"/>
      <c r="AD455" s="71"/>
      <c r="AE455" s="71"/>
      <c r="AF455" s="71"/>
      <c r="AG455" s="120"/>
      <c r="AI455" s="119"/>
      <c r="AJ455" s="119"/>
      <c r="AK455" s="117" t="str">
        <f t="shared" si="46"/>
        <v/>
      </c>
      <c r="AP455" s="130"/>
      <c r="AR455" s="131"/>
      <c r="AS455" s="7"/>
      <c r="AT455" s="132"/>
      <c r="AU455" s="129" t="str">
        <f t="shared" si="47"/>
        <v/>
      </c>
      <c r="AV455" s="140"/>
      <c r="AX455" s="148"/>
      <c r="AY455" s="148"/>
      <c r="AZ455" s="150" t="str">
        <f t="shared" si="49"/>
        <v/>
      </c>
      <c r="BA455" s="157"/>
      <c r="BB455" s="136"/>
      <c r="BE455" s="136"/>
      <c r="BH455" s="136"/>
      <c r="BK455" s="136"/>
      <c r="BN455" s="136"/>
      <c r="BO455" s="158"/>
      <c r="BP455" s="107"/>
      <c r="BQ455" s="62"/>
      <c r="BR455" s="71"/>
    </row>
    <row r="456" spans="1:70" ht="15.75" x14ac:dyDescent="0.5">
      <c r="A456" s="52" t="s">
        <v>417</v>
      </c>
      <c r="B456" s="56"/>
      <c r="C456" s="131" t="s">
        <v>111</v>
      </c>
      <c r="D456" s="7" t="s">
        <v>24</v>
      </c>
      <c r="E456" s="7" t="s">
        <v>439</v>
      </c>
      <c r="F456" s="64" t="s">
        <v>132</v>
      </c>
      <c r="G456" s="62">
        <v>6</v>
      </c>
      <c r="I456" s="10" t="s">
        <v>110</v>
      </c>
      <c r="J456" s="71" t="str">
        <f t="shared" si="48"/>
        <v>Spare_DI36_6</v>
      </c>
      <c r="K456" s="74" t="s">
        <v>628</v>
      </c>
      <c r="L456" s="233"/>
      <c r="M456" s="233">
        <v>1000</v>
      </c>
      <c r="N456" s="78" t="s">
        <v>634</v>
      </c>
      <c r="O456" s="83"/>
      <c r="P456" s="78" t="str">
        <f>CONCATENATE("Spare Yard ",T456,"_",I456,"_",K456)</f>
        <v>Spare Yard _True_+CB.2</v>
      </c>
      <c r="R456" s="80"/>
      <c r="S456" s="92"/>
      <c r="Y456" s="107"/>
      <c r="AA456" s="108"/>
      <c r="AB456" s="108"/>
      <c r="AC456" s="71"/>
      <c r="AD456" s="71"/>
      <c r="AE456" s="71"/>
      <c r="AF456" s="71"/>
      <c r="AG456" s="120"/>
      <c r="AI456" s="119"/>
      <c r="AJ456" s="119"/>
      <c r="AK456" s="117" t="str">
        <f t="shared" si="46"/>
        <v/>
      </c>
      <c r="AP456" s="130"/>
      <c r="AR456" s="131"/>
      <c r="AS456" s="7"/>
      <c r="AT456" s="132"/>
      <c r="AU456" s="129" t="str">
        <f t="shared" si="47"/>
        <v/>
      </c>
      <c r="AV456" s="140"/>
      <c r="AW456" s="144"/>
      <c r="AZ456" s="150" t="str">
        <f t="shared" si="49"/>
        <v/>
      </c>
      <c r="BO456" s="158"/>
      <c r="BQ456" s="6"/>
      <c r="BR456" s="11"/>
    </row>
    <row r="457" spans="1:70" ht="15.75" x14ac:dyDescent="0.5">
      <c r="A457" s="52" t="s">
        <v>417</v>
      </c>
      <c r="B457" s="56"/>
      <c r="C457" s="131" t="s">
        <v>111</v>
      </c>
      <c r="D457" s="7" t="s">
        <v>24</v>
      </c>
      <c r="E457" s="7" t="s">
        <v>439</v>
      </c>
      <c r="F457" s="64" t="s">
        <v>132</v>
      </c>
      <c r="G457" s="62">
        <v>7</v>
      </c>
      <c r="I457" s="10" t="s">
        <v>110</v>
      </c>
      <c r="J457" s="71" t="str">
        <f t="shared" si="48"/>
        <v>Spare_DI36_7</v>
      </c>
      <c r="K457" s="74" t="s">
        <v>628</v>
      </c>
      <c r="L457" s="233"/>
      <c r="M457" s="233">
        <v>1000</v>
      </c>
      <c r="N457" s="78" t="s">
        <v>634</v>
      </c>
      <c r="O457" s="83"/>
      <c r="P457" s="78" t="str">
        <f>CONCATENATE("Spare Yard ",T457,"_",I457,"_",K457)</f>
        <v>Spare Yard _True_+CB.2</v>
      </c>
      <c r="R457" s="80"/>
      <c r="S457" s="92"/>
      <c r="Y457" s="107"/>
      <c r="AA457" s="108"/>
      <c r="AB457" s="108"/>
      <c r="AC457" s="71"/>
      <c r="AD457" s="71"/>
      <c r="AE457" s="71"/>
      <c r="AF457" s="71"/>
      <c r="AG457" s="120"/>
      <c r="AI457" s="119"/>
      <c r="AJ457" s="119"/>
      <c r="AK457" s="117" t="str">
        <f t="shared" si="46"/>
        <v/>
      </c>
      <c r="AP457" s="130"/>
      <c r="AR457" s="131"/>
      <c r="AS457" s="7"/>
      <c r="AT457" s="132"/>
      <c r="AU457" s="129" t="str">
        <f t="shared" si="47"/>
        <v/>
      </c>
      <c r="AV457" s="140"/>
      <c r="AZ457" s="150" t="str">
        <f t="shared" si="49"/>
        <v/>
      </c>
      <c r="BO457" s="158"/>
      <c r="BQ457" s="6"/>
      <c r="BR457" s="11"/>
    </row>
    <row r="458" spans="1:70" ht="15.75" x14ac:dyDescent="0.5">
      <c r="A458" s="52" t="s">
        <v>417</v>
      </c>
      <c r="B458" s="56"/>
      <c r="C458" s="131" t="s">
        <v>111</v>
      </c>
      <c r="D458" s="7" t="s">
        <v>24</v>
      </c>
      <c r="E458" s="7" t="s">
        <v>439</v>
      </c>
      <c r="F458" s="64" t="s">
        <v>132</v>
      </c>
      <c r="G458" s="62">
        <v>8</v>
      </c>
      <c r="I458" s="10" t="s">
        <v>110</v>
      </c>
      <c r="J458" s="71" t="str">
        <f t="shared" si="48"/>
        <v>Spare_DI36_8</v>
      </c>
      <c r="K458" s="74" t="s">
        <v>628</v>
      </c>
      <c r="L458" s="233"/>
      <c r="M458" s="233">
        <v>1000</v>
      </c>
      <c r="N458" s="78" t="s">
        <v>634</v>
      </c>
      <c r="O458" s="83"/>
      <c r="P458" s="78" t="str">
        <f>CONCATENATE("Spare Yard ",T458,"_",I458,"_",K458)</f>
        <v>Spare Yard _True_+CB.2</v>
      </c>
      <c r="R458" s="80"/>
      <c r="S458" s="92"/>
      <c r="Y458" s="107"/>
      <c r="AA458" s="108"/>
      <c r="AB458" s="108"/>
      <c r="AC458" s="71"/>
      <c r="AD458" s="71"/>
      <c r="AE458" s="71"/>
      <c r="AF458" s="71"/>
      <c r="AG458" s="120"/>
      <c r="AI458" s="119"/>
      <c r="AJ458" s="119"/>
      <c r="AK458" s="117" t="str">
        <f t="shared" si="46"/>
        <v/>
      </c>
      <c r="AP458" s="130"/>
      <c r="AR458" s="131"/>
      <c r="AS458" s="7"/>
      <c r="AT458" s="132"/>
      <c r="AU458" s="129" t="str">
        <f t="shared" si="47"/>
        <v/>
      </c>
      <c r="AV458" s="140"/>
      <c r="AZ458" s="150" t="str">
        <f t="shared" si="49"/>
        <v/>
      </c>
      <c r="BO458" s="158"/>
      <c r="BQ458" s="6"/>
      <c r="BR458" s="11"/>
    </row>
    <row r="459" spans="1:70" ht="15.75" x14ac:dyDescent="0.5">
      <c r="A459" s="52" t="s">
        <v>417</v>
      </c>
      <c r="B459" s="56"/>
      <c r="C459" s="131" t="s">
        <v>118</v>
      </c>
      <c r="D459" s="7" t="s">
        <v>24</v>
      </c>
      <c r="E459" s="7" t="s">
        <v>170</v>
      </c>
      <c r="F459" s="64" t="s">
        <v>171</v>
      </c>
      <c r="G459" s="62">
        <v>1</v>
      </c>
      <c r="I459" s="10" t="s">
        <v>110</v>
      </c>
      <c r="J459" s="71" t="s">
        <v>588</v>
      </c>
      <c r="K459" s="74" t="s">
        <v>628</v>
      </c>
      <c r="L459" s="233"/>
      <c r="M459" s="233">
        <v>1000</v>
      </c>
      <c r="N459" s="78" t="s">
        <v>630</v>
      </c>
      <c r="O459" s="83" t="s">
        <v>1503</v>
      </c>
      <c r="P459" s="78" t="s">
        <v>846</v>
      </c>
      <c r="R459" s="80"/>
      <c r="S459" s="92"/>
      <c r="T459" s="174" t="s">
        <v>966</v>
      </c>
      <c r="Z459" s="6"/>
      <c r="AG459" s="126">
        <v>0</v>
      </c>
      <c r="AH459" s="78">
        <v>1</v>
      </c>
      <c r="AI459" s="127" t="s">
        <v>172</v>
      </c>
      <c r="AK459" s="117">
        <f t="shared" ref="AK459:AK512" si="50">IF(ISBLANK(AR459),"",ROW())</f>
        <v>459</v>
      </c>
      <c r="AM459" s="78">
        <v>1</v>
      </c>
      <c r="AP459" s="130"/>
      <c r="AQ459" s="78">
        <v>20</v>
      </c>
      <c r="AR459" s="60" t="s">
        <v>17</v>
      </c>
      <c r="AS459" s="7"/>
      <c r="AT459" s="132" t="s">
        <v>112</v>
      </c>
      <c r="AU459" s="129" t="str">
        <f t="shared" ref="AU459:AU514" si="51">IF(ISNUMBER(AK459),"Please consult operation manual for more information","")</f>
        <v>Please consult operation manual for more information</v>
      </c>
      <c r="AV459" s="140"/>
      <c r="AZ459" s="150" t="str">
        <f t="shared" si="49"/>
        <v>1</v>
      </c>
      <c r="BQ459" s="6"/>
      <c r="BR459" s="11"/>
    </row>
    <row r="460" spans="1:70" ht="15.75" x14ac:dyDescent="0.5">
      <c r="A460" s="52" t="s">
        <v>990</v>
      </c>
      <c r="B460" s="56"/>
      <c r="C460" s="131" t="s">
        <v>118</v>
      </c>
      <c r="D460" s="7" t="s">
        <v>24</v>
      </c>
      <c r="E460" s="7" t="s">
        <v>170</v>
      </c>
      <c r="F460" s="64" t="s">
        <v>171</v>
      </c>
      <c r="G460" s="62">
        <v>2</v>
      </c>
      <c r="I460" s="10" t="s">
        <v>110</v>
      </c>
      <c r="J460" s="71" t="s">
        <v>589</v>
      </c>
      <c r="K460" s="74" t="s">
        <v>628</v>
      </c>
      <c r="L460" s="233"/>
      <c r="M460" s="233">
        <v>1000</v>
      </c>
      <c r="N460" s="78" t="s">
        <v>631</v>
      </c>
      <c r="O460" s="83">
        <v>21001050</v>
      </c>
      <c r="P460" s="78" t="s">
        <v>847</v>
      </c>
      <c r="R460" s="80"/>
      <c r="S460" s="92"/>
      <c r="T460" s="174" t="s">
        <v>967</v>
      </c>
      <c r="Z460" s="6"/>
      <c r="AG460" s="126">
        <v>0</v>
      </c>
      <c r="AH460" s="78">
        <v>1</v>
      </c>
      <c r="AI460" s="127" t="s">
        <v>172</v>
      </c>
      <c r="AK460" s="117">
        <f t="shared" si="50"/>
        <v>460</v>
      </c>
      <c r="AM460" s="78">
        <v>1</v>
      </c>
      <c r="AP460" s="130"/>
      <c r="AQ460" s="78">
        <v>20</v>
      </c>
      <c r="AR460" s="60" t="s">
        <v>17</v>
      </c>
      <c r="AS460" s="7"/>
      <c r="AT460" s="132" t="s">
        <v>112</v>
      </c>
      <c r="AU460" s="129" t="str">
        <f t="shared" si="51"/>
        <v>Please consult operation manual for more information</v>
      </c>
      <c r="AV460" s="140"/>
      <c r="AZ460" s="150" t="str">
        <f t="shared" si="49"/>
        <v>1</v>
      </c>
      <c r="BQ460" s="6"/>
      <c r="BR460" s="11"/>
    </row>
    <row r="461" spans="1:70" ht="15.75" x14ac:dyDescent="0.5">
      <c r="A461" s="52" t="s">
        <v>990</v>
      </c>
      <c r="B461" s="56"/>
      <c r="C461" s="131" t="s">
        <v>118</v>
      </c>
      <c r="D461" s="7" t="s">
        <v>24</v>
      </c>
      <c r="E461" s="7" t="s">
        <v>170</v>
      </c>
      <c r="F461" s="64" t="s">
        <v>171</v>
      </c>
      <c r="G461" s="62">
        <v>3</v>
      </c>
      <c r="I461" s="10" t="s">
        <v>110</v>
      </c>
      <c r="J461" s="71" t="s">
        <v>590</v>
      </c>
      <c r="K461" s="74" t="s">
        <v>628</v>
      </c>
      <c r="L461" s="233"/>
      <c r="M461" s="233">
        <v>1000</v>
      </c>
      <c r="N461" s="78" t="s">
        <v>635</v>
      </c>
      <c r="O461" s="83" t="s">
        <v>679</v>
      </c>
      <c r="P461" s="78" t="s">
        <v>848</v>
      </c>
      <c r="R461" s="80"/>
      <c r="S461" s="92"/>
      <c r="T461" s="218" t="s">
        <v>968</v>
      </c>
      <c r="Z461" s="6"/>
      <c r="AG461" s="53">
        <v>4</v>
      </c>
      <c r="AH461" s="78">
        <v>20</v>
      </c>
      <c r="AI461" s="116" t="s">
        <v>989</v>
      </c>
      <c r="AK461" s="117" t="str">
        <f t="shared" si="50"/>
        <v/>
      </c>
      <c r="AP461" s="130"/>
      <c r="AR461" s="131"/>
      <c r="AS461" s="7"/>
      <c r="AT461" s="132"/>
      <c r="AU461" s="129" t="str">
        <f t="shared" si="51"/>
        <v/>
      </c>
      <c r="AV461" s="140"/>
      <c r="AZ461" s="150" t="str">
        <f t="shared" si="49"/>
        <v/>
      </c>
      <c r="BQ461" s="6"/>
      <c r="BR461" s="11"/>
    </row>
    <row r="462" spans="1:70" ht="15.75" x14ac:dyDescent="0.5">
      <c r="A462" s="52" t="s">
        <v>990</v>
      </c>
      <c r="B462" s="56"/>
      <c r="C462" s="131" t="s">
        <v>118</v>
      </c>
      <c r="D462" s="7" t="s">
        <v>24</v>
      </c>
      <c r="E462" s="7" t="s">
        <v>170</v>
      </c>
      <c r="F462" s="64" t="s">
        <v>171</v>
      </c>
      <c r="G462" s="62">
        <v>4</v>
      </c>
      <c r="I462" s="10" t="s">
        <v>110</v>
      </c>
      <c r="J462" s="71" t="s">
        <v>591</v>
      </c>
      <c r="K462" s="74" t="s">
        <v>628</v>
      </c>
      <c r="L462" s="233"/>
      <c r="M462" s="233">
        <v>1000</v>
      </c>
      <c r="N462" s="78" t="s">
        <v>635</v>
      </c>
      <c r="O462" s="83" t="s">
        <v>680</v>
      </c>
      <c r="P462" s="78" t="s">
        <v>849</v>
      </c>
      <c r="R462" s="80"/>
      <c r="S462" s="92"/>
      <c r="T462" s="220"/>
      <c r="Z462" s="6"/>
      <c r="AG462" s="53">
        <v>4</v>
      </c>
      <c r="AH462" s="78">
        <v>20</v>
      </c>
      <c r="AI462" s="116" t="s">
        <v>989</v>
      </c>
      <c r="AK462" s="117" t="str">
        <f t="shared" si="50"/>
        <v/>
      </c>
      <c r="AP462" s="130"/>
      <c r="AR462" s="131"/>
      <c r="AS462" s="7"/>
      <c r="AT462" s="132"/>
      <c r="AU462" s="129" t="str">
        <f t="shared" si="51"/>
        <v/>
      </c>
      <c r="AV462" s="140"/>
      <c r="AZ462" s="150" t="str">
        <f t="shared" si="49"/>
        <v/>
      </c>
      <c r="BQ462" s="6"/>
      <c r="BR462" s="11"/>
    </row>
    <row r="463" spans="1:70" ht="15.75" x14ac:dyDescent="0.5">
      <c r="A463" s="52" t="s">
        <v>990</v>
      </c>
      <c r="B463" s="56"/>
      <c r="C463" s="131" t="s">
        <v>118</v>
      </c>
      <c r="D463" s="7" t="s">
        <v>24</v>
      </c>
      <c r="E463" s="7" t="s">
        <v>174</v>
      </c>
      <c r="F463" s="64" t="s">
        <v>171</v>
      </c>
      <c r="G463" s="62">
        <v>1</v>
      </c>
      <c r="I463" s="10" t="s">
        <v>110</v>
      </c>
      <c r="J463" s="71" t="s">
        <v>592</v>
      </c>
      <c r="K463" s="74" t="s">
        <v>628</v>
      </c>
      <c r="L463" s="233"/>
      <c r="M463" s="233">
        <v>1000</v>
      </c>
      <c r="N463" s="78" t="s">
        <v>635</v>
      </c>
      <c r="O463" s="83" t="s">
        <v>681</v>
      </c>
      <c r="P463" s="78" t="s">
        <v>850</v>
      </c>
      <c r="R463" s="80"/>
      <c r="S463" s="92"/>
      <c r="T463" s="218" t="s">
        <v>969</v>
      </c>
      <c r="Z463" s="6"/>
      <c r="AG463" s="53">
        <v>4</v>
      </c>
      <c r="AH463" s="78">
        <v>20</v>
      </c>
      <c r="AI463" s="116" t="s">
        <v>989</v>
      </c>
      <c r="AK463" s="117" t="str">
        <f t="shared" si="50"/>
        <v/>
      </c>
      <c r="AP463" s="130"/>
      <c r="AR463" s="131"/>
      <c r="AS463" s="7"/>
      <c r="AT463" s="132"/>
      <c r="AU463" s="129" t="str">
        <f t="shared" si="51"/>
        <v/>
      </c>
      <c r="AV463" s="140"/>
      <c r="AZ463" s="150" t="str">
        <f t="shared" si="49"/>
        <v/>
      </c>
      <c r="BQ463" s="6"/>
      <c r="BR463" s="11"/>
    </row>
    <row r="464" spans="1:70" ht="15.75" x14ac:dyDescent="0.5">
      <c r="A464" s="52" t="s">
        <v>990</v>
      </c>
      <c r="B464" s="56"/>
      <c r="C464" s="131" t="s">
        <v>118</v>
      </c>
      <c r="D464" s="7" t="s">
        <v>24</v>
      </c>
      <c r="E464" s="7" t="s">
        <v>174</v>
      </c>
      <c r="F464" s="64" t="s">
        <v>171</v>
      </c>
      <c r="G464" s="62">
        <v>2</v>
      </c>
      <c r="I464" s="10" t="s">
        <v>110</v>
      </c>
      <c r="J464" s="71" t="s">
        <v>593</v>
      </c>
      <c r="K464" s="74" t="s">
        <v>628</v>
      </c>
      <c r="L464" s="233"/>
      <c r="M464" s="233">
        <v>1000</v>
      </c>
      <c r="N464" s="78" t="s">
        <v>635</v>
      </c>
      <c r="O464" s="83" t="s">
        <v>682</v>
      </c>
      <c r="P464" s="78" t="s">
        <v>851</v>
      </c>
      <c r="R464" s="80"/>
      <c r="S464" s="92"/>
      <c r="T464" s="220"/>
      <c r="Z464" s="6"/>
      <c r="AG464" s="53">
        <v>4</v>
      </c>
      <c r="AH464" s="78">
        <v>20</v>
      </c>
      <c r="AI464" s="116" t="s">
        <v>989</v>
      </c>
      <c r="AK464" s="117" t="str">
        <f t="shared" si="50"/>
        <v/>
      </c>
      <c r="AP464" s="130"/>
      <c r="AR464" s="131"/>
      <c r="AS464" s="7"/>
      <c r="AT464" s="132"/>
      <c r="AU464" s="129" t="str">
        <f t="shared" si="51"/>
        <v/>
      </c>
      <c r="AV464" s="140"/>
      <c r="AZ464" s="150" t="str">
        <f t="shared" si="49"/>
        <v/>
      </c>
      <c r="BQ464" s="6"/>
      <c r="BR464" s="11"/>
    </row>
    <row r="465" spans="1:70" ht="15.75" x14ac:dyDescent="0.5">
      <c r="A465" s="52" t="s">
        <v>990</v>
      </c>
      <c r="B465" s="56"/>
      <c r="C465" s="131" t="s">
        <v>118</v>
      </c>
      <c r="D465" s="7" t="s">
        <v>24</v>
      </c>
      <c r="E465" s="7" t="s">
        <v>174</v>
      </c>
      <c r="F465" s="64" t="s">
        <v>171</v>
      </c>
      <c r="G465" s="62">
        <v>3</v>
      </c>
      <c r="I465" s="10" t="s">
        <v>110</v>
      </c>
      <c r="J465" s="71" t="s">
        <v>594</v>
      </c>
      <c r="K465" s="74" t="s">
        <v>628</v>
      </c>
      <c r="L465" s="233"/>
      <c r="M465" s="233">
        <v>1000</v>
      </c>
      <c r="N465" s="78" t="s">
        <v>635</v>
      </c>
      <c r="O465" s="83" t="s">
        <v>683</v>
      </c>
      <c r="P465" s="78" t="s">
        <v>852</v>
      </c>
      <c r="R465" s="80"/>
      <c r="S465" s="92"/>
      <c r="T465" s="218" t="s">
        <v>970</v>
      </c>
      <c r="Z465" s="6"/>
      <c r="AG465" s="53">
        <v>4</v>
      </c>
      <c r="AH465" s="78">
        <v>20</v>
      </c>
      <c r="AI465" s="116" t="s">
        <v>989</v>
      </c>
      <c r="AK465" s="117" t="str">
        <f t="shared" si="50"/>
        <v/>
      </c>
      <c r="AP465" s="130"/>
      <c r="AR465" s="131"/>
      <c r="AS465" s="7"/>
      <c r="AT465" s="132"/>
      <c r="AU465" s="129" t="str">
        <f t="shared" si="51"/>
        <v/>
      </c>
      <c r="AV465" s="140"/>
      <c r="AZ465" s="150" t="str">
        <f t="shared" si="49"/>
        <v/>
      </c>
      <c r="BQ465" s="6"/>
      <c r="BR465" s="11"/>
    </row>
    <row r="466" spans="1:70" ht="15.75" x14ac:dyDescent="0.5">
      <c r="A466" s="52" t="s">
        <v>990</v>
      </c>
      <c r="B466" s="56"/>
      <c r="C466" s="131" t="s">
        <v>118</v>
      </c>
      <c r="D466" s="7" t="s">
        <v>24</v>
      </c>
      <c r="E466" s="7" t="s">
        <v>174</v>
      </c>
      <c r="F466" s="64" t="s">
        <v>171</v>
      </c>
      <c r="G466" s="62">
        <v>4</v>
      </c>
      <c r="I466" s="10" t="s">
        <v>110</v>
      </c>
      <c r="J466" s="71" t="s">
        <v>595</v>
      </c>
      <c r="K466" s="74" t="s">
        <v>628</v>
      </c>
      <c r="L466" s="233"/>
      <c r="M466" s="233">
        <v>1000</v>
      </c>
      <c r="N466" s="78" t="s">
        <v>635</v>
      </c>
      <c r="O466" s="83" t="s">
        <v>684</v>
      </c>
      <c r="P466" s="78" t="s">
        <v>853</v>
      </c>
      <c r="R466" s="80"/>
      <c r="S466" s="92"/>
      <c r="T466" s="220"/>
      <c r="Z466" s="6"/>
      <c r="AG466" s="53">
        <v>4</v>
      </c>
      <c r="AH466" s="78">
        <v>20</v>
      </c>
      <c r="AI466" s="116" t="s">
        <v>989</v>
      </c>
      <c r="AK466" s="117" t="str">
        <f t="shared" si="50"/>
        <v/>
      </c>
      <c r="AP466" s="130"/>
      <c r="AR466" s="131"/>
      <c r="AS466" s="7"/>
      <c r="AT466" s="132"/>
      <c r="AU466" s="129" t="str">
        <f t="shared" si="51"/>
        <v/>
      </c>
      <c r="AV466" s="140"/>
      <c r="AZ466" s="150" t="str">
        <f t="shared" si="49"/>
        <v/>
      </c>
      <c r="BQ466" s="6"/>
      <c r="BR466" s="11"/>
    </row>
    <row r="467" spans="1:70" ht="15.75" x14ac:dyDescent="0.5">
      <c r="A467" s="52" t="s">
        <v>990</v>
      </c>
      <c r="B467" s="56"/>
      <c r="C467" s="131" t="s">
        <v>118</v>
      </c>
      <c r="D467" s="7" t="s">
        <v>24</v>
      </c>
      <c r="E467" s="7" t="s">
        <v>176</v>
      </c>
      <c r="F467" s="64" t="s">
        <v>171</v>
      </c>
      <c r="G467" s="62">
        <v>1</v>
      </c>
      <c r="I467" s="10" t="s">
        <v>110</v>
      </c>
      <c r="J467" s="71" t="s">
        <v>596</v>
      </c>
      <c r="K467" s="74" t="s">
        <v>628</v>
      </c>
      <c r="L467" s="233"/>
      <c r="M467" s="233">
        <v>1000</v>
      </c>
      <c r="N467" s="78" t="s">
        <v>635</v>
      </c>
      <c r="O467" s="83" t="s">
        <v>685</v>
      </c>
      <c r="P467" s="78" t="s">
        <v>854</v>
      </c>
      <c r="R467" s="80"/>
      <c r="S467" s="92"/>
      <c r="T467" s="174" t="s">
        <v>971</v>
      </c>
      <c r="Z467" s="6"/>
      <c r="AG467" s="53">
        <v>4</v>
      </c>
      <c r="AH467" s="78">
        <v>20</v>
      </c>
      <c r="AI467" s="116" t="s">
        <v>989</v>
      </c>
      <c r="AK467" s="117" t="str">
        <f t="shared" si="50"/>
        <v/>
      </c>
      <c r="AP467" s="130"/>
      <c r="AR467" s="131"/>
      <c r="AS467" s="7"/>
      <c r="AT467" s="132"/>
      <c r="AU467" s="129" t="str">
        <f t="shared" si="51"/>
        <v/>
      </c>
      <c r="AV467" s="140"/>
      <c r="AZ467" s="150" t="str">
        <f t="shared" si="49"/>
        <v/>
      </c>
      <c r="BQ467" s="6"/>
      <c r="BR467" s="11"/>
    </row>
    <row r="468" spans="1:70" ht="15.75" x14ac:dyDescent="0.5">
      <c r="A468" s="52" t="s">
        <v>990</v>
      </c>
      <c r="B468" s="56"/>
      <c r="C468" s="131" t="s">
        <v>118</v>
      </c>
      <c r="D468" s="7" t="s">
        <v>24</v>
      </c>
      <c r="E468" s="7" t="s">
        <v>176</v>
      </c>
      <c r="F468" s="64" t="s">
        <v>171</v>
      </c>
      <c r="G468" s="62">
        <v>2</v>
      </c>
      <c r="I468" s="10" t="s">
        <v>110</v>
      </c>
      <c r="J468" s="71" t="s">
        <v>597</v>
      </c>
      <c r="K468" s="74" t="s">
        <v>628</v>
      </c>
      <c r="L468" s="233"/>
      <c r="M468" s="233">
        <v>1000</v>
      </c>
      <c r="N468" s="78" t="s">
        <v>635</v>
      </c>
      <c r="O468" s="87" t="s">
        <v>686</v>
      </c>
      <c r="P468" s="78" t="s">
        <v>855</v>
      </c>
      <c r="R468" s="80"/>
      <c r="S468" s="92"/>
      <c r="T468" s="218" t="s">
        <v>972</v>
      </c>
      <c r="Z468" s="6"/>
      <c r="AG468" s="53">
        <v>4</v>
      </c>
      <c r="AH468" s="78">
        <v>20</v>
      </c>
      <c r="AI468" s="116" t="s">
        <v>989</v>
      </c>
      <c r="AK468" s="117" t="str">
        <f t="shared" si="50"/>
        <v/>
      </c>
      <c r="AP468" s="130"/>
      <c r="AR468" s="131"/>
      <c r="AS468" s="7"/>
      <c r="AT468" s="132"/>
      <c r="AU468" s="129" t="str">
        <f t="shared" si="51"/>
        <v/>
      </c>
      <c r="AV468" s="140"/>
      <c r="AZ468" s="150" t="str">
        <f t="shared" si="49"/>
        <v/>
      </c>
      <c r="BQ468" s="6"/>
      <c r="BR468" s="11"/>
    </row>
    <row r="469" spans="1:70" ht="15.75" x14ac:dyDescent="0.5">
      <c r="A469" s="52" t="s">
        <v>990</v>
      </c>
      <c r="B469" s="56"/>
      <c r="C469" s="131" t="s">
        <v>118</v>
      </c>
      <c r="D469" s="7" t="s">
        <v>24</v>
      </c>
      <c r="E469" s="7" t="s">
        <v>176</v>
      </c>
      <c r="F469" s="64" t="s">
        <v>171</v>
      </c>
      <c r="G469" s="62">
        <v>3</v>
      </c>
      <c r="I469" s="10" t="s">
        <v>110</v>
      </c>
      <c r="J469" s="71" t="s">
        <v>598</v>
      </c>
      <c r="K469" s="74" t="s">
        <v>628</v>
      </c>
      <c r="L469" s="233"/>
      <c r="M469" s="233">
        <v>1000</v>
      </c>
      <c r="N469" s="78" t="s">
        <v>635</v>
      </c>
      <c r="O469" s="83" t="s">
        <v>687</v>
      </c>
      <c r="P469" s="78" t="s">
        <v>856</v>
      </c>
      <c r="R469" s="80"/>
      <c r="S469" s="92"/>
      <c r="T469" s="220"/>
      <c r="Z469" s="6"/>
      <c r="AG469" s="53">
        <v>4</v>
      </c>
      <c r="AH469" s="78">
        <v>20</v>
      </c>
      <c r="AI469" s="116" t="s">
        <v>989</v>
      </c>
      <c r="AK469" s="117" t="str">
        <f t="shared" si="50"/>
        <v/>
      </c>
      <c r="AP469" s="130"/>
      <c r="AR469" s="131"/>
      <c r="AS469" s="7"/>
      <c r="AT469" s="132"/>
      <c r="AU469" s="129" t="str">
        <f t="shared" si="51"/>
        <v/>
      </c>
      <c r="AV469" s="140"/>
      <c r="AZ469" s="150" t="str">
        <f t="shared" si="49"/>
        <v/>
      </c>
      <c r="BQ469" s="6"/>
      <c r="BR469" s="11"/>
    </row>
    <row r="470" spans="1:70" ht="15.75" x14ac:dyDescent="0.5">
      <c r="A470" s="52" t="s">
        <v>990</v>
      </c>
      <c r="B470" s="56"/>
      <c r="C470" s="131" t="s">
        <v>118</v>
      </c>
      <c r="D470" s="7" t="s">
        <v>24</v>
      </c>
      <c r="E470" s="7" t="s">
        <v>176</v>
      </c>
      <c r="F470" s="64" t="s">
        <v>171</v>
      </c>
      <c r="G470" s="62">
        <v>4</v>
      </c>
      <c r="I470" s="10" t="s">
        <v>110</v>
      </c>
      <c r="J470" s="71" t="s">
        <v>599</v>
      </c>
      <c r="K470" s="74" t="s">
        <v>628</v>
      </c>
      <c r="L470" s="233"/>
      <c r="M470" s="233">
        <v>1000</v>
      </c>
      <c r="N470" s="78" t="s">
        <v>635</v>
      </c>
      <c r="O470" s="83" t="s">
        <v>688</v>
      </c>
      <c r="P470" s="78" t="s">
        <v>857</v>
      </c>
      <c r="R470" s="80"/>
      <c r="S470" s="92"/>
      <c r="T470" s="218" t="s">
        <v>973</v>
      </c>
      <c r="Z470" s="6"/>
      <c r="AG470" s="53">
        <v>4</v>
      </c>
      <c r="AH470" s="78">
        <v>20</v>
      </c>
      <c r="AI470" s="116" t="s">
        <v>989</v>
      </c>
      <c r="AK470" s="117" t="str">
        <f t="shared" si="50"/>
        <v/>
      </c>
      <c r="AP470" s="130"/>
      <c r="AR470" s="131"/>
      <c r="AS470" s="7"/>
      <c r="AT470" s="132"/>
      <c r="AU470" s="129" t="str">
        <f t="shared" si="51"/>
        <v/>
      </c>
      <c r="AV470" s="140"/>
      <c r="AZ470" s="150" t="str">
        <f t="shared" si="49"/>
        <v/>
      </c>
      <c r="BQ470" s="6"/>
      <c r="BR470" s="11"/>
    </row>
    <row r="471" spans="1:70" ht="15.75" x14ac:dyDescent="0.5">
      <c r="A471" s="52" t="s">
        <v>990</v>
      </c>
      <c r="B471" s="56"/>
      <c r="C471" s="131" t="s">
        <v>118</v>
      </c>
      <c r="D471" s="7" t="s">
        <v>24</v>
      </c>
      <c r="E471" s="7" t="s">
        <v>440</v>
      </c>
      <c r="F471" s="64" t="s">
        <v>171</v>
      </c>
      <c r="G471" s="62">
        <v>1</v>
      </c>
      <c r="I471" s="10" t="s">
        <v>110</v>
      </c>
      <c r="J471" s="71" t="s">
        <v>600</v>
      </c>
      <c r="K471" s="74" t="s">
        <v>628</v>
      </c>
      <c r="L471" s="233"/>
      <c r="M471" s="233">
        <v>1000</v>
      </c>
      <c r="N471" s="78" t="s">
        <v>635</v>
      </c>
      <c r="O471" s="83" t="s">
        <v>689</v>
      </c>
      <c r="P471" s="78" t="s">
        <v>858</v>
      </c>
      <c r="R471" s="80"/>
      <c r="S471" s="92"/>
      <c r="T471" s="220"/>
      <c r="Z471" s="6"/>
      <c r="AG471" s="53">
        <v>4</v>
      </c>
      <c r="AH471" s="78">
        <v>20</v>
      </c>
      <c r="AI471" s="116" t="s">
        <v>989</v>
      </c>
      <c r="AK471" s="117" t="str">
        <f t="shared" si="50"/>
        <v/>
      </c>
      <c r="AP471" s="130"/>
      <c r="AR471" s="131"/>
      <c r="AS471" s="7"/>
      <c r="AT471" s="132"/>
      <c r="AU471" s="129" t="str">
        <f t="shared" si="51"/>
        <v/>
      </c>
      <c r="AV471" s="140"/>
      <c r="AZ471" s="150" t="str">
        <f t="shared" si="49"/>
        <v/>
      </c>
      <c r="BQ471" s="6"/>
      <c r="BR471" s="11"/>
    </row>
    <row r="472" spans="1:70" ht="15.75" x14ac:dyDescent="0.5">
      <c r="A472" s="52" t="s">
        <v>990</v>
      </c>
      <c r="B472" s="56"/>
      <c r="C472" s="131" t="s">
        <v>118</v>
      </c>
      <c r="D472" s="7" t="s">
        <v>24</v>
      </c>
      <c r="E472" s="7" t="s">
        <v>440</v>
      </c>
      <c r="F472" s="64" t="s">
        <v>171</v>
      </c>
      <c r="G472" s="62">
        <v>2</v>
      </c>
      <c r="I472" s="10" t="s">
        <v>110</v>
      </c>
      <c r="J472" s="71" t="s">
        <v>601</v>
      </c>
      <c r="K472" s="74" t="s">
        <v>628</v>
      </c>
      <c r="L472" s="233"/>
      <c r="M472" s="233">
        <v>1000</v>
      </c>
      <c r="N472" s="78" t="s">
        <v>635</v>
      </c>
      <c r="O472" s="83" t="s">
        <v>690</v>
      </c>
      <c r="P472" s="78" t="s">
        <v>859</v>
      </c>
      <c r="R472" s="80"/>
      <c r="S472" s="92"/>
      <c r="T472" s="174" t="s">
        <v>974</v>
      </c>
      <c r="Z472" s="6"/>
      <c r="AG472" s="53">
        <v>4</v>
      </c>
      <c r="AH472" s="78">
        <v>20</v>
      </c>
      <c r="AI472" s="116" t="s">
        <v>989</v>
      </c>
      <c r="AK472" s="117" t="str">
        <f t="shared" si="50"/>
        <v/>
      </c>
      <c r="AP472" s="130"/>
      <c r="AR472" s="131"/>
      <c r="AS472" s="7"/>
      <c r="AT472" s="132"/>
      <c r="AU472" s="129" t="str">
        <f t="shared" si="51"/>
        <v/>
      </c>
      <c r="AV472" s="140"/>
      <c r="AZ472" s="150" t="str">
        <f t="shared" si="49"/>
        <v/>
      </c>
      <c r="BQ472" s="6"/>
      <c r="BR472" s="11"/>
    </row>
    <row r="473" spans="1:70" ht="15.75" x14ac:dyDescent="0.5">
      <c r="A473" s="52" t="s">
        <v>990</v>
      </c>
      <c r="B473" s="56"/>
      <c r="C473" s="131" t="s">
        <v>118</v>
      </c>
      <c r="D473" s="7" t="s">
        <v>24</v>
      </c>
      <c r="E473" s="7" t="s">
        <v>440</v>
      </c>
      <c r="F473" s="64" t="s">
        <v>171</v>
      </c>
      <c r="G473" s="62">
        <v>3</v>
      </c>
      <c r="I473" s="10" t="s">
        <v>110</v>
      </c>
      <c r="J473" s="71" t="s">
        <v>602</v>
      </c>
      <c r="K473" s="74" t="s">
        <v>628</v>
      </c>
      <c r="L473" s="233"/>
      <c r="M473" s="233">
        <v>1000</v>
      </c>
      <c r="N473" s="78" t="s">
        <v>635</v>
      </c>
      <c r="O473" s="83" t="s">
        <v>691</v>
      </c>
      <c r="P473" s="78" t="s">
        <v>860</v>
      </c>
      <c r="R473" s="80"/>
      <c r="S473" s="92"/>
      <c r="T473" s="218" t="s">
        <v>975</v>
      </c>
      <c r="Z473" s="6"/>
      <c r="AG473" s="53">
        <v>4</v>
      </c>
      <c r="AH473" s="78">
        <v>20</v>
      </c>
      <c r="AI473" s="116" t="s">
        <v>989</v>
      </c>
      <c r="AK473" s="117" t="str">
        <f t="shared" si="50"/>
        <v/>
      </c>
      <c r="AP473" s="130"/>
      <c r="AR473" s="131"/>
      <c r="AS473" s="7"/>
      <c r="AT473" s="132"/>
      <c r="AU473" s="129" t="str">
        <f t="shared" si="51"/>
        <v/>
      </c>
      <c r="AV473" s="140"/>
      <c r="AZ473" s="150" t="str">
        <f t="shared" si="49"/>
        <v/>
      </c>
      <c r="BQ473" s="6"/>
      <c r="BR473" s="11"/>
    </row>
    <row r="474" spans="1:70" ht="15.75" x14ac:dyDescent="0.5">
      <c r="A474" s="52" t="s">
        <v>990</v>
      </c>
      <c r="B474" s="56"/>
      <c r="C474" s="131" t="s">
        <v>118</v>
      </c>
      <c r="D474" s="7" t="s">
        <v>24</v>
      </c>
      <c r="E474" s="7" t="s">
        <v>440</v>
      </c>
      <c r="F474" s="64" t="s">
        <v>171</v>
      </c>
      <c r="G474" s="62">
        <v>4</v>
      </c>
      <c r="I474" s="10" t="s">
        <v>110</v>
      </c>
      <c r="J474" s="71" t="s">
        <v>603</v>
      </c>
      <c r="K474" s="74" t="s">
        <v>628</v>
      </c>
      <c r="L474" s="233"/>
      <c r="M474" s="233">
        <v>1000</v>
      </c>
      <c r="N474" s="78" t="s">
        <v>635</v>
      </c>
      <c r="O474" s="83" t="s">
        <v>692</v>
      </c>
      <c r="P474" s="78" t="s">
        <v>861</v>
      </c>
      <c r="R474" s="80"/>
      <c r="S474" s="92"/>
      <c r="T474" s="220"/>
      <c r="Z474" s="6"/>
      <c r="AG474" s="53">
        <v>4</v>
      </c>
      <c r="AH474" s="78">
        <v>20</v>
      </c>
      <c r="AI474" s="116" t="s">
        <v>989</v>
      </c>
      <c r="AK474" s="117" t="str">
        <f t="shared" si="50"/>
        <v/>
      </c>
      <c r="AP474" s="130"/>
      <c r="AR474" s="131"/>
      <c r="AS474" s="7"/>
      <c r="AT474" s="132"/>
      <c r="AU474" s="129" t="str">
        <f t="shared" si="51"/>
        <v/>
      </c>
      <c r="AV474" s="140"/>
      <c r="AZ474" s="150" t="str">
        <f t="shared" si="49"/>
        <v/>
      </c>
      <c r="BQ474" s="6"/>
      <c r="BR474" s="11"/>
    </row>
    <row r="475" spans="1:70" ht="15.75" x14ac:dyDescent="0.5">
      <c r="A475" s="52" t="s">
        <v>990</v>
      </c>
      <c r="B475" s="56"/>
      <c r="C475" s="131" t="s">
        <v>118</v>
      </c>
      <c r="D475" s="7" t="s">
        <v>24</v>
      </c>
      <c r="E475" s="7" t="s">
        <v>441</v>
      </c>
      <c r="F475" s="64" t="s">
        <v>171</v>
      </c>
      <c r="G475" s="62">
        <v>1</v>
      </c>
      <c r="I475" s="10" t="s">
        <v>110</v>
      </c>
      <c r="J475" s="71" t="s">
        <v>604</v>
      </c>
      <c r="K475" s="74" t="s">
        <v>628</v>
      </c>
      <c r="L475" s="233"/>
      <c r="M475" s="233">
        <v>1000</v>
      </c>
      <c r="N475" s="78" t="s">
        <v>635</v>
      </c>
      <c r="O475" s="83" t="s">
        <v>693</v>
      </c>
      <c r="P475" s="78" t="s">
        <v>862</v>
      </c>
      <c r="R475" s="80"/>
      <c r="S475" s="92"/>
      <c r="T475" s="218" t="s">
        <v>976</v>
      </c>
      <c r="Z475" s="6"/>
      <c r="AG475" s="53">
        <v>4</v>
      </c>
      <c r="AH475" s="78">
        <v>20</v>
      </c>
      <c r="AI475" s="116" t="s">
        <v>989</v>
      </c>
      <c r="AK475" s="117" t="str">
        <f t="shared" si="50"/>
        <v/>
      </c>
      <c r="AP475" s="130"/>
      <c r="AR475" s="131"/>
      <c r="AS475" s="7"/>
      <c r="AT475" s="132"/>
      <c r="AU475" s="129" t="str">
        <f t="shared" si="51"/>
        <v/>
      </c>
      <c r="AV475" s="140"/>
      <c r="AZ475" s="150" t="str">
        <f t="shared" si="49"/>
        <v/>
      </c>
      <c r="BQ475" s="6"/>
      <c r="BR475" s="11"/>
    </row>
    <row r="476" spans="1:70" ht="15.75" x14ac:dyDescent="0.5">
      <c r="A476" s="52" t="s">
        <v>990</v>
      </c>
      <c r="B476" s="56"/>
      <c r="C476" s="131" t="s">
        <v>118</v>
      </c>
      <c r="D476" s="7" t="s">
        <v>24</v>
      </c>
      <c r="E476" s="7" t="s">
        <v>441</v>
      </c>
      <c r="F476" s="64" t="s">
        <v>171</v>
      </c>
      <c r="G476" s="62">
        <v>2</v>
      </c>
      <c r="I476" s="10" t="s">
        <v>110</v>
      </c>
      <c r="J476" s="71" t="s">
        <v>605</v>
      </c>
      <c r="K476" s="74" t="s">
        <v>628</v>
      </c>
      <c r="L476" s="233"/>
      <c r="M476" s="233">
        <v>1000</v>
      </c>
      <c r="N476" s="78" t="s">
        <v>635</v>
      </c>
      <c r="O476" s="83" t="s">
        <v>694</v>
      </c>
      <c r="P476" s="78" t="s">
        <v>863</v>
      </c>
      <c r="R476" s="80"/>
      <c r="S476" s="92"/>
      <c r="T476" s="220"/>
      <c r="Z476" s="6"/>
      <c r="AG476" s="53">
        <v>4</v>
      </c>
      <c r="AH476" s="78">
        <v>20</v>
      </c>
      <c r="AI476" s="116" t="s">
        <v>989</v>
      </c>
      <c r="AK476" s="117" t="str">
        <f t="shared" si="50"/>
        <v/>
      </c>
      <c r="AP476" s="130"/>
      <c r="AR476" s="131"/>
      <c r="AS476" s="7"/>
      <c r="AT476" s="132"/>
      <c r="AU476" s="129" t="str">
        <f t="shared" si="51"/>
        <v/>
      </c>
      <c r="AV476" s="140"/>
      <c r="AZ476" s="150" t="str">
        <f t="shared" si="49"/>
        <v/>
      </c>
      <c r="BQ476" s="6"/>
      <c r="BR476" s="11"/>
    </row>
    <row r="477" spans="1:70" ht="15.75" x14ac:dyDescent="0.5">
      <c r="A477" s="52" t="s">
        <v>990</v>
      </c>
      <c r="B477" s="56"/>
      <c r="C477" s="131" t="s">
        <v>118</v>
      </c>
      <c r="D477" s="7" t="s">
        <v>24</v>
      </c>
      <c r="E477" s="7" t="s">
        <v>441</v>
      </c>
      <c r="F477" s="64" t="s">
        <v>171</v>
      </c>
      <c r="G477" s="62">
        <v>3</v>
      </c>
      <c r="I477" s="10" t="s">
        <v>110</v>
      </c>
      <c r="J477" s="71" t="s">
        <v>606</v>
      </c>
      <c r="K477" s="74" t="s">
        <v>628</v>
      </c>
      <c r="L477" s="233"/>
      <c r="M477" s="233">
        <v>1000</v>
      </c>
      <c r="N477" s="78" t="s">
        <v>635</v>
      </c>
      <c r="O477" s="83" t="s">
        <v>695</v>
      </c>
      <c r="P477" s="78" t="s">
        <v>864</v>
      </c>
      <c r="R477" s="80"/>
      <c r="S477" s="92"/>
      <c r="T477" s="218" t="s">
        <v>977</v>
      </c>
      <c r="Z477" s="6"/>
      <c r="AG477" s="53">
        <v>4</v>
      </c>
      <c r="AH477" s="78">
        <v>20</v>
      </c>
      <c r="AI477" s="116" t="s">
        <v>989</v>
      </c>
      <c r="AK477" s="117" t="str">
        <f t="shared" si="50"/>
        <v/>
      </c>
      <c r="AP477" s="130"/>
      <c r="AR477" s="131"/>
      <c r="AS477" s="7"/>
      <c r="AT477" s="132"/>
      <c r="AU477" s="129" t="str">
        <f t="shared" si="51"/>
        <v/>
      </c>
      <c r="AV477" s="140"/>
      <c r="AZ477" s="150" t="str">
        <f t="shared" si="49"/>
        <v/>
      </c>
      <c r="BQ477" s="6"/>
      <c r="BR477" s="11"/>
    </row>
    <row r="478" spans="1:70" ht="15.75" x14ac:dyDescent="0.5">
      <c r="A478" s="52" t="s">
        <v>990</v>
      </c>
      <c r="B478" s="56"/>
      <c r="C478" s="131" t="s">
        <v>118</v>
      </c>
      <c r="D478" s="7" t="s">
        <v>24</v>
      </c>
      <c r="E478" s="7" t="s">
        <v>441</v>
      </c>
      <c r="F478" s="64" t="s">
        <v>171</v>
      </c>
      <c r="G478" s="62">
        <v>4</v>
      </c>
      <c r="I478" s="10" t="s">
        <v>110</v>
      </c>
      <c r="J478" s="71" t="s">
        <v>607</v>
      </c>
      <c r="K478" s="74" t="s">
        <v>628</v>
      </c>
      <c r="L478" s="233"/>
      <c r="M478" s="233">
        <v>1000</v>
      </c>
      <c r="N478" s="78" t="s">
        <v>635</v>
      </c>
      <c r="O478" s="83" t="s">
        <v>696</v>
      </c>
      <c r="P478" s="78" t="s">
        <v>865</v>
      </c>
      <c r="R478" s="80"/>
      <c r="S478" s="92"/>
      <c r="T478" s="220"/>
      <c r="Z478" s="6"/>
      <c r="AG478" s="53">
        <v>4</v>
      </c>
      <c r="AH478" s="78">
        <v>20</v>
      </c>
      <c r="AI478" s="116" t="s">
        <v>989</v>
      </c>
      <c r="AK478" s="117" t="str">
        <f t="shared" si="50"/>
        <v/>
      </c>
      <c r="AP478" s="130"/>
      <c r="AR478" s="131"/>
      <c r="AS478" s="7"/>
      <c r="AT478" s="132"/>
      <c r="AU478" s="129" t="str">
        <f t="shared" si="51"/>
        <v/>
      </c>
      <c r="AV478" s="140"/>
      <c r="AZ478" s="150" t="str">
        <f t="shared" si="49"/>
        <v/>
      </c>
      <c r="BQ478" s="6"/>
      <c r="BR478" s="11"/>
    </row>
    <row r="479" spans="1:70" ht="15.75" x14ac:dyDescent="0.5">
      <c r="A479" s="52" t="s">
        <v>990</v>
      </c>
      <c r="B479" s="56"/>
      <c r="C479" s="131" t="s">
        <v>118</v>
      </c>
      <c r="D479" s="7" t="s">
        <v>24</v>
      </c>
      <c r="E479" s="7" t="s">
        <v>442</v>
      </c>
      <c r="F479" s="64" t="s">
        <v>171</v>
      </c>
      <c r="G479" s="62">
        <v>1</v>
      </c>
      <c r="I479" s="10" t="s">
        <v>110</v>
      </c>
      <c r="J479" s="71" t="s">
        <v>608</v>
      </c>
      <c r="K479" s="74" t="s">
        <v>628</v>
      </c>
      <c r="L479" s="233"/>
      <c r="M479" s="233">
        <v>1000</v>
      </c>
      <c r="N479" s="78" t="s">
        <v>635</v>
      </c>
      <c r="O479" s="83" t="s">
        <v>697</v>
      </c>
      <c r="P479" s="78" t="s">
        <v>866</v>
      </c>
      <c r="R479" s="80"/>
      <c r="S479" s="92"/>
      <c r="T479" s="218" t="s">
        <v>978</v>
      </c>
      <c r="Z479" s="6"/>
      <c r="AG479" s="53">
        <v>4</v>
      </c>
      <c r="AH479" s="78">
        <v>20</v>
      </c>
      <c r="AI479" s="116" t="s">
        <v>989</v>
      </c>
      <c r="AK479" s="117" t="str">
        <f t="shared" si="50"/>
        <v/>
      </c>
      <c r="AP479" s="130"/>
      <c r="AR479" s="131"/>
      <c r="AS479" s="7"/>
      <c r="AT479" s="132"/>
      <c r="AU479" s="129" t="str">
        <f t="shared" si="51"/>
        <v/>
      </c>
      <c r="AV479" s="140"/>
      <c r="AZ479" s="150" t="str">
        <f t="shared" si="49"/>
        <v/>
      </c>
      <c r="BQ479" s="6"/>
      <c r="BR479" s="11"/>
    </row>
    <row r="480" spans="1:70" ht="15.75" x14ac:dyDescent="0.5">
      <c r="A480" s="52" t="s">
        <v>990</v>
      </c>
      <c r="B480" s="56"/>
      <c r="C480" s="131" t="s">
        <v>118</v>
      </c>
      <c r="D480" s="7" t="s">
        <v>24</v>
      </c>
      <c r="E480" s="7" t="s">
        <v>442</v>
      </c>
      <c r="F480" s="64" t="s">
        <v>171</v>
      </c>
      <c r="G480" s="62">
        <v>2</v>
      </c>
      <c r="I480" s="10" t="s">
        <v>110</v>
      </c>
      <c r="J480" s="71" t="s">
        <v>609</v>
      </c>
      <c r="K480" s="74" t="s">
        <v>628</v>
      </c>
      <c r="L480" s="233"/>
      <c r="M480" s="233">
        <v>1000</v>
      </c>
      <c r="N480" s="78" t="s">
        <v>635</v>
      </c>
      <c r="O480" s="83" t="s">
        <v>698</v>
      </c>
      <c r="P480" s="78" t="s">
        <v>867</v>
      </c>
      <c r="R480" s="80"/>
      <c r="S480" s="92"/>
      <c r="T480" s="220"/>
      <c r="Z480" s="6"/>
      <c r="AG480" s="53">
        <v>4</v>
      </c>
      <c r="AH480" s="78">
        <v>20</v>
      </c>
      <c r="AI480" s="116" t="s">
        <v>989</v>
      </c>
      <c r="AK480" s="117" t="str">
        <f t="shared" si="50"/>
        <v/>
      </c>
      <c r="AP480" s="130"/>
      <c r="AR480" s="131"/>
      <c r="AS480" s="7"/>
      <c r="AT480" s="132"/>
      <c r="AU480" s="129" t="str">
        <f t="shared" si="51"/>
        <v/>
      </c>
      <c r="AV480" s="140"/>
      <c r="AZ480" s="150" t="str">
        <f t="shared" si="49"/>
        <v/>
      </c>
      <c r="BQ480" s="6"/>
      <c r="BR480" s="11"/>
    </row>
    <row r="481" spans="1:70" ht="15.75" x14ac:dyDescent="0.5">
      <c r="A481" s="52" t="s">
        <v>990</v>
      </c>
      <c r="B481" s="56"/>
      <c r="C481" s="131" t="s">
        <v>118</v>
      </c>
      <c r="D481" s="7" t="s">
        <v>24</v>
      </c>
      <c r="E481" s="7" t="s">
        <v>442</v>
      </c>
      <c r="F481" s="64" t="s">
        <v>171</v>
      </c>
      <c r="G481" s="62">
        <v>3</v>
      </c>
      <c r="I481" s="10" t="s">
        <v>110</v>
      </c>
      <c r="J481" s="71" t="s">
        <v>610</v>
      </c>
      <c r="K481" s="74" t="s">
        <v>628</v>
      </c>
      <c r="L481" s="233"/>
      <c r="M481" s="233">
        <v>1000</v>
      </c>
      <c r="N481" s="78" t="s">
        <v>635</v>
      </c>
      <c r="O481" s="83" t="s">
        <v>699</v>
      </c>
      <c r="P481" s="78" t="s">
        <v>868</v>
      </c>
      <c r="R481" s="80"/>
      <c r="S481" s="92"/>
      <c r="T481" s="218" t="s">
        <v>979</v>
      </c>
      <c r="Z481" s="6"/>
      <c r="AG481" s="53">
        <v>4</v>
      </c>
      <c r="AH481" s="78">
        <v>20</v>
      </c>
      <c r="AI481" s="116" t="s">
        <v>989</v>
      </c>
      <c r="AK481" s="117" t="str">
        <f t="shared" si="50"/>
        <v/>
      </c>
      <c r="AP481" s="130"/>
      <c r="AR481" s="131"/>
      <c r="AS481" s="7"/>
      <c r="AT481" s="132"/>
      <c r="AU481" s="129" t="str">
        <f t="shared" si="51"/>
        <v/>
      </c>
      <c r="AV481" s="140"/>
      <c r="AZ481" s="150" t="str">
        <f t="shared" si="49"/>
        <v/>
      </c>
      <c r="BQ481" s="6"/>
      <c r="BR481" s="11"/>
    </row>
    <row r="482" spans="1:70" ht="15.75" x14ac:dyDescent="0.5">
      <c r="A482" s="52" t="s">
        <v>990</v>
      </c>
      <c r="B482" s="56"/>
      <c r="C482" s="131" t="s">
        <v>118</v>
      </c>
      <c r="D482" s="7" t="s">
        <v>24</v>
      </c>
      <c r="E482" s="7" t="s">
        <v>442</v>
      </c>
      <c r="F482" s="64" t="s">
        <v>171</v>
      </c>
      <c r="G482" s="62">
        <v>4</v>
      </c>
      <c r="I482" s="10" t="s">
        <v>110</v>
      </c>
      <c r="J482" s="71" t="s">
        <v>611</v>
      </c>
      <c r="K482" s="74" t="s">
        <v>628</v>
      </c>
      <c r="L482" s="233"/>
      <c r="M482" s="233">
        <v>1000</v>
      </c>
      <c r="N482" s="78" t="s">
        <v>635</v>
      </c>
      <c r="O482" s="83" t="s">
        <v>700</v>
      </c>
      <c r="P482" s="78" t="s">
        <v>869</v>
      </c>
      <c r="R482" s="80"/>
      <c r="S482" s="92"/>
      <c r="T482" s="220"/>
      <c r="Z482" s="6"/>
      <c r="AG482" s="53">
        <v>4</v>
      </c>
      <c r="AH482" s="78">
        <v>20</v>
      </c>
      <c r="AI482" s="116" t="s">
        <v>989</v>
      </c>
      <c r="AK482" s="117" t="str">
        <f t="shared" si="50"/>
        <v/>
      </c>
      <c r="AP482" s="130"/>
      <c r="AR482" s="131"/>
      <c r="AS482" s="7"/>
      <c r="AT482" s="132"/>
      <c r="AU482" s="129" t="str">
        <f t="shared" si="51"/>
        <v/>
      </c>
      <c r="AV482" s="140"/>
      <c r="AZ482" s="150" t="str">
        <f t="shared" si="49"/>
        <v/>
      </c>
      <c r="BQ482" s="6"/>
      <c r="BR482" s="11"/>
    </row>
    <row r="483" spans="1:70" ht="15.75" x14ac:dyDescent="0.5">
      <c r="A483" s="52" t="s">
        <v>990</v>
      </c>
      <c r="B483" s="56"/>
      <c r="C483" s="131" t="s">
        <v>118</v>
      </c>
      <c r="D483" s="7" t="s">
        <v>24</v>
      </c>
      <c r="E483" s="7" t="s">
        <v>443</v>
      </c>
      <c r="F483" s="64" t="s">
        <v>171</v>
      </c>
      <c r="G483" s="62">
        <v>1</v>
      </c>
      <c r="I483" s="10" t="s">
        <v>110</v>
      </c>
      <c r="J483" s="71" t="s">
        <v>612</v>
      </c>
      <c r="K483" s="74" t="s">
        <v>628</v>
      </c>
      <c r="L483" s="233"/>
      <c r="M483" s="233">
        <v>1000</v>
      </c>
      <c r="N483" s="78" t="s">
        <v>635</v>
      </c>
      <c r="O483" s="83" t="s">
        <v>701</v>
      </c>
      <c r="P483" s="78" t="s">
        <v>870</v>
      </c>
      <c r="R483" s="80"/>
      <c r="S483" s="92"/>
      <c r="T483" s="218" t="s">
        <v>980</v>
      </c>
      <c r="Z483" s="6"/>
      <c r="AG483" s="53">
        <v>4</v>
      </c>
      <c r="AH483" s="78">
        <v>20</v>
      </c>
      <c r="AI483" s="116" t="s">
        <v>989</v>
      </c>
      <c r="AK483" s="117" t="str">
        <f t="shared" si="50"/>
        <v/>
      </c>
      <c r="AP483" s="130"/>
      <c r="AR483" s="131"/>
      <c r="AS483" s="7"/>
      <c r="AT483" s="132"/>
      <c r="AU483" s="129" t="str">
        <f t="shared" si="51"/>
        <v/>
      </c>
      <c r="AV483" s="140"/>
      <c r="AZ483" s="150" t="str">
        <f t="shared" si="49"/>
        <v/>
      </c>
      <c r="BQ483" s="6"/>
      <c r="BR483" s="11"/>
    </row>
    <row r="484" spans="1:70" ht="15.75" x14ac:dyDescent="0.5">
      <c r="A484" s="52" t="s">
        <v>990</v>
      </c>
      <c r="B484" s="56"/>
      <c r="C484" s="131" t="s">
        <v>118</v>
      </c>
      <c r="D484" s="7" t="s">
        <v>24</v>
      </c>
      <c r="E484" s="7" t="s">
        <v>443</v>
      </c>
      <c r="F484" s="64" t="s">
        <v>171</v>
      </c>
      <c r="G484" s="62">
        <v>2</v>
      </c>
      <c r="I484" s="10" t="s">
        <v>110</v>
      </c>
      <c r="J484" s="71" t="s">
        <v>613</v>
      </c>
      <c r="K484" s="74" t="s">
        <v>628</v>
      </c>
      <c r="L484" s="233"/>
      <c r="M484" s="233">
        <v>1000</v>
      </c>
      <c r="N484" s="78" t="s">
        <v>635</v>
      </c>
      <c r="O484" s="83" t="s">
        <v>702</v>
      </c>
      <c r="P484" s="78" t="s">
        <v>871</v>
      </c>
      <c r="R484" s="80"/>
      <c r="S484" s="92"/>
      <c r="T484" s="220"/>
      <c r="Z484" s="6"/>
      <c r="AG484" s="53">
        <v>4</v>
      </c>
      <c r="AH484" s="78">
        <v>20</v>
      </c>
      <c r="AI484" s="116" t="s">
        <v>989</v>
      </c>
      <c r="AK484" s="117" t="str">
        <f t="shared" si="50"/>
        <v/>
      </c>
      <c r="AP484" s="130"/>
      <c r="AR484" s="131"/>
      <c r="AS484" s="7"/>
      <c r="AT484" s="132"/>
      <c r="AU484" s="129" t="str">
        <f t="shared" si="51"/>
        <v/>
      </c>
      <c r="AV484" s="140"/>
      <c r="AZ484" s="150" t="str">
        <f t="shared" si="49"/>
        <v/>
      </c>
      <c r="BQ484" s="6"/>
      <c r="BR484" s="11"/>
    </row>
    <row r="485" spans="1:70" ht="15.75" x14ac:dyDescent="0.5">
      <c r="A485" s="52" t="s">
        <v>990</v>
      </c>
      <c r="B485" s="56"/>
      <c r="C485" s="131" t="s">
        <v>118</v>
      </c>
      <c r="D485" s="7" t="s">
        <v>24</v>
      </c>
      <c r="E485" s="7" t="s">
        <v>443</v>
      </c>
      <c r="F485" s="64" t="s">
        <v>171</v>
      </c>
      <c r="G485" s="62">
        <v>3</v>
      </c>
      <c r="I485" s="10" t="s">
        <v>110</v>
      </c>
      <c r="J485" s="71" t="s">
        <v>614</v>
      </c>
      <c r="K485" s="74" t="s">
        <v>628</v>
      </c>
      <c r="L485" s="233"/>
      <c r="M485" s="233">
        <v>1000</v>
      </c>
      <c r="N485" s="78" t="s">
        <v>635</v>
      </c>
      <c r="O485" s="83" t="s">
        <v>703</v>
      </c>
      <c r="P485" s="78" t="s">
        <v>872</v>
      </c>
      <c r="R485" s="80"/>
      <c r="S485" s="92"/>
      <c r="T485" s="218" t="s">
        <v>981</v>
      </c>
      <c r="Z485" s="6"/>
      <c r="AG485" s="53">
        <v>4</v>
      </c>
      <c r="AH485" s="78">
        <v>20</v>
      </c>
      <c r="AI485" s="116" t="s">
        <v>989</v>
      </c>
      <c r="AK485" s="117" t="str">
        <f t="shared" si="50"/>
        <v/>
      </c>
      <c r="AP485" s="130"/>
      <c r="AR485" s="131"/>
      <c r="AS485" s="7"/>
      <c r="AT485" s="132"/>
      <c r="AU485" s="129" t="str">
        <f t="shared" si="51"/>
        <v/>
      </c>
      <c r="AV485" s="140"/>
      <c r="AZ485" s="150" t="str">
        <f t="shared" si="49"/>
        <v/>
      </c>
      <c r="BQ485" s="6"/>
      <c r="BR485" s="11"/>
    </row>
    <row r="486" spans="1:70" ht="15.75" x14ac:dyDescent="0.5">
      <c r="A486" s="52" t="s">
        <v>990</v>
      </c>
      <c r="B486" s="56"/>
      <c r="C486" s="131" t="s">
        <v>118</v>
      </c>
      <c r="D486" s="7" t="s">
        <v>24</v>
      </c>
      <c r="E486" s="7" t="s">
        <v>443</v>
      </c>
      <c r="F486" s="64" t="s">
        <v>171</v>
      </c>
      <c r="G486" s="62">
        <v>4</v>
      </c>
      <c r="I486" s="10" t="s">
        <v>110</v>
      </c>
      <c r="J486" s="71" t="s">
        <v>615</v>
      </c>
      <c r="K486" s="74" t="s">
        <v>628</v>
      </c>
      <c r="L486" s="233"/>
      <c r="M486" s="233">
        <v>1000</v>
      </c>
      <c r="N486" s="78" t="s">
        <v>635</v>
      </c>
      <c r="O486" s="83" t="s">
        <v>704</v>
      </c>
      <c r="P486" s="78" t="s">
        <v>873</v>
      </c>
      <c r="R486" s="80"/>
      <c r="S486" s="92"/>
      <c r="T486" s="220"/>
      <c r="Z486" s="6"/>
      <c r="AG486" s="53">
        <v>4</v>
      </c>
      <c r="AH486" s="78">
        <v>20</v>
      </c>
      <c r="AI486" s="116" t="s">
        <v>989</v>
      </c>
      <c r="AK486" s="117" t="str">
        <f t="shared" si="50"/>
        <v/>
      </c>
      <c r="AP486" s="130"/>
      <c r="AR486" s="131"/>
      <c r="AS486" s="7"/>
      <c r="AT486" s="132"/>
      <c r="AU486" s="129" t="str">
        <f t="shared" si="51"/>
        <v/>
      </c>
      <c r="AV486" s="140"/>
      <c r="AZ486" s="150" t="str">
        <f t="shared" si="49"/>
        <v/>
      </c>
      <c r="BQ486" s="6"/>
      <c r="BR486" s="11"/>
    </row>
    <row r="487" spans="1:70" ht="15.75" x14ac:dyDescent="0.5">
      <c r="A487" s="52" t="s">
        <v>990</v>
      </c>
      <c r="B487" s="56"/>
      <c r="C487" s="131" t="s">
        <v>118</v>
      </c>
      <c r="D487" s="7" t="s">
        <v>24</v>
      </c>
      <c r="E487" s="7" t="s">
        <v>444</v>
      </c>
      <c r="F487" s="64" t="s">
        <v>171</v>
      </c>
      <c r="G487" s="62">
        <v>1</v>
      </c>
      <c r="I487" s="10" t="s">
        <v>110</v>
      </c>
      <c r="J487" s="71" t="s">
        <v>616</v>
      </c>
      <c r="K487" s="74" t="s">
        <v>628</v>
      </c>
      <c r="L487" s="233"/>
      <c r="M487" s="233">
        <v>1000</v>
      </c>
      <c r="N487" s="78" t="s">
        <v>635</v>
      </c>
      <c r="O487" s="83" t="s">
        <v>705</v>
      </c>
      <c r="P487" s="78" t="s">
        <v>874</v>
      </c>
      <c r="R487" s="80"/>
      <c r="S487" s="92"/>
      <c r="T487" s="174" t="s">
        <v>982</v>
      </c>
      <c r="Z487" s="6"/>
      <c r="AG487" s="53">
        <v>4</v>
      </c>
      <c r="AH487" s="78">
        <v>20</v>
      </c>
      <c r="AI487" s="116" t="s">
        <v>989</v>
      </c>
      <c r="AK487" s="117" t="str">
        <f t="shared" si="50"/>
        <v/>
      </c>
      <c r="AP487" s="130"/>
      <c r="AR487" s="131"/>
      <c r="AS487" s="7"/>
      <c r="AT487" s="132"/>
      <c r="AU487" s="129" t="str">
        <f t="shared" si="51"/>
        <v/>
      </c>
      <c r="AV487" s="140"/>
      <c r="AZ487" s="150" t="str">
        <f t="shared" si="49"/>
        <v/>
      </c>
      <c r="BQ487" s="6"/>
      <c r="BR487" s="11"/>
    </row>
    <row r="488" spans="1:70" ht="15.75" x14ac:dyDescent="0.5">
      <c r="A488" s="52" t="s">
        <v>990</v>
      </c>
      <c r="B488" s="56"/>
      <c r="C488" s="131" t="s">
        <v>118</v>
      </c>
      <c r="D488" s="7" t="s">
        <v>24</v>
      </c>
      <c r="E488" s="7" t="s">
        <v>444</v>
      </c>
      <c r="F488" s="64" t="s">
        <v>171</v>
      </c>
      <c r="G488" s="62">
        <v>2</v>
      </c>
      <c r="I488" s="10" t="s">
        <v>110</v>
      </c>
      <c r="J488" s="71" t="s">
        <v>617</v>
      </c>
      <c r="K488" s="74" t="s">
        <v>628</v>
      </c>
      <c r="L488" s="233"/>
      <c r="M488" s="233">
        <v>1000</v>
      </c>
      <c r="N488" s="78" t="s">
        <v>635</v>
      </c>
      <c r="O488" s="83" t="s">
        <v>706</v>
      </c>
      <c r="P488" s="78" t="s">
        <v>875</v>
      </c>
      <c r="R488" s="80"/>
      <c r="S488" s="92"/>
      <c r="T488" s="174" t="s">
        <v>983</v>
      </c>
      <c r="Z488" s="6"/>
      <c r="AG488" s="53">
        <v>4</v>
      </c>
      <c r="AH488" s="78">
        <v>20</v>
      </c>
      <c r="AI488" s="116" t="s">
        <v>989</v>
      </c>
      <c r="AK488" s="117" t="str">
        <f t="shared" si="50"/>
        <v/>
      </c>
      <c r="AP488" s="130"/>
      <c r="AR488" s="131"/>
      <c r="AS488" s="7"/>
      <c r="AT488" s="132"/>
      <c r="AU488" s="129" t="str">
        <f t="shared" si="51"/>
        <v/>
      </c>
      <c r="AV488" s="140"/>
      <c r="AZ488" s="150" t="str">
        <f t="shared" si="49"/>
        <v/>
      </c>
      <c r="BQ488" s="6"/>
      <c r="BR488" s="11"/>
    </row>
    <row r="489" spans="1:70" ht="15.75" x14ac:dyDescent="0.5">
      <c r="A489" s="52" t="s">
        <v>990</v>
      </c>
      <c r="B489" s="56"/>
      <c r="C489" s="131" t="s">
        <v>118</v>
      </c>
      <c r="D489" s="7" t="s">
        <v>24</v>
      </c>
      <c r="E489" s="7" t="s">
        <v>444</v>
      </c>
      <c r="F489" s="64" t="s">
        <v>171</v>
      </c>
      <c r="G489" s="62">
        <v>3</v>
      </c>
      <c r="I489" s="10" t="s">
        <v>110</v>
      </c>
      <c r="J489" s="71" t="s">
        <v>618</v>
      </c>
      <c r="K489" s="74" t="s">
        <v>628</v>
      </c>
      <c r="L489" s="233"/>
      <c r="M489" s="233">
        <v>1000</v>
      </c>
      <c r="N489" s="78" t="s">
        <v>635</v>
      </c>
      <c r="O489" s="83">
        <v>25001036</v>
      </c>
      <c r="P489" s="78" t="s">
        <v>876</v>
      </c>
      <c r="R489" s="80"/>
      <c r="S489" s="92"/>
      <c r="T489" s="174" t="s">
        <v>984</v>
      </c>
      <c r="Z489" s="6"/>
      <c r="AG489" s="53">
        <v>4</v>
      </c>
      <c r="AH489" s="78">
        <v>20</v>
      </c>
      <c r="AI489" s="116" t="s">
        <v>989</v>
      </c>
      <c r="AK489" s="117" t="str">
        <f t="shared" si="50"/>
        <v/>
      </c>
      <c r="AP489" s="130"/>
      <c r="AR489" s="131"/>
      <c r="AS489" s="7"/>
      <c r="AT489" s="132"/>
      <c r="AU489" s="129" t="str">
        <f t="shared" si="51"/>
        <v/>
      </c>
      <c r="AV489" s="140"/>
      <c r="AZ489" s="150" t="str">
        <f t="shared" si="49"/>
        <v/>
      </c>
      <c r="BQ489" s="6"/>
      <c r="BR489" s="11"/>
    </row>
    <row r="490" spans="1:70" ht="15.75" x14ac:dyDescent="0.5">
      <c r="A490" s="52" t="s">
        <v>990</v>
      </c>
      <c r="B490" s="56"/>
      <c r="C490" s="131" t="s">
        <v>118</v>
      </c>
      <c r="D490" s="7" t="s">
        <v>24</v>
      </c>
      <c r="E490" s="7" t="s">
        <v>444</v>
      </c>
      <c r="F490" s="64" t="s">
        <v>171</v>
      </c>
      <c r="G490" s="62">
        <v>4</v>
      </c>
      <c r="I490" s="10" t="s">
        <v>110</v>
      </c>
      <c r="J490" s="71" t="s">
        <v>619</v>
      </c>
      <c r="K490" s="74" t="s">
        <v>628</v>
      </c>
      <c r="L490" s="233"/>
      <c r="M490" s="233">
        <v>1000</v>
      </c>
      <c r="N490" s="78" t="s">
        <v>629</v>
      </c>
      <c r="O490" s="196" t="s">
        <v>707</v>
      </c>
      <c r="P490" s="78" t="s">
        <v>877</v>
      </c>
      <c r="R490" s="80"/>
      <c r="S490" s="92"/>
      <c r="T490" s="208" t="s">
        <v>985</v>
      </c>
      <c r="Z490" s="6"/>
      <c r="AG490" s="53">
        <v>4</v>
      </c>
      <c r="AH490" s="78">
        <v>20</v>
      </c>
      <c r="AI490" s="116" t="s">
        <v>989</v>
      </c>
      <c r="AK490" s="117" t="str">
        <f t="shared" si="50"/>
        <v/>
      </c>
      <c r="AP490" s="130"/>
      <c r="AR490" s="131"/>
      <c r="AS490" s="7"/>
      <c r="AT490" s="132"/>
      <c r="AU490" s="129" t="str">
        <f t="shared" si="51"/>
        <v/>
      </c>
      <c r="AV490" s="140"/>
      <c r="AZ490" s="150" t="str">
        <f t="shared" si="49"/>
        <v/>
      </c>
      <c r="BQ490" s="6"/>
      <c r="BR490" s="11"/>
    </row>
    <row r="491" spans="1:70" ht="15.75" x14ac:dyDescent="0.5">
      <c r="A491" s="52" t="s">
        <v>990</v>
      </c>
      <c r="B491" s="56"/>
      <c r="C491" s="131" t="s">
        <v>118</v>
      </c>
      <c r="D491" s="7" t="s">
        <v>24</v>
      </c>
      <c r="E491" s="7" t="s">
        <v>445</v>
      </c>
      <c r="F491" s="64" t="s">
        <v>171</v>
      </c>
      <c r="G491" s="62">
        <v>1</v>
      </c>
      <c r="I491" s="10" t="s">
        <v>110</v>
      </c>
      <c r="J491" s="71" t="s">
        <v>620</v>
      </c>
      <c r="K491" s="74" t="s">
        <v>628</v>
      </c>
      <c r="L491" s="233"/>
      <c r="M491" s="233">
        <v>1000</v>
      </c>
      <c r="N491" s="78" t="s">
        <v>629</v>
      </c>
      <c r="O491" s="192"/>
      <c r="P491" s="78" t="s">
        <v>878</v>
      </c>
      <c r="R491" s="80"/>
      <c r="S491" s="92"/>
      <c r="T491" s="209"/>
      <c r="Z491" s="6"/>
      <c r="AG491" s="53">
        <v>4</v>
      </c>
      <c r="AH491" s="78">
        <v>20</v>
      </c>
      <c r="AI491" s="116" t="s">
        <v>989</v>
      </c>
      <c r="AK491" s="117" t="str">
        <f t="shared" si="50"/>
        <v/>
      </c>
      <c r="AP491" s="130"/>
      <c r="AR491" s="131"/>
      <c r="AS491" s="7"/>
      <c r="AT491" s="132"/>
      <c r="AU491" s="129" t="str">
        <f t="shared" si="51"/>
        <v/>
      </c>
      <c r="AV491" s="140"/>
      <c r="AZ491" s="150" t="str">
        <f t="shared" si="49"/>
        <v/>
      </c>
      <c r="BQ491" s="6"/>
      <c r="BR491" s="11"/>
    </row>
    <row r="492" spans="1:70" ht="15.75" x14ac:dyDescent="0.5">
      <c r="A492" s="52" t="s">
        <v>990</v>
      </c>
      <c r="B492" s="56"/>
      <c r="C492" s="131" t="s">
        <v>118</v>
      </c>
      <c r="D492" s="7" t="s">
        <v>24</v>
      </c>
      <c r="E492" s="7" t="s">
        <v>445</v>
      </c>
      <c r="F492" s="64" t="s">
        <v>171</v>
      </c>
      <c r="G492" s="62">
        <v>2</v>
      </c>
      <c r="I492" s="10" t="s">
        <v>110</v>
      </c>
      <c r="J492" s="71" t="s">
        <v>621</v>
      </c>
      <c r="K492" s="74" t="s">
        <v>628</v>
      </c>
      <c r="L492" s="233"/>
      <c r="M492" s="233">
        <v>1000</v>
      </c>
      <c r="N492" s="78" t="s">
        <v>629</v>
      </c>
      <c r="O492" s="193"/>
      <c r="P492" s="78" t="s">
        <v>879</v>
      </c>
      <c r="R492" s="80"/>
      <c r="S492" s="92"/>
      <c r="T492" s="217"/>
      <c r="Z492" s="6"/>
      <c r="AG492" s="53">
        <v>4</v>
      </c>
      <c r="AH492" s="78">
        <v>20</v>
      </c>
      <c r="AI492" s="116" t="s">
        <v>989</v>
      </c>
      <c r="AK492" s="117" t="str">
        <f t="shared" si="50"/>
        <v/>
      </c>
      <c r="AP492" s="130"/>
      <c r="AR492" s="131"/>
      <c r="AS492" s="7"/>
      <c r="AT492" s="132"/>
      <c r="AU492" s="129" t="str">
        <f t="shared" si="51"/>
        <v/>
      </c>
      <c r="AV492" s="140"/>
      <c r="AZ492" s="150" t="str">
        <f t="shared" ref="AZ492:AZ506" si="52">IF(ISNUMBER(AK492),"1","")</f>
        <v/>
      </c>
      <c r="BQ492" s="6"/>
      <c r="BR492" s="11"/>
    </row>
    <row r="493" spans="1:70" ht="15.75" x14ac:dyDescent="0.5">
      <c r="A493" s="52" t="s">
        <v>990</v>
      </c>
      <c r="B493" s="56"/>
      <c r="C493" s="131" t="s">
        <v>118</v>
      </c>
      <c r="D493" s="7" t="s">
        <v>24</v>
      </c>
      <c r="E493" s="7" t="s">
        <v>445</v>
      </c>
      <c r="F493" s="64" t="s">
        <v>171</v>
      </c>
      <c r="G493" s="62">
        <v>3</v>
      </c>
      <c r="I493" s="10" t="s">
        <v>110</v>
      </c>
      <c r="J493" s="71" t="s">
        <v>622</v>
      </c>
      <c r="K493" s="74" t="s">
        <v>628</v>
      </c>
      <c r="L493" s="233"/>
      <c r="M493" s="233">
        <v>1000</v>
      </c>
      <c r="N493" s="78" t="s">
        <v>636</v>
      </c>
      <c r="O493" s="83" t="s">
        <v>708</v>
      </c>
      <c r="P493" s="78" t="s">
        <v>880</v>
      </c>
      <c r="R493" s="80"/>
      <c r="S493" s="92"/>
      <c r="T493" s="174" t="s">
        <v>986</v>
      </c>
      <c r="Z493" s="6"/>
      <c r="AG493" s="53">
        <v>4</v>
      </c>
      <c r="AH493" s="78">
        <v>20</v>
      </c>
      <c r="AI493" s="116" t="s">
        <v>989</v>
      </c>
      <c r="AK493" s="117" t="str">
        <f t="shared" si="50"/>
        <v/>
      </c>
      <c r="AP493" s="130"/>
      <c r="AR493" s="131"/>
      <c r="AS493" s="7"/>
      <c r="AT493" s="132"/>
      <c r="AU493" s="129" t="str">
        <f t="shared" si="51"/>
        <v/>
      </c>
      <c r="AV493" s="140"/>
      <c r="AZ493" s="150" t="str">
        <f t="shared" si="52"/>
        <v/>
      </c>
      <c r="BQ493" s="6"/>
      <c r="BR493" s="11"/>
    </row>
    <row r="494" spans="1:70" ht="15.75" x14ac:dyDescent="0.5">
      <c r="A494" s="52" t="s">
        <v>1010</v>
      </c>
      <c r="B494" s="56"/>
      <c r="C494" s="131" t="s">
        <v>118</v>
      </c>
      <c r="D494" s="7" t="s">
        <v>24</v>
      </c>
      <c r="E494" s="7" t="s">
        <v>445</v>
      </c>
      <c r="F494" s="64" t="s">
        <v>171</v>
      </c>
      <c r="G494" s="62">
        <v>4</v>
      </c>
      <c r="I494" s="10" t="s">
        <v>110</v>
      </c>
      <c r="J494" s="71" t="s">
        <v>1317</v>
      </c>
      <c r="K494" s="74" t="s">
        <v>628</v>
      </c>
      <c r="L494" s="233"/>
      <c r="M494" s="233">
        <v>1000</v>
      </c>
      <c r="N494" s="78" t="s">
        <v>1271</v>
      </c>
      <c r="O494" s="83" t="s">
        <v>1315</v>
      </c>
      <c r="P494" s="78" t="s">
        <v>1319</v>
      </c>
      <c r="R494" s="80"/>
      <c r="S494" s="92"/>
      <c r="T494" s="174" t="s">
        <v>1316</v>
      </c>
      <c r="U494" s="102" t="s">
        <v>1201</v>
      </c>
      <c r="Z494" s="6"/>
      <c r="AG494" s="53">
        <v>4</v>
      </c>
      <c r="AH494" s="78">
        <v>20</v>
      </c>
      <c r="AI494" s="116" t="s">
        <v>989</v>
      </c>
      <c r="AK494" s="117" t="str">
        <f t="shared" si="50"/>
        <v/>
      </c>
      <c r="AP494" s="130"/>
      <c r="AR494" s="131"/>
      <c r="AS494" s="7"/>
      <c r="AT494" s="132"/>
      <c r="AU494" s="129" t="str">
        <f t="shared" si="51"/>
        <v/>
      </c>
      <c r="AV494" s="140"/>
      <c r="AZ494" s="150" t="str">
        <f t="shared" si="52"/>
        <v/>
      </c>
      <c r="BQ494" s="6"/>
      <c r="BR494" s="11"/>
    </row>
    <row r="495" spans="1:70" ht="15.75" x14ac:dyDescent="0.5">
      <c r="A495" s="52" t="s">
        <v>1010</v>
      </c>
      <c r="B495" s="56"/>
      <c r="C495" s="131" t="s">
        <v>118</v>
      </c>
      <c r="D495" s="7" t="s">
        <v>24</v>
      </c>
      <c r="E495" s="7" t="s">
        <v>446</v>
      </c>
      <c r="F495" s="64" t="s">
        <v>171</v>
      </c>
      <c r="G495" s="62">
        <v>1</v>
      </c>
      <c r="I495" s="10" t="s">
        <v>110</v>
      </c>
      <c r="J495" s="71" t="s">
        <v>1320</v>
      </c>
      <c r="K495" s="74" t="s">
        <v>628</v>
      </c>
      <c r="L495" s="233"/>
      <c r="M495" s="233">
        <v>1000</v>
      </c>
      <c r="N495" s="78" t="s">
        <v>1271</v>
      </c>
      <c r="O495" s="83" t="s">
        <v>1312</v>
      </c>
      <c r="P495" s="78" t="s">
        <v>1321</v>
      </c>
      <c r="R495" s="80"/>
      <c r="S495" s="92"/>
      <c r="T495" s="174" t="s">
        <v>1322</v>
      </c>
      <c r="U495" s="102" t="s">
        <v>1201</v>
      </c>
      <c r="Z495" s="6"/>
      <c r="AG495" s="53">
        <v>4</v>
      </c>
      <c r="AH495" s="78">
        <v>20</v>
      </c>
      <c r="AI495" s="116" t="s">
        <v>989</v>
      </c>
      <c r="AK495" s="117" t="str">
        <f t="shared" si="50"/>
        <v/>
      </c>
      <c r="AP495" s="130"/>
      <c r="AR495" s="131"/>
      <c r="AS495" s="7"/>
      <c r="AT495" s="132"/>
      <c r="AU495" s="129" t="str">
        <f t="shared" si="51"/>
        <v/>
      </c>
      <c r="AV495" s="140"/>
      <c r="AZ495" s="150" t="str">
        <f t="shared" si="52"/>
        <v/>
      </c>
      <c r="BQ495" s="6"/>
      <c r="BR495" s="11"/>
    </row>
    <row r="496" spans="1:70" ht="15.75" x14ac:dyDescent="0.5">
      <c r="A496" s="52" t="s">
        <v>990</v>
      </c>
      <c r="B496" s="56"/>
      <c r="C496" s="131" t="s">
        <v>118</v>
      </c>
      <c r="D496" s="7" t="s">
        <v>24</v>
      </c>
      <c r="E496" s="7" t="s">
        <v>446</v>
      </c>
      <c r="F496" s="64" t="s">
        <v>171</v>
      </c>
      <c r="G496" s="62">
        <v>2</v>
      </c>
      <c r="I496" s="10" t="s">
        <v>110</v>
      </c>
      <c r="J496" s="71" t="str">
        <f>CONCATENATE("Spare_",E496,"_",G496)</f>
        <v>Spare_AI29_2</v>
      </c>
      <c r="K496" s="74" t="s">
        <v>628</v>
      </c>
      <c r="L496" s="233"/>
      <c r="M496" s="233">
        <v>1000</v>
      </c>
      <c r="N496" s="78" t="s">
        <v>634</v>
      </c>
      <c r="O496" s="83"/>
      <c r="P496" s="78" t="str">
        <f>CONCATENATE("Spare Yard ",T496,"_",I496,"_",K496)</f>
        <v>Spare Yard _True_+CB.2</v>
      </c>
      <c r="R496" s="80"/>
      <c r="S496" s="92"/>
      <c r="Z496" s="6"/>
      <c r="AG496" s="53">
        <v>4</v>
      </c>
      <c r="AH496" s="78">
        <v>20</v>
      </c>
      <c r="AI496" s="116" t="s">
        <v>989</v>
      </c>
      <c r="AK496" s="117" t="str">
        <f t="shared" si="50"/>
        <v/>
      </c>
      <c r="AP496" s="130"/>
      <c r="AR496" s="131"/>
      <c r="AS496" s="7"/>
      <c r="AT496" s="132"/>
      <c r="AU496" s="129" t="str">
        <f t="shared" si="51"/>
        <v/>
      </c>
      <c r="AV496" s="140"/>
      <c r="AZ496" s="150" t="str">
        <f t="shared" si="52"/>
        <v/>
      </c>
      <c r="BQ496" s="6"/>
      <c r="BR496" s="11"/>
    </row>
    <row r="497" spans="1:72" ht="15.75" x14ac:dyDescent="0.5">
      <c r="A497" s="52" t="s">
        <v>990</v>
      </c>
      <c r="B497" s="56"/>
      <c r="C497" s="131" t="s">
        <v>118</v>
      </c>
      <c r="D497" s="7" t="s">
        <v>24</v>
      </c>
      <c r="E497" s="7" t="s">
        <v>446</v>
      </c>
      <c r="F497" s="64" t="s">
        <v>171</v>
      </c>
      <c r="G497" s="62">
        <v>3</v>
      </c>
      <c r="I497" s="10" t="s">
        <v>110</v>
      </c>
      <c r="J497" s="71" t="str">
        <f>CONCATENATE("Spare_",E497,"_",G497)</f>
        <v>Spare_AI29_3</v>
      </c>
      <c r="K497" s="74" t="s">
        <v>628</v>
      </c>
      <c r="L497" s="233"/>
      <c r="M497" s="233">
        <v>1000</v>
      </c>
      <c r="N497" s="78" t="s">
        <v>634</v>
      </c>
      <c r="O497" s="83"/>
      <c r="P497" s="78" t="str">
        <f>CONCATENATE("Spare Yard ",T497,"_",I497,"_",K497)</f>
        <v>Spare Yard _True_+CB.2</v>
      </c>
      <c r="R497" s="80"/>
      <c r="S497" s="92"/>
      <c r="Z497" s="6"/>
      <c r="AG497" s="53">
        <v>4</v>
      </c>
      <c r="AH497" s="78">
        <v>20</v>
      </c>
      <c r="AI497" s="116" t="s">
        <v>989</v>
      </c>
      <c r="AK497" s="117" t="str">
        <f t="shared" si="50"/>
        <v/>
      </c>
      <c r="AP497" s="130"/>
      <c r="AR497" s="131"/>
      <c r="AS497" s="7"/>
      <c r="AT497" s="132"/>
      <c r="AU497" s="129" t="str">
        <f t="shared" si="51"/>
        <v/>
      </c>
      <c r="AV497" s="140"/>
      <c r="AZ497" s="150" t="str">
        <f t="shared" si="52"/>
        <v/>
      </c>
      <c r="BQ497" s="6"/>
      <c r="BR497" s="11"/>
    </row>
    <row r="498" spans="1:72" ht="15.75" x14ac:dyDescent="0.5">
      <c r="A498" s="52" t="s">
        <v>990</v>
      </c>
      <c r="B498" s="56"/>
      <c r="C498" s="131" t="s">
        <v>118</v>
      </c>
      <c r="D498" s="7" t="s">
        <v>24</v>
      </c>
      <c r="E498" s="7" t="s">
        <v>446</v>
      </c>
      <c r="F498" s="64" t="s">
        <v>171</v>
      </c>
      <c r="G498" s="62">
        <v>4</v>
      </c>
      <c r="I498" s="10" t="s">
        <v>110</v>
      </c>
      <c r="J498" s="71" t="str">
        <f>CONCATENATE("Spare_",E498,"_",G498)</f>
        <v>Spare_AI29_4</v>
      </c>
      <c r="K498" s="74" t="s">
        <v>628</v>
      </c>
      <c r="L498" s="233"/>
      <c r="M498" s="233">
        <v>1000</v>
      </c>
      <c r="N498" s="78" t="s">
        <v>634</v>
      </c>
      <c r="O498" s="83"/>
      <c r="P498" s="78" t="str">
        <f>CONCATENATE("Spare Yard ",T498,"_",I498,"_",K498)</f>
        <v>Spare Yard _True_+CB.2</v>
      </c>
      <c r="R498" s="80"/>
      <c r="S498" s="92"/>
      <c r="Z498" s="6"/>
      <c r="AG498" s="53">
        <v>4</v>
      </c>
      <c r="AH498" s="78">
        <v>20</v>
      </c>
      <c r="AI498" s="116" t="s">
        <v>989</v>
      </c>
      <c r="AK498" s="117" t="str">
        <f t="shared" si="50"/>
        <v/>
      </c>
      <c r="AP498" s="130"/>
      <c r="AR498" s="131"/>
      <c r="AS498" s="7"/>
      <c r="AT498" s="132"/>
      <c r="AU498" s="129" t="str">
        <f t="shared" si="51"/>
        <v/>
      </c>
      <c r="AV498" s="140"/>
      <c r="AZ498" s="150" t="str">
        <f t="shared" si="52"/>
        <v/>
      </c>
      <c r="BQ498" s="6"/>
      <c r="BR498" s="11"/>
    </row>
    <row r="499" spans="1:72" ht="15.75" x14ac:dyDescent="0.5">
      <c r="A499" s="52" t="s">
        <v>990</v>
      </c>
      <c r="B499" s="56"/>
      <c r="C499" s="131" t="s">
        <v>118</v>
      </c>
      <c r="D499" s="7" t="s">
        <v>24</v>
      </c>
      <c r="E499" s="7" t="s">
        <v>447</v>
      </c>
      <c r="F499" s="64" t="s">
        <v>1006</v>
      </c>
      <c r="G499" s="62">
        <v>1</v>
      </c>
      <c r="I499" s="10" t="s">
        <v>110</v>
      </c>
      <c r="J499" s="71" t="s">
        <v>623</v>
      </c>
      <c r="K499" s="74" t="s">
        <v>628</v>
      </c>
      <c r="L499" s="233"/>
      <c r="M499" s="233">
        <v>1000</v>
      </c>
      <c r="N499" s="78" t="s">
        <v>641</v>
      </c>
      <c r="O499" s="83"/>
      <c r="P499" s="78" t="s">
        <v>1536</v>
      </c>
      <c r="R499" s="80"/>
      <c r="S499" s="92"/>
      <c r="Z499" s="6"/>
      <c r="AG499" s="53">
        <v>0</v>
      </c>
      <c r="AH499" s="78">
        <v>150</v>
      </c>
      <c r="AI499" s="116" t="s">
        <v>1535</v>
      </c>
      <c r="AK499" s="117">
        <f t="shared" si="50"/>
        <v>499</v>
      </c>
      <c r="AL499" s="78">
        <v>90</v>
      </c>
      <c r="AM499" s="78">
        <v>80</v>
      </c>
      <c r="AP499" s="130"/>
      <c r="AR499" s="131" t="s">
        <v>17</v>
      </c>
      <c r="AS499" s="7"/>
      <c r="AT499" s="132" t="s">
        <v>112</v>
      </c>
      <c r="AU499" s="129" t="str">
        <f t="shared" si="51"/>
        <v>Please consult operation manual for more information</v>
      </c>
      <c r="AV499" s="140"/>
      <c r="AZ499" s="150" t="str">
        <f t="shared" si="52"/>
        <v>1</v>
      </c>
      <c r="BQ499" s="6"/>
      <c r="BR499" s="11"/>
    </row>
    <row r="500" spans="1:72" ht="15.75" x14ac:dyDescent="0.5">
      <c r="A500" s="52" t="s">
        <v>1007</v>
      </c>
      <c r="B500" s="56"/>
      <c r="C500" s="131" t="s">
        <v>118</v>
      </c>
      <c r="D500" s="7" t="s">
        <v>24</v>
      </c>
      <c r="E500" s="7" t="s">
        <v>447</v>
      </c>
      <c r="F500" s="64" t="s">
        <v>1006</v>
      </c>
      <c r="G500" s="62">
        <v>2</v>
      </c>
      <c r="I500" s="10" t="s">
        <v>110</v>
      </c>
      <c r="J500" s="71" t="s">
        <v>624</v>
      </c>
      <c r="K500" s="74" t="s">
        <v>628</v>
      </c>
      <c r="L500" s="233"/>
      <c r="M500" s="233">
        <v>1000</v>
      </c>
      <c r="N500" s="78" t="s">
        <v>641</v>
      </c>
      <c r="O500" s="83"/>
      <c r="P500" s="78" t="s">
        <v>1537</v>
      </c>
      <c r="R500" s="80"/>
      <c r="S500" s="92"/>
      <c r="Z500" s="6"/>
      <c r="AG500" s="53">
        <v>0</v>
      </c>
      <c r="AH500" s="78">
        <v>150</v>
      </c>
      <c r="AI500" s="116" t="s">
        <v>1535</v>
      </c>
      <c r="AK500" s="117">
        <f t="shared" si="50"/>
        <v>500</v>
      </c>
      <c r="AL500" s="78">
        <v>90</v>
      </c>
      <c r="AM500" s="78">
        <v>80</v>
      </c>
      <c r="AP500" s="130"/>
      <c r="AR500" s="131" t="s">
        <v>17</v>
      </c>
      <c r="AS500" s="7"/>
      <c r="AT500" s="132" t="s">
        <v>112</v>
      </c>
      <c r="AU500" s="129" t="str">
        <f t="shared" si="51"/>
        <v>Please consult operation manual for more information</v>
      </c>
      <c r="AV500" s="140"/>
      <c r="AZ500" s="150" t="str">
        <f t="shared" si="52"/>
        <v>1</v>
      </c>
      <c r="BQ500" s="6"/>
      <c r="BR500" s="11"/>
    </row>
    <row r="501" spans="1:72" ht="15.75" x14ac:dyDescent="0.5">
      <c r="A501" s="52" t="s">
        <v>1381</v>
      </c>
      <c r="B501" s="56"/>
      <c r="C501" s="131" t="s">
        <v>118</v>
      </c>
      <c r="D501" s="7" t="s">
        <v>24</v>
      </c>
      <c r="E501" s="7" t="s">
        <v>447</v>
      </c>
      <c r="F501" s="64" t="s">
        <v>1006</v>
      </c>
      <c r="G501" s="62">
        <v>3</v>
      </c>
      <c r="I501" s="10" t="s">
        <v>110</v>
      </c>
      <c r="J501" s="71" t="s">
        <v>1380</v>
      </c>
      <c r="K501" s="74" t="s">
        <v>628</v>
      </c>
      <c r="L501" s="233"/>
      <c r="M501" s="233">
        <v>1000</v>
      </c>
      <c r="N501" s="78" t="s">
        <v>629</v>
      </c>
      <c r="O501" s="83"/>
      <c r="P501" s="78" t="s">
        <v>1379</v>
      </c>
      <c r="R501" s="80"/>
      <c r="S501" s="92"/>
      <c r="Z501" s="6"/>
      <c r="AG501" s="53">
        <v>4</v>
      </c>
      <c r="AH501" s="78">
        <v>20</v>
      </c>
      <c r="AI501" s="116" t="s">
        <v>1535</v>
      </c>
      <c r="AK501" s="117" t="str">
        <f t="shared" si="50"/>
        <v/>
      </c>
      <c r="AP501" s="130"/>
      <c r="AR501" s="131"/>
      <c r="AS501" s="7"/>
      <c r="AT501" s="132"/>
      <c r="AU501" s="129" t="str">
        <f t="shared" si="51"/>
        <v/>
      </c>
      <c r="AV501" s="140"/>
      <c r="AZ501" s="150" t="str">
        <f t="shared" si="52"/>
        <v/>
      </c>
      <c r="BQ501" s="6"/>
      <c r="BR501" s="11"/>
    </row>
    <row r="502" spans="1:72" ht="15.75" x14ac:dyDescent="0.5">
      <c r="A502" s="52" t="s">
        <v>1007</v>
      </c>
      <c r="B502" s="56"/>
      <c r="C502" s="131" t="s">
        <v>118</v>
      </c>
      <c r="D502" s="7" t="s">
        <v>24</v>
      </c>
      <c r="E502" s="7" t="s">
        <v>447</v>
      </c>
      <c r="F502" s="64" t="s">
        <v>1006</v>
      </c>
      <c r="G502" s="62">
        <v>4</v>
      </c>
      <c r="I502" s="10" t="s">
        <v>110</v>
      </c>
      <c r="J502" s="71" t="str">
        <f t="shared" ref="J502:J506" si="53">CONCATENATE("Spare_",E502,"_",G502,)</f>
        <v>Spare_AI30_4</v>
      </c>
      <c r="K502" s="74" t="s">
        <v>628</v>
      </c>
      <c r="L502" s="233"/>
      <c r="M502" s="233">
        <v>1000</v>
      </c>
      <c r="N502" s="78" t="s">
        <v>634</v>
      </c>
      <c r="O502" s="83"/>
      <c r="P502" s="78" t="str">
        <f>CONCATENATE("Spare Yard ",T502,"_",I502,"_",K502)</f>
        <v>Spare Yard _True_+CB.2</v>
      </c>
      <c r="R502" s="80"/>
      <c r="S502" s="92"/>
      <c r="Z502" s="6"/>
      <c r="AG502" s="53">
        <v>4</v>
      </c>
      <c r="AH502" s="78">
        <v>20</v>
      </c>
      <c r="AI502" s="116" t="s">
        <v>1535</v>
      </c>
      <c r="AK502" s="117" t="str">
        <f t="shared" si="50"/>
        <v/>
      </c>
      <c r="AP502" s="130"/>
      <c r="AR502" s="131"/>
      <c r="AS502" s="7"/>
      <c r="AT502" s="132"/>
      <c r="AU502" s="129" t="str">
        <f t="shared" si="51"/>
        <v/>
      </c>
      <c r="AV502" s="140"/>
      <c r="AZ502" s="150" t="str">
        <f t="shared" si="52"/>
        <v/>
      </c>
      <c r="BQ502" s="6"/>
      <c r="BR502" s="11"/>
    </row>
    <row r="503" spans="1:72" ht="15.75" x14ac:dyDescent="0.5">
      <c r="A503" s="52" t="s">
        <v>1007</v>
      </c>
      <c r="B503" s="56"/>
      <c r="C503" s="131" t="s">
        <v>118</v>
      </c>
      <c r="D503" s="7" t="s">
        <v>24</v>
      </c>
      <c r="E503" s="7" t="s">
        <v>448</v>
      </c>
      <c r="F503" s="64" t="s">
        <v>1006</v>
      </c>
      <c r="G503" s="62">
        <v>1</v>
      </c>
      <c r="I503" s="10" t="s">
        <v>110</v>
      </c>
      <c r="J503" s="71" t="str">
        <f t="shared" si="53"/>
        <v>Spare_AI31_1</v>
      </c>
      <c r="K503" s="74" t="s">
        <v>628</v>
      </c>
      <c r="L503" s="233"/>
      <c r="M503" s="233">
        <v>1000</v>
      </c>
      <c r="N503" s="78" t="s">
        <v>634</v>
      </c>
      <c r="O503" s="83"/>
      <c r="P503" s="78" t="str">
        <f>CONCATENATE("Spare Yard ",T503,"_",I503,"_",K503)</f>
        <v>Spare Yard _True_+CB.2</v>
      </c>
      <c r="R503" s="80"/>
      <c r="S503" s="92"/>
      <c r="Z503" s="6"/>
      <c r="AG503" s="53">
        <v>4</v>
      </c>
      <c r="AH503" s="78">
        <v>20</v>
      </c>
      <c r="AI503" s="116" t="s">
        <v>1535</v>
      </c>
      <c r="AK503" s="117" t="str">
        <f t="shared" si="50"/>
        <v/>
      </c>
      <c r="AP503" s="130"/>
      <c r="AR503" s="131"/>
      <c r="AS503" s="7"/>
      <c r="AT503" s="132"/>
      <c r="AU503" s="129" t="str">
        <f t="shared" si="51"/>
        <v/>
      </c>
      <c r="AV503" s="140"/>
      <c r="AZ503" s="150" t="str">
        <f t="shared" si="52"/>
        <v/>
      </c>
      <c r="BQ503" s="6"/>
      <c r="BR503" s="11"/>
    </row>
    <row r="504" spans="1:72" ht="15.75" x14ac:dyDescent="0.5">
      <c r="A504" s="52" t="s">
        <v>1007</v>
      </c>
      <c r="B504" s="56"/>
      <c r="C504" s="131" t="s">
        <v>118</v>
      </c>
      <c r="D504" s="7" t="s">
        <v>24</v>
      </c>
      <c r="E504" s="7" t="s">
        <v>448</v>
      </c>
      <c r="F504" s="64" t="s">
        <v>1006</v>
      </c>
      <c r="G504" s="62">
        <v>2</v>
      </c>
      <c r="I504" s="10" t="s">
        <v>110</v>
      </c>
      <c r="J504" s="71" t="str">
        <f t="shared" si="53"/>
        <v>Spare_AI31_2</v>
      </c>
      <c r="K504" s="74" t="s">
        <v>628</v>
      </c>
      <c r="L504" s="233"/>
      <c r="M504" s="233">
        <v>1000</v>
      </c>
      <c r="N504" s="78" t="s">
        <v>634</v>
      </c>
      <c r="O504" s="83"/>
      <c r="P504" s="78" t="str">
        <f>CONCATENATE("Spare Yard ",T504,"_",I504,"_",K504)</f>
        <v>Spare Yard _True_+CB.2</v>
      </c>
      <c r="R504" s="80"/>
      <c r="S504" s="92"/>
      <c r="Z504" s="6"/>
      <c r="AG504" s="53">
        <v>4</v>
      </c>
      <c r="AH504" s="78">
        <v>20</v>
      </c>
      <c r="AI504" s="116" t="s">
        <v>1535</v>
      </c>
      <c r="AK504" s="117" t="str">
        <f t="shared" si="50"/>
        <v/>
      </c>
      <c r="AP504" s="130"/>
      <c r="AR504" s="131"/>
      <c r="AS504" s="7"/>
      <c r="AT504" s="132"/>
      <c r="AU504" s="129" t="str">
        <f t="shared" si="51"/>
        <v/>
      </c>
      <c r="AV504" s="140"/>
      <c r="AZ504" s="150" t="str">
        <f t="shared" si="52"/>
        <v/>
      </c>
      <c r="BQ504" s="6"/>
      <c r="BR504" s="11"/>
    </row>
    <row r="505" spans="1:72" ht="15.75" x14ac:dyDescent="0.5">
      <c r="A505" s="52" t="s">
        <v>1007</v>
      </c>
      <c r="B505" s="56"/>
      <c r="C505" s="131" t="s">
        <v>118</v>
      </c>
      <c r="D505" s="7" t="s">
        <v>24</v>
      </c>
      <c r="E505" s="7" t="s">
        <v>448</v>
      </c>
      <c r="F505" s="64" t="s">
        <v>1006</v>
      </c>
      <c r="G505" s="62">
        <v>3</v>
      </c>
      <c r="I505" s="10" t="s">
        <v>110</v>
      </c>
      <c r="J505" s="71" t="str">
        <f t="shared" si="53"/>
        <v>Spare_AI31_3</v>
      </c>
      <c r="K505" s="74" t="s">
        <v>628</v>
      </c>
      <c r="L505" s="233"/>
      <c r="M505" s="233">
        <v>1000</v>
      </c>
      <c r="N505" s="78" t="s">
        <v>634</v>
      </c>
      <c r="O505" s="83"/>
      <c r="P505" s="78" t="str">
        <f>CONCATENATE("Spare Yard ",T505,"_",I505,"_",K505)</f>
        <v>Spare Yard _True_+CB.2</v>
      </c>
      <c r="R505" s="80"/>
      <c r="S505" s="92"/>
      <c r="Z505" s="6"/>
      <c r="AG505" s="53">
        <v>4</v>
      </c>
      <c r="AH505" s="78">
        <v>20</v>
      </c>
      <c r="AI505" s="116" t="s">
        <v>1535</v>
      </c>
      <c r="AK505" s="117" t="str">
        <f t="shared" si="50"/>
        <v/>
      </c>
      <c r="AP505" s="130"/>
      <c r="AR505" s="131"/>
      <c r="AS505" s="7"/>
      <c r="AT505" s="132"/>
      <c r="AU505" s="129" t="str">
        <f t="shared" si="51"/>
        <v/>
      </c>
      <c r="AV505" s="140"/>
      <c r="AZ505" s="150" t="str">
        <f t="shared" si="52"/>
        <v/>
      </c>
      <c r="BQ505" s="6"/>
      <c r="BR505" s="11"/>
    </row>
    <row r="506" spans="1:72" ht="15.75" x14ac:dyDescent="0.5">
      <c r="A506" s="52" t="s">
        <v>1007</v>
      </c>
      <c r="B506" s="56"/>
      <c r="C506" s="131" t="s">
        <v>118</v>
      </c>
      <c r="D506" s="7" t="s">
        <v>24</v>
      </c>
      <c r="E506" s="7" t="s">
        <v>448</v>
      </c>
      <c r="F506" s="64" t="s">
        <v>1006</v>
      </c>
      <c r="G506" s="62">
        <v>4</v>
      </c>
      <c r="I506" s="10" t="s">
        <v>110</v>
      </c>
      <c r="J506" s="71" t="str">
        <f t="shared" si="53"/>
        <v>Spare_AI31_4</v>
      </c>
      <c r="K506" s="74" t="s">
        <v>628</v>
      </c>
      <c r="L506" s="233"/>
      <c r="M506" s="233">
        <v>1000</v>
      </c>
      <c r="N506" s="78" t="s">
        <v>634</v>
      </c>
      <c r="O506" s="83"/>
      <c r="P506" s="78" t="str">
        <f>CONCATENATE("Spare Yard ",T506,"_",I506,"_",K506)</f>
        <v>Spare Yard _True_+CB.2</v>
      </c>
      <c r="R506" s="80"/>
      <c r="S506" s="92"/>
      <c r="Z506" s="6"/>
      <c r="AG506" s="53">
        <v>4</v>
      </c>
      <c r="AH506" s="78">
        <v>20</v>
      </c>
      <c r="AI506" s="116" t="s">
        <v>1535</v>
      </c>
      <c r="AK506" s="117" t="str">
        <f t="shared" si="50"/>
        <v/>
      </c>
      <c r="AP506" s="130"/>
      <c r="AR506" s="131"/>
      <c r="AS506" s="7"/>
      <c r="AT506" s="132"/>
      <c r="AU506" s="129" t="str">
        <f t="shared" si="51"/>
        <v/>
      </c>
      <c r="AV506" s="140"/>
      <c r="AZ506" s="150" t="str">
        <f t="shared" si="52"/>
        <v/>
      </c>
      <c r="BQ506" s="6"/>
      <c r="BR506" s="11"/>
    </row>
    <row r="507" spans="1:72" ht="15.75" x14ac:dyDescent="0.5">
      <c r="A507" s="57" t="s">
        <v>990</v>
      </c>
      <c r="B507" s="57"/>
      <c r="C507" s="61" t="s">
        <v>111</v>
      </c>
      <c r="D507" s="61" t="s">
        <v>24</v>
      </c>
      <c r="E507" s="61" t="s">
        <v>450</v>
      </c>
      <c r="F507" s="65" t="s">
        <v>130</v>
      </c>
      <c r="G507" s="67">
        <v>1</v>
      </c>
      <c r="H507" s="67"/>
      <c r="I507" s="67" t="s">
        <v>110</v>
      </c>
      <c r="J507" s="72" t="s">
        <v>530</v>
      </c>
      <c r="K507" s="75" t="s">
        <v>628</v>
      </c>
      <c r="L507" s="79"/>
      <c r="M507" s="79">
        <v>1000</v>
      </c>
      <c r="N507" s="79" t="s">
        <v>629</v>
      </c>
      <c r="O507" s="86"/>
      <c r="P507" s="79" t="s">
        <v>881</v>
      </c>
      <c r="Q507" s="79"/>
      <c r="R507" s="91"/>
      <c r="S507" s="93"/>
      <c r="T507" s="96"/>
      <c r="U507" s="100"/>
      <c r="V507" s="101"/>
      <c r="W507" s="109"/>
      <c r="X507" s="109"/>
      <c r="Y507" s="109"/>
      <c r="Z507" s="110"/>
      <c r="AA507" s="111"/>
      <c r="AB507" s="111"/>
      <c r="AC507" s="112"/>
      <c r="AD507" s="112"/>
      <c r="AE507" s="112"/>
      <c r="AF507" s="112"/>
      <c r="AG507" s="122"/>
      <c r="AH507" s="79"/>
      <c r="AI507" s="123"/>
      <c r="AJ507" s="123"/>
      <c r="AK507" s="124">
        <f t="shared" si="50"/>
        <v>507</v>
      </c>
      <c r="AL507" s="79"/>
      <c r="AM507" s="79"/>
      <c r="AN507" s="79"/>
      <c r="AO507" s="79"/>
      <c r="AP507" s="133" t="s">
        <v>110</v>
      </c>
      <c r="AQ507" s="79"/>
      <c r="AR507" s="60" t="s">
        <v>17</v>
      </c>
      <c r="AS507" s="61"/>
      <c r="AT507" s="134" t="s">
        <v>112</v>
      </c>
      <c r="AU507" s="135" t="str">
        <f t="shared" si="51"/>
        <v>Please consult operation manual for more information</v>
      </c>
      <c r="AV507" s="141"/>
      <c r="AW507" s="145"/>
      <c r="AX507" s="149"/>
      <c r="AY507" s="149"/>
      <c r="AZ507" s="151" t="str">
        <f>IF(ISNUMBER(AK507),"1","")</f>
        <v>1</v>
      </c>
      <c r="BA507" s="159"/>
      <c r="BB507" s="160"/>
      <c r="BC507" s="134"/>
      <c r="BD507" s="134"/>
      <c r="BE507" s="160"/>
      <c r="BF507" s="134"/>
      <c r="BG507" s="134"/>
      <c r="BH507" s="160"/>
      <c r="BI507" s="134"/>
      <c r="BJ507" s="134"/>
      <c r="BK507" s="160"/>
      <c r="BL507" s="134"/>
      <c r="BM507" s="134"/>
      <c r="BN507" s="160"/>
      <c r="BO507" s="134"/>
      <c r="BP507" s="109"/>
      <c r="BQ507" s="110"/>
      <c r="BR507" s="112"/>
      <c r="BS507" s="67"/>
      <c r="BT507" s="67"/>
    </row>
    <row r="508" spans="1:72" ht="15.75" x14ac:dyDescent="0.5">
      <c r="A508" s="57" t="s">
        <v>990</v>
      </c>
      <c r="B508" s="57"/>
      <c r="C508" s="61" t="s">
        <v>111</v>
      </c>
      <c r="D508" s="61" t="s">
        <v>24</v>
      </c>
      <c r="E508" s="61" t="s">
        <v>450</v>
      </c>
      <c r="F508" s="65" t="s">
        <v>130</v>
      </c>
      <c r="G508" s="67">
        <v>2</v>
      </c>
      <c r="H508" s="67"/>
      <c r="I508" s="67" t="s">
        <v>110</v>
      </c>
      <c r="J508" s="72" t="s">
        <v>531</v>
      </c>
      <c r="K508" s="75" t="s">
        <v>628</v>
      </c>
      <c r="L508" s="79"/>
      <c r="M508" s="79">
        <v>1000</v>
      </c>
      <c r="N508" s="79" t="s">
        <v>629</v>
      </c>
      <c r="O508" s="86"/>
      <c r="P508" s="79" t="s">
        <v>819</v>
      </c>
      <c r="Q508" s="79"/>
      <c r="R508" s="91"/>
      <c r="S508" s="93"/>
      <c r="T508" s="96"/>
      <c r="U508" s="100"/>
      <c r="V508" s="101"/>
      <c r="W508" s="109"/>
      <c r="X508" s="109"/>
      <c r="Y508" s="109"/>
      <c r="Z508" s="110"/>
      <c r="AA508" s="111"/>
      <c r="AB508" s="111"/>
      <c r="AC508" s="112"/>
      <c r="AD508" s="112"/>
      <c r="AE508" s="112"/>
      <c r="AF508" s="112"/>
      <c r="AG508" s="122"/>
      <c r="AH508" s="79"/>
      <c r="AI508" s="123"/>
      <c r="AJ508" s="123"/>
      <c r="AK508" s="124">
        <f t="shared" si="50"/>
        <v>508</v>
      </c>
      <c r="AL508" s="79"/>
      <c r="AM508" s="79"/>
      <c r="AN508" s="79"/>
      <c r="AO508" s="79"/>
      <c r="AP508" s="133" t="s">
        <v>110</v>
      </c>
      <c r="AQ508" s="79"/>
      <c r="AR508" s="60" t="s">
        <v>17</v>
      </c>
      <c r="AS508" s="61"/>
      <c r="AT508" s="134" t="s">
        <v>112</v>
      </c>
      <c r="AU508" s="135" t="str">
        <f t="shared" si="51"/>
        <v>Please consult operation manual for more information</v>
      </c>
      <c r="AV508" s="141"/>
      <c r="AW508" s="145"/>
      <c r="AX508" s="149"/>
      <c r="AY508" s="149"/>
      <c r="AZ508" s="151" t="str">
        <f>IF(ISNUMBER(AK508),"1","")</f>
        <v>1</v>
      </c>
      <c r="BA508" s="159"/>
      <c r="BB508" s="160"/>
      <c r="BC508" s="134"/>
      <c r="BD508" s="134"/>
      <c r="BE508" s="160"/>
      <c r="BF508" s="134"/>
      <c r="BG508" s="134"/>
      <c r="BH508" s="160"/>
      <c r="BI508" s="134"/>
      <c r="BJ508" s="134"/>
      <c r="BK508" s="160"/>
      <c r="BL508" s="134"/>
      <c r="BM508" s="134"/>
      <c r="BN508" s="160"/>
      <c r="BO508" s="134"/>
      <c r="BP508" s="109"/>
      <c r="BQ508" s="110"/>
      <c r="BR508" s="112"/>
      <c r="BS508" s="67"/>
      <c r="BT508" s="67"/>
    </row>
    <row r="509" spans="1:72" ht="15.75" x14ac:dyDescent="0.5">
      <c r="A509" s="52" t="s">
        <v>1165</v>
      </c>
      <c r="B509" s="56"/>
      <c r="C509" s="131" t="s">
        <v>118</v>
      </c>
      <c r="D509" s="7" t="s">
        <v>24</v>
      </c>
      <c r="E509" s="7" t="s">
        <v>451</v>
      </c>
      <c r="F509" s="64" t="s">
        <v>175</v>
      </c>
      <c r="G509" s="62">
        <v>1</v>
      </c>
      <c r="I509" s="10" t="s">
        <v>110</v>
      </c>
      <c r="J509" s="71" t="str">
        <f>J226</f>
        <v>BATT_VENT_AFT_PS_SPEED</v>
      </c>
      <c r="K509" s="74" t="s">
        <v>628</v>
      </c>
      <c r="L509" s="233"/>
      <c r="M509" s="233">
        <v>1000</v>
      </c>
      <c r="N509" s="78" t="s">
        <v>1145</v>
      </c>
      <c r="O509" s="83"/>
      <c r="P509" s="78" t="s">
        <v>1195</v>
      </c>
      <c r="R509" s="80"/>
      <c r="S509" s="92"/>
      <c r="T509" s="174" t="s">
        <v>1198</v>
      </c>
      <c r="Z509" s="6"/>
      <c r="AG509" s="53">
        <v>0</v>
      </c>
      <c r="AH509" s="78">
        <v>100</v>
      </c>
      <c r="AI509" s="116" t="s">
        <v>1197</v>
      </c>
      <c r="AK509" s="117" t="str">
        <f t="shared" si="50"/>
        <v/>
      </c>
      <c r="AP509" s="130"/>
      <c r="AR509" s="131"/>
      <c r="AS509" s="7"/>
      <c r="AT509" s="132"/>
      <c r="AU509" s="129" t="str">
        <f t="shared" si="51"/>
        <v/>
      </c>
      <c r="AV509" s="140"/>
      <c r="AZ509" s="150" t="str">
        <f>IF(ISNUMBER(AK509),"1","")</f>
        <v/>
      </c>
      <c r="BQ509" s="6"/>
      <c r="BR509" s="11"/>
    </row>
    <row r="510" spans="1:72" ht="15.75" x14ac:dyDescent="0.5">
      <c r="A510" s="52" t="s">
        <v>1165</v>
      </c>
      <c r="B510" s="56"/>
      <c r="C510" s="131" t="s">
        <v>118</v>
      </c>
      <c r="D510" s="7" t="s">
        <v>24</v>
      </c>
      <c r="E510" s="7" t="s">
        <v>451</v>
      </c>
      <c r="F510" s="64" t="s">
        <v>175</v>
      </c>
      <c r="G510" s="62">
        <v>2</v>
      </c>
      <c r="I510" s="10" t="s">
        <v>110</v>
      </c>
      <c r="J510" s="71" t="s">
        <v>1194</v>
      </c>
      <c r="K510" s="74" t="s">
        <v>628</v>
      </c>
      <c r="L510" s="233"/>
      <c r="M510" s="233">
        <v>1000</v>
      </c>
      <c r="N510" s="78" t="s">
        <v>1145</v>
      </c>
      <c r="O510" s="83"/>
      <c r="P510" s="78" t="s">
        <v>1196</v>
      </c>
      <c r="R510" s="80"/>
      <c r="S510" s="92"/>
      <c r="T510" s="174" t="s">
        <v>1199</v>
      </c>
      <c r="Z510" s="6"/>
      <c r="AG510" s="53">
        <v>0</v>
      </c>
      <c r="AH510" s="78">
        <v>100</v>
      </c>
      <c r="AI510" s="116" t="s">
        <v>1197</v>
      </c>
      <c r="AK510" s="117" t="str">
        <f t="shared" si="50"/>
        <v/>
      </c>
      <c r="AP510" s="130"/>
      <c r="AR510" s="131"/>
      <c r="AS510" s="7"/>
      <c r="AT510" s="132"/>
      <c r="AU510" s="129" t="str">
        <f t="shared" si="51"/>
        <v/>
      </c>
      <c r="AV510" s="140"/>
      <c r="AZ510" s="150" t="str">
        <f t="shared" ref="AZ510:AZ528" si="54">IF(ISNUMBER(AK510),"1","")</f>
        <v/>
      </c>
      <c r="BQ510" s="6"/>
      <c r="BR510" s="11"/>
    </row>
    <row r="511" spans="1:72" ht="15.75" x14ac:dyDescent="0.5">
      <c r="A511" s="52" t="s">
        <v>417</v>
      </c>
      <c r="B511" s="56"/>
      <c r="C511" s="131" t="s">
        <v>118</v>
      </c>
      <c r="D511" s="7" t="s">
        <v>24</v>
      </c>
      <c r="E511" s="7" t="s">
        <v>451</v>
      </c>
      <c r="F511" s="64" t="s">
        <v>175</v>
      </c>
      <c r="G511" s="62">
        <v>3</v>
      </c>
      <c r="I511" s="10" t="s">
        <v>110</v>
      </c>
      <c r="J511" s="71" t="str">
        <f>CONCATENATE("Spare_",E511,"_",G511)</f>
        <v>Spare_AO60_3</v>
      </c>
      <c r="K511" s="74" t="s">
        <v>628</v>
      </c>
      <c r="L511" s="233"/>
      <c r="M511" s="233">
        <v>1000</v>
      </c>
      <c r="N511" s="78" t="s">
        <v>634</v>
      </c>
      <c r="O511" s="83"/>
      <c r="P511" s="78" t="str">
        <f>CONCATENATE("Spare Yard ",T511,"_",I511,"_",K511)</f>
        <v>Spare Yard _True_+CB.2</v>
      </c>
      <c r="R511" s="80"/>
      <c r="S511" s="92"/>
      <c r="Z511" s="6"/>
      <c r="AI511" s="116" t="s">
        <v>1660</v>
      </c>
      <c r="AK511" s="117" t="str">
        <f t="shared" si="50"/>
        <v/>
      </c>
      <c r="AP511" s="130"/>
      <c r="AR511" s="131"/>
      <c r="AS511" s="7"/>
      <c r="AT511" s="132"/>
      <c r="AU511" s="129" t="str">
        <f t="shared" si="51"/>
        <v/>
      </c>
      <c r="AV511" s="140"/>
      <c r="AZ511" s="150" t="str">
        <f t="shared" si="54"/>
        <v/>
      </c>
      <c r="BQ511" s="6"/>
      <c r="BR511" s="11"/>
    </row>
    <row r="512" spans="1:72" ht="15.75" x14ac:dyDescent="0.5">
      <c r="A512" s="52" t="s">
        <v>417</v>
      </c>
      <c r="B512" s="56"/>
      <c r="C512" s="131" t="s">
        <v>118</v>
      </c>
      <c r="D512" s="7" t="s">
        <v>24</v>
      </c>
      <c r="E512" s="7" t="s">
        <v>451</v>
      </c>
      <c r="F512" s="64" t="s">
        <v>175</v>
      </c>
      <c r="G512" s="62">
        <v>4</v>
      </c>
      <c r="I512" s="10" t="s">
        <v>110</v>
      </c>
      <c r="J512" s="71" t="str">
        <f>CONCATENATE("Spare_",E512,"_",G512)</f>
        <v>Spare_AO60_4</v>
      </c>
      <c r="K512" s="74" t="s">
        <v>628</v>
      </c>
      <c r="L512" s="233"/>
      <c r="M512" s="233">
        <v>1000</v>
      </c>
      <c r="N512" s="78" t="s">
        <v>634</v>
      </c>
      <c r="O512" s="83"/>
      <c r="P512" s="78" t="str">
        <f>CONCATENATE("Spare Yard ",T512,"_",I512,"_",K512)</f>
        <v>Spare Yard _True_+CB.2</v>
      </c>
      <c r="R512" s="80"/>
      <c r="S512" s="92"/>
      <c r="Z512" s="6"/>
      <c r="AI512" s="116" t="s">
        <v>1660</v>
      </c>
      <c r="AK512" s="117" t="str">
        <f t="shared" si="50"/>
        <v/>
      </c>
      <c r="AP512" s="130"/>
      <c r="AR512" s="131"/>
      <c r="AS512" s="7"/>
      <c r="AT512" s="132"/>
      <c r="AU512" s="129" t="str">
        <f t="shared" si="51"/>
        <v/>
      </c>
      <c r="AV512" s="140"/>
      <c r="AZ512" s="150" t="str">
        <f t="shared" si="54"/>
        <v/>
      </c>
      <c r="BQ512" s="6"/>
      <c r="BR512" s="11"/>
    </row>
    <row r="513" spans="1:70" ht="15.75" x14ac:dyDescent="0.5">
      <c r="A513" s="52" t="s">
        <v>417</v>
      </c>
      <c r="B513" s="56"/>
      <c r="C513" s="131" t="s">
        <v>111</v>
      </c>
      <c r="D513" s="7" t="s">
        <v>24</v>
      </c>
      <c r="E513" s="7" t="s">
        <v>452</v>
      </c>
      <c r="F513" s="64" t="s">
        <v>193</v>
      </c>
      <c r="G513" s="62">
        <v>1</v>
      </c>
      <c r="I513" s="10" t="s">
        <v>110</v>
      </c>
      <c r="J513" s="71" t="s">
        <v>625</v>
      </c>
      <c r="K513" s="74" t="s">
        <v>628</v>
      </c>
      <c r="L513" s="233"/>
      <c r="M513" s="233">
        <v>1000</v>
      </c>
      <c r="N513" s="78" t="s">
        <v>633</v>
      </c>
      <c r="O513" s="83">
        <v>21001003</v>
      </c>
      <c r="P513" s="78" t="s">
        <v>882</v>
      </c>
      <c r="R513" s="80"/>
      <c r="S513" s="92"/>
      <c r="T513" s="174" t="s">
        <v>952</v>
      </c>
      <c r="Z513" s="6"/>
      <c r="AK513" s="117" t="str">
        <f t="shared" ref="AK513:AK528" si="55">IF(ISBLANK(AR513),"",ROW())</f>
        <v/>
      </c>
      <c r="AP513" s="130"/>
      <c r="AR513" s="131"/>
      <c r="AS513" s="7"/>
      <c r="AT513" s="132"/>
      <c r="AU513" s="129" t="str">
        <f t="shared" si="51"/>
        <v/>
      </c>
      <c r="AV513" s="140"/>
      <c r="AZ513" s="150" t="str">
        <f t="shared" si="54"/>
        <v/>
      </c>
      <c r="BQ513" s="6"/>
      <c r="BR513" s="11"/>
    </row>
    <row r="514" spans="1:70" ht="15.75" x14ac:dyDescent="0.5">
      <c r="A514" s="52" t="s">
        <v>1358</v>
      </c>
      <c r="B514" s="56"/>
      <c r="C514" s="131" t="s">
        <v>111</v>
      </c>
      <c r="D514" s="7" t="s">
        <v>24</v>
      </c>
      <c r="E514" s="7" t="s">
        <v>452</v>
      </c>
      <c r="F514" s="64" t="s">
        <v>193</v>
      </c>
      <c r="G514" s="62">
        <v>2</v>
      </c>
      <c r="I514" s="10" t="s">
        <v>110</v>
      </c>
      <c r="J514" s="71" t="s">
        <v>1378</v>
      </c>
      <c r="K514" s="74" t="s">
        <v>628</v>
      </c>
      <c r="L514" s="233"/>
      <c r="M514" s="233">
        <v>1000</v>
      </c>
      <c r="N514" s="78" t="s">
        <v>639</v>
      </c>
      <c r="O514" s="83"/>
      <c r="P514" s="78" t="s">
        <v>1374</v>
      </c>
      <c r="R514" s="80"/>
      <c r="S514" s="92"/>
      <c r="Z514" s="6"/>
      <c r="AK514" s="117" t="str">
        <f t="shared" si="55"/>
        <v/>
      </c>
      <c r="AP514" s="130"/>
      <c r="AR514" s="131"/>
      <c r="AS514" s="7"/>
      <c r="AT514" s="132"/>
      <c r="AU514" s="129" t="str">
        <f t="shared" si="51"/>
        <v/>
      </c>
      <c r="AV514" s="140"/>
      <c r="AW514" s="144"/>
      <c r="AZ514" s="150" t="str">
        <f t="shared" si="54"/>
        <v/>
      </c>
      <c r="BQ514" s="6"/>
      <c r="BR514" s="11"/>
    </row>
    <row r="515" spans="1:70" ht="15.75" x14ac:dyDescent="0.5">
      <c r="A515" s="52" t="s">
        <v>1358</v>
      </c>
      <c r="B515" s="56"/>
      <c r="C515" s="131" t="s">
        <v>111</v>
      </c>
      <c r="D515" s="7" t="s">
        <v>24</v>
      </c>
      <c r="E515" s="7" t="s">
        <v>452</v>
      </c>
      <c r="F515" s="64" t="s">
        <v>193</v>
      </c>
      <c r="G515" s="62">
        <v>3</v>
      </c>
      <c r="I515" s="10" t="s">
        <v>110</v>
      </c>
      <c r="J515" s="71" t="s">
        <v>1399</v>
      </c>
      <c r="K515" s="74" t="s">
        <v>628</v>
      </c>
      <c r="L515" s="233"/>
      <c r="M515" s="233">
        <v>1000</v>
      </c>
      <c r="N515" s="78" t="s">
        <v>639</v>
      </c>
      <c r="O515" s="83"/>
      <c r="P515" s="78" t="s">
        <v>1375</v>
      </c>
      <c r="R515" s="80"/>
      <c r="S515" s="92"/>
      <c r="Z515" s="6"/>
      <c r="AK515" s="117" t="str">
        <f t="shared" si="55"/>
        <v/>
      </c>
      <c r="AP515" s="130"/>
      <c r="AR515" s="131"/>
      <c r="AS515" s="7"/>
      <c r="AT515" s="132"/>
      <c r="AU515" s="129" t="str">
        <f t="shared" ref="AU515:AU528" si="56">IF(ISNUMBER(AK515),"Please consult operation manual for more information","")</f>
        <v/>
      </c>
      <c r="AV515" s="140"/>
      <c r="AZ515" s="150" t="str">
        <f t="shared" si="54"/>
        <v/>
      </c>
      <c r="BQ515" s="6"/>
      <c r="BR515" s="11"/>
    </row>
    <row r="516" spans="1:70" ht="15.75" x14ac:dyDescent="0.5">
      <c r="A516" s="52" t="s">
        <v>1381</v>
      </c>
      <c r="B516" s="56"/>
      <c r="C516" s="131" t="s">
        <v>111</v>
      </c>
      <c r="D516" s="7" t="s">
        <v>24</v>
      </c>
      <c r="E516" s="7" t="s">
        <v>452</v>
      </c>
      <c r="F516" s="64" t="s">
        <v>193</v>
      </c>
      <c r="G516" s="62">
        <v>4</v>
      </c>
      <c r="I516" s="10" t="s">
        <v>110</v>
      </c>
      <c r="J516" s="71" t="s">
        <v>1382</v>
      </c>
      <c r="K516" s="74" t="s">
        <v>628</v>
      </c>
      <c r="L516" s="233"/>
      <c r="M516" s="233">
        <v>1000</v>
      </c>
      <c r="N516" s="78" t="s">
        <v>629</v>
      </c>
      <c r="O516" s="83"/>
      <c r="P516" s="78" t="s">
        <v>1383</v>
      </c>
      <c r="R516" s="80"/>
      <c r="S516" s="92"/>
      <c r="Z516" s="6"/>
      <c r="AK516" s="117" t="str">
        <f t="shared" si="55"/>
        <v/>
      </c>
      <c r="AP516" s="130"/>
      <c r="AR516" s="131"/>
      <c r="AS516" s="7"/>
      <c r="AT516" s="132"/>
      <c r="AU516" s="129" t="str">
        <f t="shared" si="56"/>
        <v/>
      </c>
      <c r="AV516" s="140"/>
      <c r="AZ516" s="150" t="str">
        <f t="shared" si="54"/>
        <v/>
      </c>
      <c r="BQ516" s="6"/>
      <c r="BR516" s="11"/>
    </row>
    <row r="517" spans="1:70" ht="15.75" x14ac:dyDescent="0.5">
      <c r="A517" s="52" t="s">
        <v>1541</v>
      </c>
      <c r="B517" s="56"/>
      <c r="C517" s="131" t="s">
        <v>111</v>
      </c>
      <c r="D517" s="7" t="s">
        <v>24</v>
      </c>
      <c r="E517" s="7" t="s">
        <v>452</v>
      </c>
      <c r="F517" s="64" t="s">
        <v>193</v>
      </c>
      <c r="G517" s="62">
        <v>5</v>
      </c>
      <c r="I517" s="10" t="s">
        <v>110</v>
      </c>
      <c r="J517" s="71" t="str">
        <f>CONCATENATE("Spare_",E517,"_",G517)</f>
        <v>Spare_DO60_5</v>
      </c>
      <c r="K517" s="74" t="s">
        <v>628</v>
      </c>
      <c r="L517" s="233"/>
      <c r="M517" s="233">
        <v>1000</v>
      </c>
      <c r="N517" s="78" t="s">
        <v>634</v>
      </c>
      <c r="P517" s="78" t="str">
        <f>CONCATENATE("Spare Yard ",T517,"_",I517,"_",K517)</f>
        <v>Spare Yard _True_+CB.2</v>
      </c>
      <c r="R517" s="80"/>
      <c r="S517" s="92"/>
      <c r="Z517" s="6"/>
      <c r="AK517" s="117" t="str">
        <f t="shared" si="55"/>
        <v/>
      </c>
      <c r="AP517" s="130"/>
      <c r="AR517" s="131"/>
      <c r="AS517" s="7"/>
      <c r="AT517" s="132"/>
      <c r="AU517" s="129" t="str">
        <f t="shared" si="56"/>
        <v/>
      </c>
      <c r="AV517" s="140"/>
      <c r="AZ517" s="150" t="str">
        <f t="shared" si="54"/>
        <v/>
      </c>
      <c r="BQ517" s="6"/>
      <c r="BR517" s="11"/>
    </row>
    <row r="518" spans="1:70" ht="15.75" x14ac:dyDescent="0.5">
      <c r="A518" s="52" t="s">
        <v>1400</v>
      </c>
      <c r="B518" s="56"/>
      <c r="C518" s="131" t="s">
        <v>111</v>
      </c>
      <c r="D518" s="7" t="s">
        <v>24</v>
      </c>
      <c r="E518" s="7" t="s">
        <v>452</v>
      </c>
      <c r="F518" s="64" t="s">
        <v>193</v>
      </c>
      <c r="G518" s="62">
        <v>6</v>
      </c>
      <c r="I518" s="10" t="s">
        <v>110</v>
      </c>
      <c r="J518" s="71" t="s">
        <v>1431</v>
      </c>
      <c r="K518" s="74" t="s">
        <v>628</v>
      </c>
      <c r="L518" s="233"/>
      <c r="M518" s="233">
        <v>1000</v>
      </c>
      <c r="N518" s="78" t="s">
        <v>1544</v>
      </c>
      <c r="O518" s="83"/>
      <c r="P518" s="78" t="s">
        <v>1433</v>
      </c>
      <c r="Q518" s="89"/>
      <c r="R518" s="80"/>
      <c r="S518" s="92"/>
      <c r="T518" s="175" t="s">
        <v>1548</v>
      </c>
      <c r="U518" s="83" t="s">
        <v>1543</v>
      </c>
      <c r="Z518" s="6"/>
      <c r="AK518" s="117" t="str">
        <f t="shared" si="55"/>
        <v/>
      </c>
      <c r="AP518" s="130"/>
      <c r="AR518" s="131"/>
      <c r="AS518" s="7"/>
      <c r="AT518" s="132"/>
      <c r="AU518" s="129" t="str">
        <f t="shared" si="56"/>
        <v/>
      </c>
      <c r="AV518" s="140"/>
      <c r="AW518" s="144"/>
      <c r="AZ518" s="150" t="str">
        <f t="shared" si="54"/>
        <v/>
      </c>
      <c r="BQ518" s="6"/>
      <c r="BR518" s="11"/>
    </row>
    <row r="519" spans="1:70" ht="15.75" x14ac:dyDescent="0.5">
      <c r="A519" s="52" t="s">
        <v>1541</v>
      </c>
      <c r="B519" s="56"/>
      <c r="C519" s="131" t="s">
        <v>111</v>
      </c>
      <c r="D519" s="7" t="s">
        <v>24</v>
      </c>
      <c r="E519" s="7" t="s">
        <v>452</v>
      </c>
      <c r="F519" s="64" t="s">
        <v>193</v>
      </c>
      <c r="G519" s="62">
        <v>7</v>
      </c>
      <c r="I519" s="10" t="s">
        <v>110</v>
      </c>
      <c r="J519" s="71" t="str">
        <f>CONCATENATE("Spare_",E519,"_",G519)</f>
        <v>Spare_DO60_7</v>
      </c>
      <c r="K519" s="74" t="s">
        <v>628</v>
      </c>
      <c r="L519" s="233"/>
      <c r="M519" s="233">
        <v>1000</v>
      </c>
      <c r="N519" s="78" t="s">
        <v>634</v>
      </c>
      <c r="P519" s="78" t="str">
        <f>CONCATENATE("Spare Yard ",T519,"_",I519,"_",K519)</f>
        <v>Spare Yard _True_+CB.2</v>
      </c>
      <c r="R519" s="80"/>
      <c r="S519" s="92"/>
      <c r="Z519" s="6"/>
      <c r="AK519" s="117" t="str">
        <f t="shared" si="55"/>
        <v/>
      </c>
      <c r="AP519" s="130"/>
      <c r="AR519" s="131"/>
      <c r="AS519" s="7"/>
      <c r="AT519" s="132"/>
      <c r="AU519" s="129" t="str">
        <f t="shared" si="56"/>
        <v/>
      </c>
      <c r="AV519" s="140"/>
      <c r="AZ519" s="150" t="str">
        <f t="shared" si="54"/>
        <v/>
      </c>
      <c r="BQ519" s="6"/>
      <c r="BR519" s="11"/>
    </row>
    <row r="520" spans="1:70" ht="15.75" x14ac:dyDescent="0.5">
      <c r="A520" s="52" t="s">
        <v>1400</v>
      </c>
      <c r="B520" s="56"/>
      <c r="C520" s="131" t="s">
        <v>111</v>
      </c>
      <c r="D520" s="7" t="s">
        <v>24</v>
      </c>
      <c r="E520" s="7" t="s">
        <v>452</v>
      </c>
      <c r="F520" s="64" t="s">
        <v>193</v>
      </c>
      <c r="G520" s="62">
        <v>8</v>
      </c>
      <c r="I520" s="10" t="s">
        <v>110</v>
      </c>
      <c r="J520" s="71" t="s">
        <v>1440</v>
      </c>
      <c r="K520" s="74" t="s">
        <v>628</v>
      </c>
      <c r="L520" s="233"/>
      <c r="M520" s="233">
        <v>1000</v>
      </c>
      <c r="N520" s="78" t="s">
        <v>629</v>
      </c>
      <c r="O520" s="83"/>
      <c r="P520" s="78" t="s">
        <v>1441</v>
      </c>
      <c r="R520" s="80"/>
      <c r="S520" s="92"/>
      <c r="Z520" s="6"/>
      <c r="AK520" s="117" t="str">
        <f t="shared" si="55"/>
        <v/>
      </c>
      <c r="AP520" s="130"/>
      <c r="AR520" s="131"/>
      <c r="AS520" s="7"/>
      <c r="AT520" s="132"/>
      <c r="AU520" s="129" t="str">
        <f t="shared" si="56"/>
        <v/>
      </c>
      <c r="AV520" s="140"/>
      <c r="AZ520" s="150" t="str">
        <f t="shared" si="54"/>
        <v/>
      </c>
      <c r="BQ520" s="6"/>
      <c r="BR520" s="11"/>
    </row>
    <row r="521" spans="1:70" ht="15.75" x14ac:dyDescent="0.5">
      <c r="A521" s="52" t="s">
        <v>1541</v>
      </c>
      <c r="B521" s="56"/>
      <c r="C521" s="131" t="s">
        <v>111</v>
      </c>
      <c r="D521" s="7" t="s">
        <v>24</v>
      </c>
      <c r="E521" s="7" t="s">
        <v>452</v>
      </c>
      <c r="F521" s="64" t="s">
        <v>193</v>
      </c>
      <c r="G521" s="62">
        <v>9</v>
      </c>
      <c r="I521" s="10" t="s">
        <v>110</v>
      </c>
      <c r="J521" s="71" t="str">
        <f>CONCATENATE("Spare_",E521,"_",G521)</f>
        <v>Spare_DO60_9</v>
      </c>
      <c r="K521" s="74" t="s">
        <v>628</v>
      </c>
      <c r="L521" s="233"/>
      <c r="M521" s="233">
        <v>1000</v>
      </c>
      <c r="N521" s="78" t="s">
        <v>634</v>
      </c>
      <c r="P521" s="78" t="str">
        <f>CONCATENATE("Spare Yard ",T521,"_",I521,"_",K521)</f>
        <v>Spare Yard _True_+CB.2</v>
      </c>
      <c r="R521" s="80"/>
      <c r="S521" s="92"/>
      <c r="Z521" s="6"/>
      <c r="AK521" s="117" t="str">
        <f t="shared" si="55"/>
        <v/>
      </c>
      <c r="AP521" s="130"/>
      <c r="AR521" s="131"/>
      <c r="AS521" s="7"/>
      <c r="AT521" s="132"/>
      <c r="AU521" s="129" t="str">
        <f t="shared" si="56"/>
        <v/>
      </c>
      <c r="AV521" s="140"/>
      <c r="AZ521" s="150" t="str">
        <f t="shared" si="54"/>
        <v/>
      </c>
      <c r="BQ521" s="6"/>
      <c r="BR521" s="11"/>
    </row>
    <row r="522" spans="1:70" ht="15.75" x14ac:dyDescent="0.5">
      <c r="A522" s="52" t="s">
        <v>1541</v>
      </c>
      <c r="B522" s="56"/>
      <c r="C522" s="131" t="s">
        <v>111</v>
      </c>
      <c r="D522" s="7" t="s">
        <v>24</v>
      </c>
      <c r="E522" s="7" t="s">
        <v>452</v>
      </c>
      <c r="F522" s="64" t="s">
        <v>193</v>
      </c>
      <c r="G522" s="62">
        <v>10</v>
      </c>
      <c r="I522" s="10" t="s">
        <v>110</v>
      </c>
      <c r="J522" s="71" t="str">
        <f>CONCATENATE("Spare_",E522,"_",G522)</f>
        <v>Spare_DO60_10</v>
      </c>
      <c r="K522" s="74" t="s">
        <v>628</v>
      </c>
      <c r="L522" s="233"/>
      <c r="M522" s="233">
        <v>1000</v>
      </c>
      <c r="N522" s="78" t="s">
        <v>634</v>
      </c>
      <c r="P522" s="78" t="str">
        <f>CONCATENATE("Spare Yard ",T522,"_",I522,"_",K522)</f>
        <v>Spare Yard _True_+CB.2</v>
      </c>
      <c r="R522" s="80"/>
      <c r="S522" s="92"/>
      <c r="Z522" s="6"/>
      <c r="AK522" s="117" t="str">
        <f t="shared" si="55"/>
        <v/>
      </c>
      <c r="AP522" s="130"/>
      <c r="AR522" s="131"/>
      <c r="AS522" s="7"/>
      <c r="AT522" s="132"/>
      <c r="AU522" s="129" t="str">
        <f t="shared" si="56"/>
        <v/>
      </c>
      <c r="AV522" s="140"/>
      <c r="AW522" s="144"/>
      <c r="AZ522" s="150" t="str">
        <f t="shared" si="54"/>
        <v/>
      </c>
      <c r="BQ522" s="6"/>
      <c r="BR522" s="11"/>
    </row>
    <row r="523" spans="1:70" ht="15.75" x14ac:dyDescent="0.5">
      <c r="A523" s="52" t="s">
        <v>1400</v>
      </c>
      <c r="B523" s="56"/>
      <c r="C523" s="131" t="s">
        <v>111</v>
      </c>
      <c r="D523" s="7" t="s">
        <v>24</v>
      </c>
      <c r="E523" s="7" t="s">
        <v>452</v>
      </c>
      <c r="F523" s="64" t="s">
        <v>193</v>
      </c>
      <c r="G523" s="62">
        <v>11</v>
      </c>
      <c r="I523" s="10" t="s">
        <v>110</v>
      </c>
      <c r="J523" s="71" t="s">
        <v>1443</v>
      </c>
      <c r="K523" s="74" t="s">
        <v>628</v>
      </c>
      <c r="L523" s="233"/>
      <c r="M523" s="233">
        <v>1000</v>
      </c>
      <c r="N523" s="78" t="s">
        <v>1145</v>
      </c>
      <c r="O523" s="83"/>
      <c r="P523" s="78" t="s">
        <v>1442</v>
      </c>
      <c r="R523" s="80"/>
      <c r="S523" s="92"/>
      <c r="Z523" s="6"/>
      <c r="AK523" s="117" t="str">
        <f t="shared" si="55"/>
        <v/>
      </c>
      <c r="AP523" s="130"/>
      <c r="AR523" s="131"/>
      <c r="AS523" s="7"/>
      <c r="AT523" s="132"/>
      <c r="AU523" s="129" t="str">
        <f t="shared" si="56"/>
        <v/>
      </c>
      <c r="AV523" s="140"/>
      <c r="AZ523" s="150" t="str">
        <f t="shared" si="54"/>
        <v/>
      </c>
      <c r="BQ523" s="6"/>
      <c r="BR523" s="11"/>
    </row>
    <row r="524" spans="1:70" ht="15.75" x14ac:dyDescent="0.5">
      <c r="A524" s="52" t="s">
        <v>1400</v>
      </c>
      <c r="B524" s="56"/>
      <c r="C524" s="131" t="s">
        <v>111</v>
      </c>
      <c r="D524" s="7" t="s">
        <v>24</v>
      </c>
      <c r="E524" s="7" t="s">
        <v>452</v>
      </c>
      <c r="F524" s="64" t="s">
        <v>193</v>
      </c>
      <c r="G524" s="62">
        <v>12</v>
      </c>
      <c r="I524" s="10" t="s">
        <v>110</v>
      </c>
      <c r="J524" s="71" t="s">
        <v>1445</v>
      </c>
      <c r="K524" s="74" t="s">
        <v>628</v>
      </c>
      <c r="L524" s="233"/>
      <c r="M524" s="233">
        <v>1000</v>
      </c>
      <c r="N524" s="78" t="s">
        <v>1145</v>
      </c>
      <c r="O524" s="83"/>
      <c r="P524" s="78" t="s">
        <v>1444</v>
      </c>
      <c r="R524" s="80"/>
      <c r="S524" s="92"/>
      <c r="Z524" s="6"/>
      <c r="AK524" s="117" t="str">
        <f t="shared" si="55"/>
        <v/>
      </c>
      <c r="AP524" s="130"/>
      <c r="AR524" s="131"/>
      <c r="AS524" s="7"/>
      <c r="AT524" s="132"/>
      <c r="AU524" s="129" t="str">
        <f t="shared" si="56"/>
        <v/>
      </c>
      <c r="AV524" s="140"/>
      <c r="AZ524" s="150" t="str">
        <f t="shared" si="54"/>
        <v/>
      </c>
      <c r="BQ524" s="6"/>
      <c r="BR524" s="11"/>
    </row>
    <row r="525" spans="1:70" ht="15.75" x14ac:dyDescent="0.5">
      <c r="A525" s="52" t="s">
        <v>419</v>
      </c>
      <c r="B525" s="56"/>
      <c r="C525" s="131" t="s">
        <v>111</v>
      </c>
      <c r="D525" s="7" t="s">
        <v>24</v>
      </c>
      <c r="E525" s="7" t="s">
        <v>452</v>
      </c>
      <c r="F525" s="64" t="s">
        <v>193</v>
      </c>
      <c r="G525" s="62">
        <v>13</v>
      </c>
      <c r="I525" s="10" t="s">
        <v>110</v>
      </c>
      <c r="J525" s="71" t="str">
        <f t="shared" ref="J525:J528" si="57">CONCATENATE("Spare_",E525,"_",G525)</f>
        <v>Spare_DO60_13</v>
      </c>
      <c r="K525" s="74" t="s">
        <v>628</v>
      </c>
      <c r="L525" s="233"/>
      <c r="M525" s="233">
        <v>1000</v>
      </c>
      <c r="N525" s="78" t="s">
        <v>634</v>
      </c>
      <c r="O525" s="83"/>
      <c r="P525" s="78" t="str">
        <f>CONCATENATE("Spare Yard ",T525,"_",I525,"_",K525)</f>
        <v>Spare Yard _True_+CB.2</v>
      </c>
      <c r="R525" s="80"/>
      <c r="S525" s="92"/>
      <c r="Z525" s="6"/>
      <c r="AK525" s="117" t="str">
        <f t="shared" si="55"/>
        <v/>
      </c>
      <c r="AP525" s="130"/>
      <c r="AR525" s="131"/>
      <c r="AS525" s="7"/>
      <c r="AT525" s="132"/>
      <c r="AU525" s="129" t="str">
        <f t="shared" si="56"/>
        <v/>
      </c>
      <c r="AV525" s="140"/>
      <c r="AZ525" s="150" t="str">
        <f t="shared" si="54"/>
        <v/>
      </c>
      <c r="BQ525" s="6"/>
      <c r="BR525" s="11"/>
    </row>
    <row r="526" spans="1:70" ht="15.75" x14ac:dyDescent="0.5">
      <c r="A526" s="52" t="s">
        <v>419</v>
      </c>
      <c r="B526" s="56"/>
      <c r="C526" s="131" t="s">
        <v>111</v>
      </c>
      <c r="D526" s="7" t="s">
        <v>24</v>
      </c>
      <c r="E526" s="7" t="s">
        <v>452</v>
      </c>
      <c r="F526" s="64" t="s">
        <v>193</v>
      </c>
      <c r="G526" s="62">
        <v>14</v>
      </c>
      <c r="I526" s="10" t="s">
        <v>110</v>
      </c>
      <c r="J526" s="71" t="str">
        <f t="shared" si="57"/>
        <v>Spare_DO60_14</v>
      </c>
      <c r="K526" s="74" t="s">
        <v>628</v>
      </c>
      <c r="L526" s="233"/>
      <c r="M526" s="233">
        <v>1000</v>
      </c>
      <c r="N526" s="78" t="s">
        <v>634</v>
      </c>
      <c r="O526" s="83"/>
      <c r="P526" s="78" t="str">
        <f>CONCATENATE("Spare Yard ",T526,"_",I526,"_",K526)</f>
        <v>Spare Yard _True_+CB.2</v>
      </c>
      <c r="Q526" s="89"/>
      <c r="R526" s="80"/>
      <c r="S526" s="92"/>
      <c r="Z526" s="6"/>
      <c r="AK526" s="117" t="str">
        <f t="shared" si="55"/>
        <v/>
      </c>
      <c r="AP526" s="130"/>
      <c r="AR526" s="131"/>
      <c r="AS526" s="7"/>
      <c r="AT526" s="132"/>
      <c r="AU526" s="129" t="str">
        <f t="shared" si="56"/>
        <v/>
      </c>
      <c r="AV526" s="140"/>
      <c r="AW526" s="144"/>
      <c r="AZ526" s="150" t="str">
        <f t="shared" si="54"/>
        <v/>
      </c>
      <c r="BQ526" s="6"/>
      <c r="BR526" s="11"/>
    </row>
    <row r="527" spans="1:70" ht="15.75" x14ac:dyDescent="0.5">
      <c r="A527" s="52" t="s">
        <v>419</v>
      </c>
      <c r="B527" s="56"/>
      <c r="C527" s="131" t="s">
        <v>111</v>
      </c>
      <c r="D527" s="7" t="s">
        <v>24</v>
      </c>
      <c r="E527" s="7" t="s">
        <v>452</v>
      </c>
      <c r="F527" s="64" t="s">
        <v>193</v>
      </c>
      <c r="G527" s="62">
        <v>15</v>
      </c>
      <c r="I527" s="10" t="s">
        <v>110</v>
      </c>
      <c r="J527" s="71" t="str">
        <f t="shared" si="57"/>
        <v>Spare_DO60_15</v>
      </c>
      <c r="K527" s="74" t="s">
        <v>628</v>
      </c>
      <c r="L527" s="233"/>
      <c r="M527" s="233">
        <v>1000</v>
      </c>
      <c r="N527" s="78" t="s">
        <v>634</v>
      </c>
      <c r="O527" s="83"/>
      <c r="P527" s="78" t="str">
        <f>CONCATENATE("Spare Yard ",T527,"_",I527,"_",K527)</f>
        <v>Spare Yard _True_+CB.2</v>
      </c>
      <c r="R527" s="80"/>
      <c r="S527" s="92"/>
      <c r="Z527" s="6"/>
      <c r="AK527" s="117" t="str">
        <f t="shared" si="55"/>
        <v/>
      </c>
      <c r="AP527" s="130"/>
      <c r="AR527" s="131"/>
      <c r="AS527" s="7"/>
      <c r="AT527" s="132"/>
      <c r="AU527" s="129" t="str">
        <f t="shared" si="56"/>
        <v/>
      </c>
      <c r="AV527" s="140"/>
      <c r="AZ527" s="150" t="str">
        <f t="shared" si="54"/>
        <v/>
      </c>
      <c r="BQ527" s="6"/>
      <c r="BR527" s="11"/>
    </row>
    <row r="528" spans="1:70" ht="15.75" x14ac:dyDescent="0.5">
      <c r="A528" s="52" t="s">
        <v>419</v>
      </c>
      <c r="B528" s="56"/>
      <c r="C528" s="131" t="s">
        <v>111</v>
      </c>
      <c r="D528" s="7" t="s">
        <v>24</v>
      </c>
      <c r="E528" s="7" t="s">
        <v>452</v>
      </c>
      <c r="F528" s="64" t="s">
        <v>193</v>
      </c>
      <c r="G528" s="62">
        <v>16</v>
      </c>
      <c r="I528" s="10" t="s">
        <v>110</v>
      </c>
      <c r="J528" s="71" t="str">
        <f t="shared" si="57"/>
        <v>Spare_DO60_16</v>
      </c>
      <c r="K528" s="74" t="s">
        <v>628</v>
      </c>
      <c r="L528" s="233"/>
      <c r="M528" s="233">
        <v>1000</v>
      </c>
      <c r="N528" s="78" t="s">
        <v>634</v>
      </c>
      <c r="O528" s="83"/>
      <c r="P528" s="78" t="str">
        <f>CONCATENATE("Spare Yard ",T528,"_",I528,"_",K528)</f>
        <v>Spare Yard _True_+CB.2</v>
      </c>
      <c r="R528" s="80"/>
      <c r="S528" s="92"/>
      <c r="Z528" s="6"/>
      <c r="AK528" s="117" t="str">
        <f t="shared" si="55"/>
        <v/>
      </c>
      <c r="AP528" s="130"/>
      <c r="AR528" s="131"/>
      <c r="AS528" s="7"/>
      <c r="AT528" s="132"/>
      <c r="AU528" s="129" t="str">
        <f t="shared" si="56"/>
        <v/>
      </c>
      <c r="AV528" s="140"/>
      <c r="AZ528" s="150" t="str">
        <f t="shared" si="54"/>
        <v/>
      </c>
      <c r="BQ528" s="6"/>
      <c r="BR528" s="11"/>
    </row>
    <row r="529" spans="1:72" x14ac:dyDescent="0.45">
      <c r="A529" s="50"/>
      <c r="B529" s="54" t="s">
        <v>110</v>
      </c>
      <c r="C529" s="59"/>
      <c r="D529" s="59"/>
      <c r="E529" s="59"/>
      <c r="F529" s="59"/>
      <c r="G529" s="59"/>
      <c r="H529" s="59"/>
      <c r="I529" s="59"/>
      <c r="J529" s="68"/>
      <c r="K529" s="50"/>
      <c r="L529" s="54"/>
      <c r="M529" s="236">
        <v>1000</v>
      </c>
      <c r="N529" s="54"/>
      <c r="O529" s="81"/>
      <c r="P529" s="54" t="s">
        <v>883</v>
      </c>
      <c r="Q529" s="54"/>
      <c r="R529" s="54"/>
      <c r="S529" s="54"/>
      <c r="T529" s="50"/>
      <c r="U529" s="54"/>
      <c r="V529" s="68"/>
      <c r="W529" s="50"/>
      <c r="X529" s="50"/>
      <c r="Y529" s="50"/>
      <c r="Z529" s="54"/>
      <c r="AA529" s="103"/>
      <c r="AB529" s="103"/>
      <c r="AC529" s="68"/>
      <c r="AD529" s="68"/>
      <c r="AE529" s="68"/>
      <c r="AF529" s="68"/>
      <c r="AG529" s="54"/>
      <c r="AH529" s="54"/>
      <c r="AI529" s="113"/>
      <c r="AJ529" s="113"/>
      <c r="AK529" s="54"/>
      <c r="AL529" s="54"/>
      <c r="AM529" s="54"/>
      <c r="AN529" s="54"/>
      <c r="AO529" s="54"/>
      <c r="AP529" s="54"/>
      <c r="AQ529" s="54"/>
      <c r="AR529" s="81"/>
      <c r="AS529" s="81"/>
      <c r="AT529" s="81"/>
      <c r="AU529" s="81"/>
      <c r="AV529" s="81"/>
      <c r="AW529" s="81"/>
      <c r="AX529" s="81"/>
      <c r="AY529" s="81"/>
      <c r="AZ529" s="81"/>
      <c r="BA529" s="81"/>
      <c r="BB529" s="81"/>
      <c r="BC529" s="81"/>
      <c r="BD529" s="153"/>
      <c r="BE529" s="81"/>
      <c r="BF529" s="81"/>
      <c r="BG529" s="81"/>
      <c r="BH529" s="153"/>
      <c r="BI529" s="81"/>
      <c r="BJ529" s="81"/>
      <c r="BK529" s="81"/>
      <c r="BL529" s="153"/>
      <c r="BM529" s="81"/>
      <c r="BN529" s="81"/>
      <c r="BO529" s="81"/>
      <c r="BP529" s="154"/>
      <c r="BQ529" s="81"/>
      <c r="BR529" s="153"/>
      <c r="BS529" s="81"/>
      <c r="BT529" s="81"/>
    </row>
    <row r="530" spans="1:72" x14ac:dyDescent="0.45">
      <c r="A530" s="50"/>
      <c r="B530" s="54" t="s">
        <v>110</v>
      </c>
      <c r="C530" s="59"/>
      <c r="D530" s="59"/>
      <c r="E530" s="59"/>
      <c r="F530" s="59"/>
      <c r="G530" s="59"/>
      <c r="H530" s="59"/>
      <c r="I530" s="59"/>
      <c r="J530" s="68"/>
      <c r="K530" s="50"/>
      <c r="L530" s="54"/>
      <c r="M530" s="236">
        <v>1000</v>
      </c>
      <c r="N530" s="54"/>
      <c r="O530" s="81"/>
      <c r="P530" s="54" t="s">
        <v>884</v>
      </c>
      <c r="Q530" s="54"/>
      <c r="R530" s="54"/>
      <c r="S530" s="54"/>
      <c r="T530" s="50"/>
      <c r="U530" s="54"/>
      <c r="V530" s="68"/>
      <c r="W530" s="50"/>
      <c r="X530" s="50"/>
      <c r="Y530" s="50"/>
      <c r="Z530" s="54"/>
      <c r="AA530" s="103"/>
      <c r="AB530" s="103"/>
      <c r="AC530" s="68"/>
      <c r="AD530" s="68"/>
      <c r="AE530" s="68"/>
      <c r="AF530" s="68"/>
      <c r="AG530" s="54"/>
      <c r="AH530" s="54"/>
      <c r="AI530" s="113"/>
      <c r="AJ530" s="113"/>
      <c r="AK530" s="54"/>
      <c r="AL530" s="54"/>
      <c r="AM530" s="54"/>
      <c r="AN530" s="54"/>
      <c r="AO530" s="54"/>
      <c r="AP530" s="54"/>
      <c r="AQ530" s="54"/>
      <c r="AR530" s="81"/>
      <c r="AS530" s="81"/>
      <c r="AT530" s="81"/>
      <c r="AU530" s="81"/>
      <c r="AV530" s="81"/>
      <c r="AW530" s="81"/>
      <c r="AX530" s="81"/>
      <c r="AY530" s="81"/>
      <c r="AZ530" s="81"/>
      <c r="BA530" s="81"/>
      <c r="BB530" s="81"/>
      <c r="BC530" s="81"/>
      <c r="BD530" s="153"/>
      <c r="BE530" s="81"/>
      <c r="BF530" s="81"/>
      <c r="BG530" s="81"/>
      <c r="BH530" s="153"/>
      <c r="BI530" s="81"/>
      <c r="BJ530" s="81"/>
      <c r="BK530" s="81"/>
      <c r="BL530" s="153"/>
      <c r="BM530" s="81"/>
      <c r="BN530" s="81"/>
      <c r="BO530" s="81"/>
      <c r="BP530" s="154"/>
      <c r="BQ530" s="81"/>
      <c r="BR530" s="153"/>
      <c r="BS530" s="81"/>
      <c r="BT530" s="81"/>
    </row>
    <row r="531" spans="1:72" x14ac:dyDescent="0.45">
      <c r="A531" s="50"/>
      <c r="B531" s="54" t="s">
        <v>110</v>
      </c>
      <c r="C531" s="59"/>
      <c r="D531" s="59"/>
      <c r="E531" s="59"/>
      <c r="F531" s="59"/>
      <c r="G531" s="59"/>
      <c r="H531" s="59"/>
      <c r="I531" s="59"/>
      <c r="J531" s="68"/>
      <c r="K531" s="50"/>
      <c r="L531" s="54"/>
      <c r="M531" s="236">
        <v>1000</v>
      </c>
      <c r="N531" s="54"/>
      <c r="O531" s="81"/>
      <c r="P531" s="54" t="s">
        <v>885</v>
      </c>
      <c r="Q531" s="54"/>
      <c r="R531" s="54"/>
      <c r="S531" s="54"/>
      <c r="T531" s="50"/>
      <c r="U531" s="54"/>
      <c r="V531" s="68"/>
      <c r="W531" s="50"/>
      <c r="X531" s="50"/>
      <c r="Y531" s="50"/>
      <c r="Z531" s="54"/>
      <c r="AA531" s="103"/>
      <c r="AB531" s="103"/>
      <c r="AC531" s="68"/>
      <c r="AD531" s="68"/>
      <c r="AE531" s="68"/>
      <c r="AF531" s="68"/>
      <c r="AG531" s="54"/>
      <c r="AH531" s="54"/>
      <c r="AI531" s="113"/>
      <c r="AJ531" s="113"/>
      <c r="AK531" s="54"/>
      <c r="AL531" s="54"/>
      <c r="AM531" s="54"/>
      <c r="AN531" s="54"/>
      <c r="AO531" s="54"/>
      <c r="AP531" s="54"/>
      <c r="AQ531" s="54"/>
      <c r="AR531" s="81"/>
      <c r="AS531" s="81"/>
      <c r="AT531" s="81"/>
      <c r="AU531" s="81"/>
      <c r="AV531" s="81"/>
      <c r="AW531" s="81"/>
      <c r="AX531" s="81"/>
      <c r="AY531" s="81"/>
      <c r="AZ531" s="81"/>
      <c r="BA531" s="81"/>
      <c r="BB531" s="81"/>
      <c r="BC531" s="81"/>
      <c r="BD531" s="153"/>
      <c r="BE531" s="81"/>
      <c r="BF531" s="81"/>
      <c r="BG531" s="81"/>
      <c r="BH531" s="153"/>
      <c r="BI531" s="81"/>
      <c r="BJ531" s="81"/>
      <c r="BK531" s="81"/>
      <c r="BL531" s="153"/>
      <c r="BM531" s="81"/>
      <c r="BN531" s="81"/>
      <c r="BO531" s="81"/>
      <c r="BP531" s="154"/>
      <c r="BQ531" s="81"/>
      <c r="BR531" s="153"/>
      <c r="BS531" s="81"/>
      <c r="BT531" s="81"/>
    </row>
    <row r="532" spans="1:72" x14ac:dyDescent="0.45">
      <c r="A532" s="50"/>
      <c r="B532" s="54" t="s">
        <v>110</v>
      </c>
      <c r="C532" s="59"/>
      <c r="D532" s="59"/>
      <c r="E532" s="59"/>
      <c r="F532" s="59"/>
      <c r="G532" s="59"/>
      <c r="H532" s="59"/>
      <c r="I532" s="59"/>
      <c r="J532" s="68"/>
      <c r="K532" s="50"/>
      <c r="L532" s="54"/>
      <c r="M532" s="236">
        <v>1000</v>
      </c>
      <c r="N532" s="54"/>
      <c r="O532" s="81"/>
      <c r="P532" s="54" t="s">
        <v>886</v>
      </c>
      <c r="Q532" s="54"/>
      <c r="R532" s="54"/>
      <c r="S532" s="54"/>
      <c r="T532" s="50"/>
      <c r="U532" s="54"/>
      <c r="V532" s="68"/>
      <c r="W532" s="50"/>
      <c r="X532" s="50"/>
      <c r="Y532" s="50"/>
      <c r="Z532" s="54"/>
      <c r="AA532" s="103"/>
      <c r="AB532" s="103"/>
      <c r="AC532" s="68"/>
      <c r="AD532" s="68"/>
      <c r="AE532" s="68"/>
      <c r="AF532" s="68"/>
      <c r="AG532" s="54"/>
      <c r="AH532" s="54"/>
      <c r="AI532" s="113"/>
      <c r="AJ532" s="113"/>
      <c r="AK532" s="54"/>
      <c r="AL532" s="54"/>
      <c r="AM532" s="54"/>
      <c r="AN532" s="54"/>
      <c r="AO532" s="54"/>
      <c r="AP532" s="54"/>
      <c r="AQ532" s="54"/>
      <c r="AR532" s="81"/>
      <c r="AS532" s="81"/>
      <c r="AT532" s="81"/>
      <c r="AU532" s="81"/>
      <c r="AV532" s="81"/>
      <c r="AW532" s="81"/>
      <c r="AX532" s="81"/>
      <c r="AY532" s="81"/>
      <c r="AZ532" s="81"/>
      <c r="BA532" s="81"/>
      <c r="BB532" s="81"/>
      <c r="BC532" s="81"/>
      <c r="BD532" s="153"/>
      <c r="BE532" s="81"/>
      <c r="BF532" s="81"/>
      <c r="BG532" s="81"/>
      <c r="BH532" s="153"/>
      <c r="BI532" s="81"/>
      <c r="BJ532" s="81"/>
      <c r="BK532" s="81"/>
      <c r="BL532" s="153"/>
      <c r="BM532" s="81"/>
      <c r="BN532" s="81"/>
      <c r="BO532" s="81"/>
      <c r="BP532" s="154"/>
      <c r="BQ532" s="81"/>
      <c r="BR532" s="153"/>
      <c r="BS532" s="81"/>
      <c r="BT532" s="81"/>
    </row>
    <row r="533" spans="1:72" x14ac:dyDescent="0.45">
      <c r="A533" s="50"/>
      <c r="B533" s="54" t="s">
        <v>110</v>
      </c>
      <c r="C533" s="59"/>
      <c r="D533" s="59"/>
      <c r="E533" s="59"/>
      <c r="F533" s="59"/>
      <c r="G533" s="59"/>
      <c r="H533" s="59"/>
      <c r="I533" s="59"/>
      <c r="J533" s="68"/>
      <c r="K533" s="50"/>
      <c r="L533" s="54"/>
      <c r="M533" s="236">
        <v>1000</v>
      </c>
      <c r="N533" s="54"/>
      <c r="O533" s="81"/>
      <c r="P533" s="54" t="s">
        <v>887</v>
      </c>
      <c r="Q533" s="54"/>
      <c r="R533" s="54"/>
      <c r="S533" s="54"/>
      <c r="T533" s="50"/>
      <c r="U533" s="54"/>
      <c r="V533" s="68"/>
      <c r="W533" s="50"/>
      <c r="X533" s="50"/>
      <c r="Y533" s="50"/>
      <c r="Z533" s="54"/>
      <c r="AA533" s="103"/>
      <c r="AB533" s="103"/>
      <c r="AC533" s="68"/>
      <c r="AD533" s="68"/>
      <c r="AE533" s="68"/>
      <c r="AF533" s="68"/>
      <c r="AG533" s="54"/>
      <c r="AH533" s="54"/>
      <c r="AI533" s="113"/>
      <c r="AJ533" s="113"/>
      <c r="AK533" s="54"/>
      <c r="AL533" s="54"/>
      <c r="AM533" s="54"/>
      <c r="AN533" s="54"/>
      <c r="AO533" s="54"/>
      <c r="AP533" s="54"/>
      <c r="AQ533" s="54"/>
      <c r="AR533" s="81"/>
      <c r="AS533" s="81"/>
      <c r="AT533" s="81"/>
      <c r="AU533" s="81"/>
      <c r="AV533" s="81"/>
      <c r="AW533" s="81"/>
      <c r="AX533" s="81"/>
      <c r="AY533" s="81"/>
      <c r="AZ533" s="81"/>
      <c r="BA533" s="81"/>
      <c r="BB533" s="81"/>
      <c r="BC533" s="81"/>
      <c r="BD533" s="153"/>
      <c r="BE533" s="81"/>
      <c r="BF533" s="81"/>
      <c r="BG533" s="81"/>
      <c r="BH533" s="153"/>
      <c r="BI533" s="81"/>
      <c r="BJ533" s="81"/>
      <c r="BK533" s="81"/>
      <c r="BL533" s="153"/>
      <c r="BM533" s="81"/>
      <c r="BN533" s="81"/>
      <c r="BO533" s="81"/>
      <c r="BP533" s="154"/>
      <c r="BQ533" s="81"/>
      <c r="BR533" s="153"/>
      <c r="BS533" s="81"/>
      <c r="BT533" s="81"/>
    </row>
    <row r="534" spans="1:72" ht="15.75" x14ac:dyDescent="0.5">
      <c r="A534" s="52" t="s">
        <v>1008</v>
      </c>
      <c r="B534" s="56"/>
      <c r="C534" s="7" t="s">
        <v>111</v>
      </c>
      <c r="D534" s="7" t="s">
        <v>1015</v>
      </c>
      <c r="E534" s="7"/>
      <c r="F534" s="64"/>
      <c r="G534" s="6"/>
      <c r="H534" s="6"/>
      <c r="I534" s="10" t="s">
        <v>110</v>
      </c>
      <c r="J534" s="11" t="s">
        <v>1016</v>
      </c>
      <c r="K534" s="164" t="s">
        <v>628</v>
      </c>
      <c r="L534" s="233"/>
      <c r="M534" s="233">
        <v>1000</v>
      </c>
      <c r="N534" s="80" t="s">
        <v>1017</v>
      </c>
      <c r="O534" s="165"/>
      <c r="P534" s="80" t="s">
        <v>1018</v>
      </c>
      <c r="Q534" s="80"/>
      <c r="R534" s="80"/>
      <c r="S534" s="166"/>
      <c r="T534" s="164"/>
      <c r="U534" s="167"/>
      <c r="V534" s="168"/>
      <c r="W534" s="188"/>
      <c r="X534" s="188"/>
      <c r="Y534" s="12">
        <v>1</v>
      </c>
      <c r="Z534" s="6" t="s">
        <v>194</v>
      </c>
      <c r="AA534" s="106">
        <v>0</v>
      </c>
      <c r="AH534" s="80"/>
      <c r="AL534" s="80"/>
      <c r="AM534" s="80"/>
      <c r="AN534" s="80"/>
      <c r="AO534" s="80"/>
      <c r="AP534" s="130"/>
      <c r="AQ534" s="80"/>
      <c r="AR534" s="7"/>
      <c r="AS534" s="7"/>
      <c r="AT534" s="169"/>
      <c r="AU534" s="170"/>
      <c r="AV534" s="140"/>
      <c r="AW534" s="150"/>
      <c r="AX534" s="171"/>
      <c r="AY534" s="171"/>
      <c r="AZ534" s="150" t="str">
        <f t="shared" ref="AZ534:AZ565" si="58">IF(ISNUMBER(AK534),"1","")</f>
        <v/>
      </c>
      <c r="BA534" s="172"/>
      <c r="BB534" s="169"/>
      <c r="BC534" s="169"/>
      <c r="BD534" s="169"/>
      <c r="BE534" s="169"/>
      <c r="BF534" s="169"/>
      <c r="BG534" s="169"/>
      <c r="BH534" s="169"/>
      <c r="BI534" s="169"/>
      <c r="BJ534" s="169"/>
      <c r="BK534" s="169"/>
      <c r="BL534" s="169"/>
      <c r="BM534" s="169"/>
      <c r="BN534" s="169"/>
      <c r="BO534" s="169"/>
      <c r="BQ534" s="6"/>
      <c r="BR534" s="11"/>
      <c r="BS534" s="6"/>
      <c r="BT534" s="6"/>
    </row>
    <row r="535" spans="1:72" ht="15.75" x14ac:dyDescent="0.5">
      <c r="A535" s="52" t="s">
        <v>1008</v>
      </c>
      <c r="B535" s="56" t="s">
        <v>110</v>
      </c>
      <c r="C535" s="7" t="s">
        <v>111</v>
      </c>
      <c r="D535" s="7" t="s">
        <v>1015</v>
      </c>
      <c r="E535" s="7"/>
      <c r="F535" s="64"/>
      <c r="G535" s="6"/>
      <c r="H535" s="6"/>
      <c r="I535" s="10" t="s">
        <v>110</v>
      </c>
      <c r="J535" s="11" t="s">
        <v>634</v>
      </c>
      <c r="K535" s="164" t="s">
        <v>628</v>
      </c>
      <c r="L535" s="233"/>
      <c r="M535" s="233">
        <v>1000</v>
      </c>
      <c r="N535" s="80" t="s">
        <v>1017</v>
      </c>
      <c r="O535" s="165"/>
      <c r="P535" s="80" t="s">
        <v>634</v>
      </c>
      <c r="Q535" s="80"/>
      <c r="R535" s="80"/>
      <c r="S535" s="166"/>
      <c r="T535" s="164"/>
      <c r="U535" s="167"/>
      <c r="V535" s="168"/>
      <c r="W535" s="188"/>
      <c r="X535" s="188"/>
      <c r="Y535" s="12">
        <v>1</v>
      </c>
      <c r="Z535" s="6" t="s">
        <v>194</v>
      </c>
      <c r="AA535" s="106">
        <v>1</v>
      </c>
      <c r="AH535" s="80"/>
      <c r="AL535" s="80"/>
      <c r="AM535" s="80"/>
      <c r="AN535" s="80"/>
      <c r="AO535" s="80"/>
      <c r="AP535" s="130"/>
      <c r="AQ535" s="80"/>
      <c r="AR535" s="7"/>
      <c r="AS535" s="7"/>
      <c r="AT535" s="169"/>
      <c r="AU535" s="170"/>
      <c r="AV535" s="140"/>
      <c r="AW535" s="150"/>
      <c r="AX535" s="171"/>
      <c r="AY535" s="171"/>
      <c r="AZ535" s="150" t="str">
        <f t="shared" si="58"/>
        <v/>
      </c>
      <c r="BA535" s="172"/>
      <c r="BB535" s="169"/>
      <c r="BC535" s="169"/>
      <c r="BD535" s="169"/>
      <c r="BE535" s="169"/>
      <c r="BF535" s="169"/>
      <c r="BG535" s="169"/>
      <c r="BH535" s="169"/>
      <c r="BI535" s="169"/>
      <c r="BJ535" s="169"/>
      <c r="BK535" s="169"/>
      <c r="BL535" s="169"/>
      <c r="BM535" s="169"/>
      <c r="BN535" s="169"/>
      <c r="BO535" s="169"/>
      <c r="BQ535" s="6"/>
      <c r="BR535" s="11"/>
      <c r="BS535" s="6"/>
      <c r="BT535" s="6"/>
    </row>
    <row r="536" spans="1:72" ht="15.75" x14ac:dyDescent="0.5">
      <c r="A536" s="52" t="s">
        <v>1008</v>
      </c>
      <c r="B536" s="56"/>
      <c r="C536" s="7" t="s">
        <v>111</v>
      </c>
      <c r="D536" s="7" t="s">
        <v>1015</v>
      </c>
      <c r="E536" s="7"/>
      <c r="F536" s="64"/>
      <c r="G536" s="6"/>
      <c r="H536" s="6"/>
      <c r="I536" s="10" t="s">
        <v>110</v>
      </c>
      <c r="J536" s="11" t="s">
        <v>1019</v>
      </c>
      <c r="K536" s="164" t="s">
        <v>628</v>
      </c>
      <c r="L536" s="233"/>
      <c r="M536" s="233">
        <v>1000</v>
      </c>
      <c r="N536" s="80" t="s">
        <v>1017</v>
      </c>
      <c r="O536" s="165"/>
      <c r="P536" s="80" t="s">
        <v>1020</v>
      </c>
      <c r="Q536" s="80"/>
      <c r="R536" s="80"/>
      <c r="S536" s="166"/>
      <c r="T536" s="164"/>
      <c r="U536" s="167"/>
      <c r="V536" s="168"/>
      <c r="W536" s="188"/>
      <c r="X536" s="188"/>
      <c r="Y536" s="12">
        <v>1</v>
      </c>
      <c r="Z536" s="6" t="s">
        <v>194</v>
      </c>
      <c r="AA536" s="106">
        <v>2</v>
      </c>
      <c r="AH536" s="80"/>
      <c r="AL536" s="80"/>
      <c r="AM536" s="80"/>
      <c r="AN536" s="80"/>
      <c r="AO536" s="80"/>
      <c r="AP536" s="130"/>
      <c r="AQ536" s="80"/>
      <c r="AR536" s="7"/>
      <c r="AS536" s="7"/>
      <c r="AT536" s="169"/>
      <c r="AU536" s="170"/>
      <c r="AV536" s="140"/>
      <c r="AW536" s="150"/>
      <c r="AX536" s="171"/>
      <c r="AY536" s="171"/>
      <c r="AZ536" s="150" t="str">
        <f t="shared" si="58"/>
        <v/>
      </c>
      <c r="BA536" s="172"/>
      <c r="BB536" s="169"/>
      <c r="BC536" s="169"/>
      <c r="BD536" s="169"/>
      <c r="BE536" s="169"/>
      <c r="BF536" s="169"/>
      <c r="BG536" s="169"/>
      <c r="BH536" s="169"/>
      <c r="BI536" s="169"/>
      <c r="BJ536" s="169"/>
      <c r="BK536" s="169"/>
      <c r="BL536" s="169"/>
      <c r="BM536" s="169"/>
      <c r="BN536" s="169"/>
      <c r="BO536" s="169"/>
      <c r="BQ536" s="6"/>
      <c r="BR536" s="11"/>
      <c r="BS536" s="6"/>
      <c r="BT536" s="6"/>
    </row>
    <row r="537" spans="1:72" ht="15.75" x14ac:dyDescent="0.5">
      <c r="A537" s="52" t="s">
        <v>1008</v>
      </c>
      <c r="B537" s="56"/>
      <c r="C537" s="7" t="s">
        <v>111</v>
      </c>
      <c r="D537" s="7" t="s">
        <v>1015</v>
      </c>
      <c r="E537" s="7"/>
      <c r="F537" s="64"/>
      <c r="G537" s="6"/>
      <c r="H537" s="6"/>
      <c r="I537" s="10" t="s">
        <v>110</v>
      </c>
      <c r="J537" s="11" t="s">
        <v>1021</v>
      </c>
      <c r="K537" s="164" t="s">
        <v>628</v>
      </c>
      <c r="L537" s="233"/>
      <c r="M537" s="233">
        <v>1000</v>
      </c>
      <c r="N537" s="80" t="s">
        <v>1017</v>
      </c>
      <c r="O537" s="165"/>
      <c r="P537" s="80" t="s">
        <v>1022</v>
      </c>
      <c r="Q537" s="80"/>
      <c r="R537" s="80"/>
      <c r="S537" s="166"/>
      <c r="T537" s="164"/>
      <c r="U537" s="167"/>
      <c r="V537" s="168"/>
      <c r="W537" s="188"/>
      <c r="X537" s="188"/>
      <c r="Y537" s="12">
        <v>1</v>
      </c>
      <c r="Z537" s="6" t="s">
        <v>194</v>
      </c>
      <c r="AA537" s="106">
        <v>3</v>
      </c>
      <c r="AH537" s="80"/>
      <c r="AL537" s="80"/>
      <c r="AM537" s="80"/>
      <c r="AN537" s="80"/>
      <c r="AO537" s="80"/>
      <c r="AP537" s="130"/>
      <c r="AQ537" s="80"/>
      <c r="AR537" s="7"/>
      <c r="AS537" s="7"/>
      <c r="AT537" s="169"/>
      <c r="AU537" s="170"/>
      <c r="AV537" s="140"/>
      <c r="AW537" s="150"/>
      <c r="AX537" s="171"/>
      <c r="AY537" s="171"/>
      <c r="AZ537" s="150" t="str">
        <f t="shared" si="58"/>
        <v/>
      </c>
      <c r="BA537" s="172"/>
      <c r="BB537" s="169"/>
      <c r="BC537" s="169"/>
      <c r="BD537" s="169"/>
      <c r="BE537" s="169"/>
      <c r="BF537" s="169"/>
      <c r="BG537" s="169"/>
      <c r="BH537" s="169"/>
      <c r="BI537" s="169"/>
      <c r="BJ537" s="169"/>
      <c r="BK537" s="169"/>
      <c r="BL537" s="169"/>
      <c r="BM537" s="169"/>
      <c r="BN537" s="169"/>
      <c r="BO537" s="169"/>
      <c r="BQ537" s="6"/>
      <c r="BR537" s="11"/>
      <c r="BS537" s="6"/>
      <c r="BT537" s="6"/>
    </row>
    <row r="538" spans="1:72" ht="15.75" x14ac:dyDescent="0.5">
      <c r="A538" s="52" t="s">
        <v>1008</v>
      </c>
      <c r="B538" s="56"/>
      <c r="C538" s="7" t="s">
        <v>111</v>
      </c>
      <c r="D538" s="7" t="s">
        <v>1015</v>
      </c>
      <c r="E538" s="7"/>
      <c r="F538" s="64"/>
      <c r="G538" s="6"/>
      <c r="H538" s="6"/>
      <c r="I538" s="10" t="s">
        <v>110</v>
      </c>
      <c r="J538" s="11" t="s">
        <v>1023</v>
      </c>
      <c r="K538" s="164" t="s">
        <v>628</v>
      </c>
      <c r="L538" s="233"/>
      <c r="M538" s="233">
        <v>1000</v>
      </c>
      <c r="N538" s="80" t="s">
        <v>1017</v>
      </c>
      <c r="O538" s="165"/>
      <c r="P538" s="80" t="s">
        <v>1462</v>
      </c>
      <c r="Q538" s="80"/>
      <c r="R538" s="80"/>
      <c r="S538" s="166"/>
      <c r="T538" s="164"/>
      <c r="U538" s="167"/>
      <c r="V538" s="168"/>
      <c r="W538" s="188"/>
      <c r="X538" s="188"/>
      <c r="Y538" s="12">
        <v>1</v>
      </c>
      <c r="Z538" s="6" t="s">
        <v>194</v>
      </c>
      <c r="AA538" s="106">
        <v>4</v>
      </c>
      <c r="AH538" s="80"/>
      <c r="AL538" s="80"/>
      <c r="AM538" s="80"/>
      <c r="AN538" s="80"/>
      <c r="AO538" s="80"/>
      <c r="AP538" s="130"/>
      <c r="AQ538" s="80"/>
      <c r="AR538" s="7"/>
      <c r="AS538" s="7"/>
      <c r="AT538" s="169"/>
      <c r="AU538" s="170"/>
      <c r="AV538" s="140"/>
      <c r="AW538" s="150"/>
      <c r="AX538" s="171"/>
      <c r="AY538" s="171"/>
      <c r="AZ538" s="150" t="str">
        <f t="shared" si="58"/>
        <v/>
      </c>
      <c r="BA538" s="172"/>
      <c r="BB538" s="169"/>
      <c r="BC538" s="169"/>
      <c r="BD538" s="169"/>
      <c r="BE538" s="169"/>
      <c r="BF538" s="169"/>
      <c r="BG538" s="169"/>
      <c r="BH538" s="169"/>
      <c r="BI538" s="169"/>
      <c r="BJ538" s="169"/>
      <c r="BK538" s="169"/>
      <c r="BL538" s="169"/>
      <c r="BM538" s="169"/>
      <c r="BN538" s="169"/>
      <c r="BO538" s="169"/>
      <c r="BQ538" s="6"/>
      <c r="BR538" s="11"/>
      <c r="BS538" s="6"/>
      <c r="BT538" s="6"/>
    </row>
    <row r="539" spans="1:72" ht="15.75" x14ac:dyDescent="0.5">
      <c r="A539" s="52" t="s">
        <v>1008</v>
      </c>
      <c r="B539" s="56"/>
      <c r="C539" s="7" t="s">
        <v>111</v>
      </c>
      <c r="D539" s="7" t="s">
        <v>1015</v>
      </c>
      <c r="E539" s="7"/>
      <c r="F539" s="64"/>
      <c r="G539" s="6"/>
      <c r="H539" s="6"/>
      <c r="I539" s="10" t="s">
        <v>110</v>
      </c>
      <c r="J539" s="11" t="s">
        <v>1024</v>
      </c>
      <c r="K539" s="164" t="s">
        <v>628</v>
      </c>
      <c r="L539" s="233"/>
      <c r="M539" s="233">
        <v>1000</v>
      </c>
      <c r="N539" s="80" t="s">
        <v>1017</v>
      </c>
      <c r="O539" s="165"/>
      <c r="P539" s="80" t="s">
        <v>1463</v>
      </c>
      <c r="Q539" s="80"/>
      <c r="R539" s="80"/>
      <c r="S539" s="166"/>
      <c r="T539" s="164"/>
      <c r="U539" s="167"/>
      <c r="V539" s="168"/>
      <c r="W539" s="188"/>
      <c r="X539" s="188"/>
      <c r="Y539" s="12">
        <v>1</v>
      </c>
      <c r="Z539" s="6" t="s">
        <v>194</v>
      </c>
      <c r="AA539" s="106">
        <v>5</v>
      </c>
      <c r="AH539" s="80"/>
      <c r="AL539" s="80"/>
      <c r="AM539" s="80"/>
      <c r="AN539" s="80"/>
      <c r="AO539" s="80"/>
      <c r="AP539" s="130"/>
      <c r="AQ539" s="80"/>
      <c r="AR539" s="7"/>
      <c r="AS539" s="7"/>
      <c r="AT539" s="169"/>
      <c r="AU539" s="170"/>
      <c r="AV539" s="140"/>
      <c r="AW539" s="150"/>
      <c r="AX539" s="171"/>
      <c r="AY539" s="171"/>
      <c r="AZ539" s="150" t="str">
        <f t="shared" si="58"/>
        <v/>
      </c>
      <c r="BA539" s="172"/>
      <c r="BB539" s="169"/>
      <c r="BC539" s="169"/>
      <c r="BD539" s="169"/>
      <c r="BE539" s="169"/>
      <c r="BF539" s="169"/>
      <c r="BG539" s="169"/>
      <c r="BH539" s="169"/>
      <c r="BI539" s="169"/>
      <c r="BJ539" s="169"/>
      <c r="BK539" s="169"/>
      <c r="BL539" s="169"/>
      <c r="BM539" s="169"/>
      <c r="BN539" s="169"/>
      <c r="BO539" s="169"/>
      <c r="BQ539" s="6"/>
      <c r="BR539" s="11"/>
      <c r="BS539" s="6"/>
      <c r="BT539" s="6"/>
    </row>
    <row r="540" spans="1:72" ht="15.75" x14ac:dyDescent="0.5">
      <c r="A540" s="52" t="s">
        <v>1008</v>
      </c>
      <c r="B540" s="56"/>
      <c r="C540" s="7" t="s">
        <v>111</v>
      </c>
      <c r="D540" s="7" t="s">
        <v>1015</v>
      </c>
      <c r="E540" s="7"/>
      <c r="F540" s="64"/>
      <c r="G540" s="6"/>
      <c r="H540" s="6"/>
      <c r="I540" s="10" t="s">
        <v>110</v>
      </c>
      <c r="J540" s="11" t="s">
        <v>1025</v>
      </c>
      <c r="K540" s="164" t="s">
        <v>628</v>
      </c>
      <c r="L540" s="233"/>
      <c r="M540" s="233">
        <v>1000</v>
      </c>
      <c r="N540" s="80" t="s">
        <v>1017</v>
      </c>
      <c r="O540" s="165"/>
      <c r="P540" s="80" t="s">
        <v>1464</v>
      </c>
      <c r="Q540" s="80"/>
      <c r="R540" s="80"/>
      <c r="S540" s="166"/>
      <c r="T540" s="164"/>
      <c r="U540" s="167"/>
      <c r="V540" s="168"/>
      <c r="W540" s="188"/>
      <c r="X540" s="188"/>
      <c r="Y540" s="12">
        <v>1</v>
      </c>
      <c r="Z540" s="6" t="s">
        <v>194</v>
      </c>
      <c r="AA540" s="106">
        <v>6</v>
      </c>
      <c r="AH540" s="80"/>
      <c r="AL540" s="80"/>
      <c r="AM540" s="80"/>
      <c r="AN540" s="80"/>
      <c r="AO540" s="80"/>
      <c r="AP540" s="130"/>
      <c r="AQ540" s="80"/>
      <c r="AR540" s="7"/>
      <c r="AS540" s="7"/>
      <c r="AT540" s="169"/>
      <c r="AU540" s="170"/>
      <c r="AV540" s="140"/>
      <c r="AW540" s="150"/>
      <c r="AX540" s="171"/>
      <c r="AY540" s="171"/>
      <c r="AZ540" s="150" t="str">
        <f t="shared" si="58"/>
        <v/>
      </c>
      <c r="BA540" s="172"/>
      <c r="BB540" s="169"/>
      <c r="BC540" s="169"/>
      <c r="BD540" s="169"/>
      <c r="BE540" s="169"/>
      <c r="BF540" s="169"/>
      <c r="BG540" s="169"/>
      <c r="BH540" s="169"/>
      <c r="BI540" s="169"/>
      <c r="BJ540" s="169"/>
      <c r="BK540" s="169"/>
      <c r="BL540" s="169"/>
      <c r="BM540" s="169"/>
      <c r="BN540" s="169"/>
      <c r="BO540" s="169"/>
      <c r="BQ540" s="6"/>
      <c r="BR540" s="11"/>
      <c r="BS540" s="6"/>
      <c r="BT540" s="6"/>
    </row>
    <row r="541" spans="1:72" ht="15.75" x14ac:dyDescent="0.5">
      <c r="A541" s="52" t="s">
        <v>1008</v>
      </c>
      <c r="B541" s="56"/>
      <c r="C541" s="7" t="s">
        <v>111</v>
      </c>
      <c r="D541" s="7" t="s">
        <v>1015</v>
      </c>
      <c r="E541" s="7"/>
      <c r="F541" s="64"/>
      <c r="G541" s="6"/>
      <c r="H541" s="6"/>
      <c r="I541" s="10" t="s">
        <v>110</v>
      </c>
      <c r="J541" s="11" t="s">
        <v>1026</v>
      </c>
      <c r="K541" s="164" t="s">
        <v>628</v>
      </c>
      <c r="L541" s="233"/>
      <c r="M541" s="233">
        <v>1000</v>
      </c>
      <c r="N541" s="80" t="s">
        <v>1017</v>
      </c>
      <c r="O541" s="165"/>
      <c r="P541" s="80" t="s">
        <v>1465</v>
      </c>
      <c r="Q541" s="80"/>
      <c r="R541" s="80"/>
      <c r="S541" s="166"/>
      <c r="T541" s="164"/>
      <c r="U541" s="167"/>
      <c r="V541" s="168"/>
      <c r="W541" s="188"/>
      <c r="X541" s="188"/>
      <c r="Y541" s="12">
        <v>1</v>
      </c>
      <c r="Z541" s="6" t="s">
        <v>194</v>
      </c>
      <c r="AA541" s="106">
        <v>7</v>
      </c>
      <c r="AH541" s="80"/>
      <c r="AL541" s="80"/>
      <c r="AM541" s="80"/>
      <c r="AN541" s="80"/>
      <c r="AO541" s="80"/>
      <c r="AP541" s="130"/>
      <c r="AQ541" s="80"/>
      <c r="AR541" s="7"/>
      <c r="AS541" s="7"/>
      <c r="AT541" s="169"/>
      <c r="AU541" s="170"/>
      <c r="AV541" s="140"/>
      <c r="AW541" s="150"/>
      <c r="AX541" s="171"/>
      <c r="AY541" s="171"/>
      <c r="AZ541" s="150" t="str">
        <f t="shared" si="58"/>
        <v/>
      </c>
      <c r="BA541" s="172"/>
      <c r="BB541" s="169"/>
      <c r="BC541" s="169"/>
      <c r="BD541" s="169"/>
      <c r="BE541" s="169"/>
      <c r="BF541" s="169"/>
      <c r="BG541" s="169"/>
      <c r="BH541" s="169"/>
      <c r="BI541" s="169"/>
      <c r="BJ541" s="169"/>
      <c r="BK541" s="169"/>
      <c r="BL541" s="169"/>
      <c r="BM541" s="169"/>
      <c r="BN541" s="169"/>
      <c r="BO541" s="169"/>
      <c r="BQ541" s="6"/>
      <c r="BR541" s="11"/>
      <c r="BS541" s="6"/>
      <c r="BT541" s="6"/>
    </row>
    <row r="542" spans="1:72" ht="15.75" x14ac:dyDescent="0.5">
      <c r="A542" s="52" t="s">
        <v>1008</v>
      </c>
      <c r="B542" s="56"/>
      <c r="C542" s="7" t="s">
        <v>111</v>
      </c>
      <c r="D542" s="7" t="s">
        <v>1015</v>
      </c>
      <c r="E542" s="7"/>
      <c r="F542" s="64"/>
      <c r="G542" s="6"/>
      <c r="H542" s="6"/>
      <c r="I542" s="10" t="s">
        <v>110</v>
      </c>
      <c r="J542" s="11" t="s">
        <v>1027</v>
      </c>
      <c r="K542" s="164" t="s">
        <v>628</v>
      </c>
      <c r="L542" s="233"/>
      <c r="M542" s="233">
        <v>1000</v>
      </c>
      <c r="N542" s="80" t="s">
        <v>1017</v>
      </c>
      <c r="O542" s="165"/>
      <c r="P542" s="80" t="s">
        <v>1028</v>
      </c>
      <c r="Q542" s="80"/>
      <c r="R542" s="80"/>
      <c r="S542" s="166"/>
      <c r="T542" s="164"/>
      <c r="U542" s="167"/>
      <c r="V542" s="168"/>
      <c r="W542" s="188"/>
      <c r="X542" s="188"/>
      <c r="Y542" s="12">
        <v>1</v>
      </c>
      <c r="Z542" s="6" t="s">
        <v>194</v>
      </c>
      <c r="AA542" s="106">
        <v>8</v>
      </c>
      <c r="AH542" s="80"/>
      <c r="AL542" s="80"/>
      <c r="AM542" s="80"/>
      <c r="AN542" s="80"/>
      <c r="AO542" s="80"/>
      <c r="AP542" s="130"/>
      <c r="AQ542" s="80"/>
      <c r="AR542" s="7"/>
      <c r="AS542" s="7"/>
      <c r="AT542" s="169"/>
      <c r="AU542" s="170"/>
      <c r="AV542" s="140"/>
      <c r="AW542" s="150"/>
      <c r="AX542" s="171"/>
      <c r="AY542" s="171"/>
      <c r="AZ542" s="150" t="str">
        <f t="shared" si="58"/>
        <v/>
      </c>
      <c r="BA542" s="172"/>
      <c r="BB542" s="169"/>
      <c r="BC542" s="169"/>
      <c r="BD542" s="169"/>
      <c r="BE542" s="169"/>
      <c r="BF542" s="169"/>
      <c r="BG542" s="169"/>
      <c r="BH542" s="169"/>
      <c r="BI542" s="169"/>
      <c r="BJ542" s="169"/>
      <c r="BK542" s="169"/>
      <c r="BL542" s="169"/>
      <c r="BM542" s="169"/>
      <c r="BN542" s="169"/>
      <c r="BO542" s="169"/>
      <c r="BQ542" s="6"/>
      <c r="BR542" s="11"/>
      <c r="BS542" s="6"/>
      <c r="BT542" s="6"/>
    </row>
    <row r="543" spans="1:72" ht="15.75" x14ac:dyDescent="0.5">
      <c r="A543" s="52" t="s">
        <v>1008</v>
      </c>
      <c r="B543" s="56"/>
      <c r="C543" s="7" t="s">
        <v>111</v>
      </c>
      <c r="D543" s="7" t="s">
        <v>1015</v>
      </c>
      <c r="E543" s="7"/>
      <c r="F543" s="64"/>
      <c r="G543" s="6"/>
      <c r="H543" s="6"/>
      <c r="I543" s="10" t="s">
        <v>110</v>
      </c>
      <c r="J543" s="11" t="s">
        <v>1029</v>
      </c>
      <c r="K543" s="164" t="s">
        <v>628</v>
      </c>
      <c r="L543" s="233"/>
      <c r="M543" s="233">
        <v>1000</v>
      </c>
      <c r="N543" s="80" t="s">
        <v>1017</v>
      </c>
      <c r="O543" s="165"/>
      <c r="P543" s="80" t="s">
        <v>1030</v>
      </c>
      <c r="Q543" s="80"/>
      <c r="R543" s="80"/>
      <c r="S543" s="166"/>
      <c r="T543" s="164"/>
      <c r="U543" s="167"/>
      <c r="V543" s="168"/>
      <c r="W543" s="188"/>
      <c r="X543" s="188"/>
      <c r="Y543" s="12">
        <v>1</v>
      </c>
      <c r="Z543" s="6" t="s">
        <v>194</v>
      </c>
      <c r="AA543" s="106">
        <v>9</v>
      </c>
      <c r="AH543" s="80"/>
      <c r="AL543" s="80"/>
      <c r="AM543" s="80"/>
      <c r="AN543" s="80"/>
      <c r="AO543" s="80"/>
      <c r="AP543" s="130"/>
      <c r="AQ543" s="80"/>
      <c r="AR543" s="7"/>
      <c r="AS543" s="7"/>
      <c r="AT543" s="169"/>
      <c r="AU543" s="170"/>
      <c r="AV543" s="140"/>
      <c r="AW543" s="150"/>
      <c r="AX543" s="171"/>
      <c r="AY543" s="171"/>
      <c r="AZ543" s="150" t="str">
        <f t="shared" si="58"/>
        <v/>
      </c>
      <c r="BA543" s="172"/>
      <c r="BB543" s="169"/>
      <c r="BC543" s="169"/>
      <c r="BD543" s="169"/>
      <c r="BE543" s="169"/>
      <c r="BF543" s="169"/>
      <c r="BG543" s="169"/>
      <c r="BH543" s="169"/>
      <c r="BI543" s="169"/>
      <c r="BJ543" s="169"/>
      <c r="BK543" s="169"/>
      <c r="BL543" s="169"/>
      <c r="BM543" s="169"/>
      <c r="BN543" s="169"/>
      <c r="BO543" s="169"/>
      <c r="BQ543" s="6"/>
      <c r="BR543" s="11"/>
      <c r="BS543" s="6"/>
      <c r="BT543" s="6"/>
    </row>
    <row r="544" spans="1:72" ht="15.75" x14ac:dyDescent="0.5">
      <c r="A544" s="52" t="s">
        <v>1008</v>
      </c>
      <c r="B544" s="56"/>
      <c r="C544" s="7" t="s">
        <v>111</v>
      </c>
      <c r="D544" s="7" t="s">
        <v>1015</v>
      </c>
      <c r="E544" s="7"/>
      <c r="F544" s="64"/>
      <c r="G544" s="6"/>
      <c r="H544" s="6"/>
      <c r="I544" s="10" t="s">
        <v>110</v>
      </c>
      <c r="J544" s="11" t="s">
        <v>1031</v>
      </c>
      <c r="K544" s="164" t="s">
        <v>628</v>
      </c>
      <c r="L544" s="233"/>
      <c r="M544" s="233">
        <v>1000</v>
      </c>
      <c r="N544" s="80" t="s">
        <v>1017</v>
      </c>
      <c r="O544" s="165"/>
      <c r="P544" s="80" t="s">
        <v>1032</v>
      </c>
      <c r="Q544" s="80"/>
      <c r="R544" s="80"/>
      <c r="S544" s="166"/>
      <c r="T544" s="164"/>
      <c r="U544" s="167"/>
      <c r="V544" s="168"/>
      <c r="W544" s="188"/>
      <c r="X544" s="188"/>
      <c r="Y544" s="12">
        <v>1</v>
      </c>
      <c r="Z544" s="6" t="s">
        <v>194</v>
      </c>
      <c r="AA544" s="106">
        <v>10</v>
      </c>
      <c r="AH544" s="80"/>
      <c r="AL544" s="80"/>
      <c r="AM544" s="80"/>
      <c r="AN544" s="80"/>
      <c r="AO544" s="80"/>
      <c r="AP544" s="130"/>
      <c r="AQ544" s="80"/>
      <c r="AR544" s="7"/>
      <c r="AS544" s="7"/>
      <c r="AT544" s="169"/>
      <c r="AU544" s="170"/>
      <c r="AV544" s="140"/>
      <c r="AW544" s="150"/>
      <c r="AX544" s="171"/>
      <c r="AY544" s="171"/>
      <c r="AZ544" s="150" t="str">
        <f t="shared" si="58"/>
        <v/>
      </c>
      <c r="BA544" s="172"/>
      <c r="BB544" s="169"/>
      <c r="BC544" s="169"/>
      <c r="BD544" s="169"/>
      <c r="BE544" s="169"/>
      <c r="BF544" s="169"/>
      <c r="BG544" s="169"/>
      <c r="BH544" s="169"/>
      <c r="BI544" s="169"/>
      <c r="BJ544" s="169"/>
      <c r="BK544" s="169"/>
      <c r="BL544" s="169"/>
      <c r="BM544" s="169"/>
      <c r="BN544" s="169"/>
      <c r="BO544" s="169"/>
      <c r="BQ544" s="6"/>
      <c r="BR544" s="11"/>
      <c r="BS544" s="6"/>
      <c r="BT544" s="6"/>
    </row>
    <row r="545" spans="1:72" ht="15.75" x14ac:dyDescent="0.5">
      <c r="A545" s="52" t="s">
        <v>1008</v>
      </c>
      <c r="B545" s="56"/>
      <c r="C545" s="7" t="s">
        <v>111</v>
      </c>
      <c r="D545" s="7" t="s">
        <v>1015</v>
      </c>
      <c r="E545" s="7"/>
      <c r="F545" s="64"/>
      <c r="G545" s="6"/>
      <c r="H545" s="6"/>
      <c r="I545" s="10" t="s">
        <v>110</v>
      </c>
      <c r="J545" s="11" t="s">
        <v>1033</v>
      </c>
      <c r="K545" s="164" t="s">
        <v>628</v>
      </c>
      <c r="L545" s="233"/>
      <c r="M545" s="233">
        <v>1000</v>
      </c>
      <c r="N545" s="80" t="s">
        <v>1017</v>
      </c>
      <c r="O545" s="165"/>
      <c r="P545" s="80" t="s">
        <v>1034</v>
      </c>
      <c r="Q545" s="80"/>
      <c r="R545" s="80"/>
      <c r="S545" s="166"/>
      <c r="T545" s="164"/>
      <c r="U545" s="167"/>
      <c r="V545" s="168"/>
      <c r="W545" s="188"/>
      <c r="X545" s="188"/>
      <c r="Y545" s="12">
        <v>1</v>
      </c>
      <c r="Z545" s="6" t="s">
        <v>194</v>
      </c>
      <c r="AA545" s="106">
        <v>11</v>
      </c>
      <c r="AH545" s="80"/>
      <c r="AL545" s="80"/>
      <c r="AM545" s="80"/>
      <c r="AN545" s="80"/>
      <c r="AO545" s="80"/>
      <c r="AP545" s="130"/>
      <c r="AQ545" s="80"/>
      <c r="AR545" s="7"/>
      <c r="AS545" s="7"/>
      <c r="AT545" s="169"/>
      <c r="AU545" s="170"/>
      <c r="AV545" s="140"/>
      <c r="AW545" s="150"/>
      <c r="AX545" s="171"/>
      <c r="AY545" s="171"/>
      <c r="AZ545" s="150" t="str">
        <f t="shared" si="58"/>
        <v/>
      </c>
      <c r="BA545" s="172"/>
      <c r="BB545" s="169"/>
      <c r="BC545" s="169"/>
      <c r="BD545" s="169"/>
      <c r="BE545" s="169"/>
      <c r="BF545" s="169"/>
      <c r="BG545" s="169"/>
      <c r="BH545" s="169"/>
      <c r="BI545" s="169"/>
      <c r="BJ545" s="169"/>
      <c r="BK545" s="169"/>
      <c r="BL545" s="169"/>
      <c r="BM545" s="169"/>
      <c r="BN545" s="169"/>
      <c r="BO545" s="169"/>
      <c r="BQ545" s="6"/>
      <c r="BR545" s="11"/>
      <c r="BS545" s="6"/>
      <c r="BT545" s="6"/>
    </row>
    <row r="546" spans="1:72" ht="15.75" x14ac:dyDescent="0.5">
      <c r="A546" s="52" t="s">
        <v>1008</v>
      </c>
      <c r="B546" s="56"/>
      <c r="C546" s="7" t="s">
        <v>111</v>
      </c>
      <c r="D546" s="7" t="s">
        <v>1015</v>
      </c>
      <c r="E546" s="7"/>
      <c r="F546" s="64"/>
      <c r="G546" s="6"/>
      <c r="H546" s="6"/>
      <c r="I546" s="10" t="s">
        <v>110</v>
      </c>
      <c r="J546" s="11" t="s">
        <v>1035</v>
      </c>
      <c r="K546" s="164" t="s">
        <v>628</v>
      </c>
      <c r="L546" s="233"/>
      <c r="M546" s="233">
        <v>1000</v>
      </c>
      <c r="N546" s="80" t="s">
        <v>1017</v>
      </c>
      <c r="O546" s="165"/>
      <c r="P546" s="80" t="s">
        <v>1036</v>
      </c>
      <c r="Q546" s="80"/>
      <c r="R546" s="80"/>
      <c r="S546" s="166"/>
      <c r="T546" s="164"/>
      <c r="U546" s="167"/>
      <c r="V546" s="168"/>
      <c r="W546" s="188"/>
      <c r="X546" s="188"/>
      <c r="Y546" s="12">
        <v>1</v>
      </c>
      <c r="Z546" s="6" t="s">
        <v>194</v>
      </c>
      <c r="AA546" s="106">
        <v>12</v>
      </c>
      <c r="AH546" s="80"/>
      <c r="AL546" s="80"/>
      <c r="AM546" s="80"/>
      <c r="AN546" s="80"/>
      <c r="AO546" s="80"/>
      <c r="AP546" s="130"/>
      <c r="AQ546" s="80"/>
      <c r="AR546" s="7"/>
      <c r="AS546" s="7"/>
      <c r="AT546" s="169"/>
      <c r="AU546" s="170"/>
      <c r="AV546" s="140"/>
      <c r="AW546" s="173"/>
      <c r="AX546" s="171"/>
      <c r="AY546" s="171"/>
      <c r="AZ546" s="150" t="str">
        <f t="shared" si="58"/>
        <v/>
      </c>
      <c r="BA546" s="172"/>
      <c r="BB546" s="169"/>
      <c r="BC546" s="169"/>
      <c r="BD546" s="169"/>
      <c r="BE546" s="169"/>
      <c r="BF546" s="169"/>
      <c r="BG546" s="169"/>
      <c r="BH546" s="169"/>
      <c r="BI546" s="169"/>
      <c r="BJ546" s="169"/>
      <c r="BK546" s="169"/>
      <c r="BL546" s="169"/>
      <c r="BM546" s="169"/>
      <c r="BN546" s="169"/>
      <c r="BO546" s="169"/>
      <c r="BQ546" s="6"/>
      <c r="BR546" s="11"/>
      <c r="BS546" s="6"/>
      <c r="BT546" s="6"/>
    </row>
    <row r="547" spans="1:72" ht="15.75" x14ac:dyDescent="0.5">
      <c r="A547" s="52" t="s">
        <v>1008</v>
      </c>
      <c r="B547" s="56"/>
      <c r="C547" s="7" t="s">
        <v>111</v>
      </c>
      <c r="D547" s="7" t="s">
        <v>1015</v>
      </c>
      <c r="E547" s="7"/>
      <c r="F547" s="64"/>
      <c r="G547" s="6"/>
      <c r="H547" s="6"/>
      <c r="I547" s="10" t="s">
        <v>110</v>
      </c>
      <c r="J547" s="11" t="s">
        <v>1037</v>
      </c>
      <c r="K547" s="164" t="s">
        <v>628</v>
      </c>
      <c r="L547" s="233"/>
      <c r="M547" s="233">
        <v>1000</v>
      </c>
      <c r="N547" s="80" t="s">
        <v>1017</v>
      </c>
      <c r="O547" s="165"/>
      <c r="P547" s="80" t="s">
        <v>1038</v>
      </c>
      <c r="Q547" s="80"/>
      <c r="R547" s="80"/>
      <c r="S547" s="166"/>
      <c r="T547" s="164"/>
      <c r="U547" s="167"/>
      <c r="V547" s="168"/>
      <c r="W547" s="188"/>
      <c r="X547" s="188"/>
      <c r="Y547" s="12">
        <v>1</v>
      </c>
      <c r="Z547" s="6" t="s">
        <v>194</v>
      </c>
      <c r="AA547" s="106">
        <v>13</v>
      </c>
      <c r="AH547" s="80"/>
      <c r="AL547" s="80"/>
      <c r="AM547" s="80"/>
      <c r="AN547" s="80"/>
      <c r="AO547" s="80"/>
      <c r="AP547" s="130"/>
      <c r="AQ547" s="80"/>
      <c r="AR547" s="7"/>
      <c r="AS547" s="7"/>
      <c r="AT547" s="169"/>
      <c r="AU547" s="170"/>
      <c r="AV547" s="140"/>
      <c r="AW547" s="150"/>
      <c r="AX547" s="171"/>
      <c r="AY547" s="171"/>
      <c r="AZ547" s="150" t="str">
        <f t="shared" si="58"/>
        <v/>
      </c>
      <c r="BA547" s="172"/>
      <c r="BB547" s="169"/>
      <c r="BC547" s="169"/>
      <c r="BD547" s="169"/>
      <c r="BE547" s="169"/>
      <c r="BF547" s="169"/>
      <c r="BG547" s="169"/>
      <c r="BH547" s="169"/>
      <c r="BI547" s="169"/>
      <c r="BJ547" s="169"/>
      <c r="BK547" s="169"/>
      <c r="BL547" s="169"/>
      <c r="BM547" s="169"/>
      <c r="BN547" s="169"/>
      <c r="BO547" s="169"/>
      <c r="BQ547" s="6"/>
      <c r="BR547" s="11"/>
      <c r="BS547" s="6"/>
      <c r="BT547" s="6"/>
    </row>
    <row r="548" spans="1:72" ht="15.75" x14ac:dyDescent="0.5">
      <c r="A548" s="52" t="s">
        <v>1008</v>
      </c>
      <c r="B548" s="56"/>
      <c r="C548" s="7" t="s">
        <v>111</v>
      </c>
      <c r="D548" s="7" t="s">
        <v>1015</v>
      </c>
      <c r="E548" s="7"/>
      <c r="F548" s="64"/>
      <c r="G548" s="6"/>
      <c r="H548" s="6"/>
      <c r="I548" s="10" t="s">
        <v>110</v>
      </c>
      <c r="J548" s="11" t="s">
        <v>1039</v>
      </c>
      <c r="K548" s="164" t="s">
        <v>628</v>
      </c>
      <c r="L548" s="233"/>
      <c r="M548" s="233">
        <v>1000</v>
      </c>
      <c r="N548" s="80" t="s">
        <v>1017</v>
      </c>
      <c r="O548" s="165"/>
      <c r="P548" s="80" t="s">
        <v>1466</v>
      </c>
      <c r="Q548" s="80"/>
      <c r="R548" s="80"/>
      <c r="S548" s="166"/>
      <c r="T548" s="164"/>
      <c r="U548" s="167"/>
      <c r="V548" s="168"/>
      <c r="W548" s="188"/>
      <c r="X548" s="188"/>
      <c r="Y548" s="12">
        <v>1</v>
      </c>
      <c r="Z548" s="6" t="s">
        <v>194</v>
      </c>
      <c r="AA548" s="106">
        <v>14</v>
      </c>
      <c r="AH548" s="80"/>
      <c r="AL548" s="80"/>
      <c r="AM548" s="80"/>
      <c r="AN548" s="80"/>
      <c r="AO548" s="80"/>
      <c r="AP548" s="130"/>
      <c r="AQ548" s="80"/>
      <c r="AR548" s="7"/>
      <c r="AS548" s="7"/>
      <c r="AT548" s="169"/>
      <c r="AU548" s="170"/>
      <c r="AV548" s="140"/>
      <c r="AW548" s="150"/>
      <c r="AX548" s="171"/>
      <c r="AY548" s="171"/>
      <c r="AZ548" s="150" t="str">
        <f t="shared" si="58"/>
        <v/>
      </c>
      <c r="BA548" s="172"/>
      <c r="BB548" s="169"/>
      <c r="BC548" s="169"/>
      <c r="BD548" s="169"/>
      <c r="BE548" s="169"/>
      <c r="BF548" s="169"/>
      <c r="BG548" s="169"/>
      <c r="BH548" s="169"/>
      <c r="BI548" s="169"/>
      <c r="BJ548" s="169"/>
      <c r="BK548" s="169"/>
      <c r="BL548" s="169"/>
      <c r="BM548" s="169"/>
      <c r="BN548" s="169"/>
      <c r="BO548" s="169"/>
      <c r="BQ548" s="6"/>
      <c r="BR548" s="11"/>
      <c r="BS548" s="6"/>
      <c r="BT548" s="6"/>
    </row>
    <row r="549" spans="1:72" ht="15.75" x14ac:dyDescent="0.5">
      <c r="A549" s="52" t="s">
        <v>1008</v>
      </c>
      <c r="B549" s="56"/>
      <c r="C549" s="7" t="s">
        <v>111</v>
      </c>
      <c r="D549" s="7" t="s">
        <v>1015</v>
      </c>
      <c r="E549" s="7"/>
      <c r="F549" s="64"/>
      <c r="G549" s="6"/>
      <c r="H549" s="6"/>
      <c r="I549" s="10" t="s">
        <v>110</v>
      </c>
      <c r="J549" s="11" t="s">
        <v>1040</v>
      </c>
      <c r="K549" s="164" t="s">
        <v>628</v>
      </c>
      <c r="L549" s="233"/>
      <c r="M549" s="233">
        <v>1000</v>
      </c>
      <c r="N549" s="80" t="s">
        <v>1017</v>
      </c>
      <c r="O549" s="165"/>
      <c r="P549" s="80" t="s">
        <v>1467</v>
      </c>
      <c r="Q549" s="80"/>
      <c r="R549" s="80"/>
      <c r="S549" s="166"/>
      <c r="T549" s="164"/>
      <c r="U549" s="167"/>
      <c r="V549" s="168"/>
      <c r="W549" s="188"/>
      <c r="X549" s="188"/>
      <c r="Y549" s="12">
        <v>1</v>
      </c>
      <c r="Z549" s="6" t="s">
        <v>194</v>
      </c>
      <c r="AA549" s="106">
        <v>15</v>
      </c>
      <c r="AH549" s="80"/>
      <c r="AL549" s="80"/>
      <c r="AM549" s="80"/>
      <c r="AN549" s="80"/>
      <c r="AO549" s="80"/>
      <c r="AP549" s="130"/>
      <c r="AQ549" s="80"/>
      <c r="AR549" s="7"/>
      <c r="AS549" s="7"/>
      <c r="AT549" s="169"/>
      <c r="AU549" s="170"/>
      <c r="AV549" s="140"/>
      <c r="AW549" s="150"/>
      <c r="AX549" s="171"/>
      <c r="AY549" s="171"/>
      <c r="AZ549" s="150" t="str">
        <f t="shared" si="58"/>
        <v/>
      </c>
      <c r="BA549" s="172"/>
      <c r="BB549" s="169"/>
      <c r="BC549" s="169"/>
      <c r="BD549" s="169"/>
      <c r="BE549" s="169"/>
      <c r="BF549" s="169"/>
      <c r="BG549" s="169"/>
      <c r="BH549" s="169"/>
      <c r="BI549" s="169"/>
      <c r="BJ549" s="169"/>
      <c r="BK549" s="169"/>
      <c r="BL549" s="169"/>
      <c r="BM549" s="169"/>
      <c r="BN549" s="169"/>
      <c r="BO549" s="169"/>
      <c r="BQ549" s="6"/>
      <c r="BR549" s="11"/>
      <c r="BS549" s="6"/>
      <c r="BT549" s="6"/>
    </row>
    <row r="550" spans="1:72" ht="15.75" x14ac:dyDescent="0.5">
      <c r="A550" s="52" t="s">
        <v>1008</v>
      </c>
      <c r="B550" s="56"/>
      <c r="C550" s="7" t="s">
        <v>111</v>
      </c>
      <c r="D550" s="7" t="s">
        <v>1015</v>
      </c>
      <c r="E550" s="7"/>
      <c r="F550" s="64"/>
      <c r="G550" s="6"/>
      <c r="H550" s="6"/>
      <c r="I550" s="10" t="s">
        <v>110</v>
      </c>
      <c r="J550" s="11" t="s">
        <v>1041</v>
      </c>
      <c r="K550" s="164" t="s">
        <v>628</v>
      </c>
      <c r="L550" s="233"/>
      <c r="M550" s="233">
        <v>1000</v>
      </c>
      <c r="N550" s="80" t="s">
        <v>1017</v>
      </c>
      <c r="O550" s="165"/>
      <c r="P550" s="80" t="s">
        <v>1468</v>
      </c>
      <c r="Q550" s="80"/>
      <c r="R550" s="80"/>
      <c r="S550" s="166"/>
      <c r="T550" s="164"/>
      <c r="U550" s="167"/>
      <c r="V550" s="168"/>
      <c r="W550" s="188"/>
      <c r="X550" s="188"/>
      <c r="Y550" s="12">
        <v>1</v>
      </c>
      <c r="Z550" s="6" t="s">
        <v>194</v>
      </c>
      <c r="AA550" s="106">
        <v>16</v>
      </c>
      <c r="AH550" s="80"/>
      <c r="AL550" s="80"/>
      <c r="AM550" s="80"/>
      <c r="AN550" s="80"/>
      <c r="AO550" s="80"/>
      <c r="AP550" s="130"/>
      <c r="AQ550" s="80"/>
      <c r="AR550" s="7"/>
      <c r="AS550" s="7"/>
      <c r="AT550" s="169"/>
      <c r="AU550" s="170"/>
      <c r="AV550" s="140"/>
      <c r="AW550" s="150"/>
      <c r="AX550" s="171"/>
      <c r="AY550" s="171"/>
      <c r="AZ550" s="150" t="str">
        <f t="shared" si="58"/>
        <v/>
      </c>
      <c r="BA550" s="172"/>
      <c r="BB550" s="169"/>
      <c r="BC550" s="169"/>
      <c r="BD550" s="169"/>
      <c r="BE550" s="169"/>
      <c r="BF550" s="169"/>
      <c r="BG550" s="169"/>
      <c r="BH550" s="169"/>
      <c r="BI550" s="169"/>
      <c r="BJ550" s="169"/>
      <c r="BK550" s="169"/>
      <c r="BL550" s="169"/>
      <c r="BM550" s="169"/>
      <c r="BN550" s="169"/>
      <c r="BO550" s="169"/>
      <c r="BQ550" s="6"/>
      <c r="BR550" s="11"/>
      <c r="BS550" s="6"/>
      <c r="BT550" s="6"/>
    </row>
    <row r="551" spans="1:72" ht="15.75" x14ac:dyDescent="0.5">
      <c r="A551" s="52" t="s">
        <v>1008</v>
      </c>
      <c r="B551" s="56"/>
      <c r="C551" s="7" t="s">
        <v>111</v>
      </c>
      <c r="D551" s="7" t="s">
        <v>1015</v>
      </c>
      <c r="E551" s="7"/>
      <c r="F551" s="64"/>
      <c r="G551" s="6"/>
      <c r="H551" s="6"/>
      <c r="I551" s="10" t="s">
        <v>110</v>
      </c>
      <c r="J551" s="11" t="s">
        <v>1042</v>
      </c>
      <c r="K551" s="164" t="s">
        <v>628</v>
      </c>
      <c r="L551" s="233"/>
      <c r="M551" s="233">
        <v>1000</v>
      </c>
      <c r="N551" s="80" t="s">
        <v>1017</v>
      </c>
      <c r="O551" s="165"/>
      <c r="P551" s="80" t="s">
        <v>1469</v>
      </c>
      <c r="Q551" s="80"/>
      <c r="R551" s="80"/>
      <c r="S551" s="166"/>
      <c r="T551" s="164"/>
      <c r="U551" s="167"/>
      <c r="V551" s="168"/>
      <c r="W551" s="188"/>
      <c r="X551" s="188"/>
      <c r="Y551" s="12">
        <v>1</v>
      </c>
      <c r="Z551" s="6" t="s">
        <v>194</v>
      </c>
      <c r="AA551" s="106">
        <v>17</v>
      </c>
      <c r="AH551" s="80"/>
      <c r="AL551" s="80"/>
      <c r="AM551" s="80"/>
      <c r="AN551" s="80"/>
      <c r="AO551" s="80"/>
      <c r="AP551" s="130"/>
      <c r="AQ551" s="80"/>
      <c r="AR551" s="7"/>
      <c r="AS551" s="7"/>
      <c r="AT551" s="169"/>
      <c r="AU551" s="170"/>
      <c r="AV551" s="140"/>
      <c r="AW551" s="150"/>
      <c r="AX551" s="171"/>
      <c r="AY551" s="171"/>
      <c r="AZ551" s="150" t="str">
        <f t="shared" si="58"/>
        <v/>
      </c>
      <c r="BA551" s="172"/>
      <c r="BB551" s="169"/>
      <c r="BC551" s="169"/>
      <c r="BD551" s="169"/>
      <c r="BE551" s="169"/>
      <c r="BF551" s="169"/>
      <c r="BG551" s="169"/>
      <c r="BH551" s="169"/>
      <c r="BI551" s="169"/>
      <c r="BJ551" s="169"/>
      <c r="BK551" s="169"/>
      <c r="BL551" s="169"/>
      <c r="BM551" s="169"/>
      <c r="BN551" s="169"/>
      <c r="BO551" s="169"/>
      <c r="BQ551" s="6"/>
      <c r="BR551" s="11"/>
      <c r="BS551" s="6"/>
      <c r="BT551" s="6"/>
    </row>
    <row r="552" spans="1:72" ht="15.75" x14ac:dyDescent="0.5">
      <c r="A552" s="52" t="s">
        <v>1008</v>
      </c>
      <c r="B552" s="56"/>
      <c r="C552" s="7" t="s">
        <v>111</v>
      </c>
      <c r="D552" s="7" t="s">
        <v>1015</v>
      </c>
      <c r="E552" s="7"/>
      <c r="F552" s="64"/>
      <c r="G552" s="6"/>
      <c r="H552" s="6"/>
      <c r="I552" s="10" t="s">
        <v>110</v>
      </c>
      <c r="J552" s="11" t="s">
        <v>1043</v>
      </c>
      <c r="K552" s="164" t="s">
        <v>628</v>
      </c>
      <c r="L552" s="233"/>
      <c r="M552" s="233">
        <v>1000</v>
      </c>
      <c r="N552" s="80" t="s">
        <v>1017</v>
      </c>
      <c r="O552" s="165"/>
      <c r="P552" s="80" t="s">
        <v>1470</v>
      </c>
      <c r="Q552" s="80"/>
      <c r="R552" s="80"/>
      <c r="S552" s="166"/>
      <c r="T552" s="164"/>
      <c r="U552" s="167"/>
      <c r="V552" s="168"/>
      <c r="W552" s="188"/>
      <c r="X552" s="188"/>
      <c r="Y552" s="12">
        <v>1</v>
      </c>
      <c r="Z552" s="6" t="s">
        <v>194</v>
      </c>
      <c r="AA552" s="106">
        <v>18</v>
      </c>
      <c r="AH552" s="80"/>
      <c r="AL552" s="80"/>
      <c r="AM552" s="80"/>
      <c r="AN552" s="80"/>
      <c r="AO552" s="80"/>
      <c r="AP552" s="130"/>
      <c r="AQ552" s="80"/>
      <c r="AR552" s="7"/>
      <c r="AS552" s="7"/>
      <c r="AT552" s="169"/>
      <c r="AU552" s="170"/>
      <c r="AV552" s="140"/>
      <c r="AW552" s="150"/>
      <c r="AX552" s="171"/>
      <c r="AY552" s="171"/>
      <c r="AZ552" s="150" t="str">
        <f t="shared" si="58"/>
        <v/>
      </c>
      <c r="BA552" s="172"/>
      <c r="BB552" s="169"/>
      <c r="BC552" s="169"/>
      <c r="BD552" s="169"/>
      <c r="BE552" s="169"/>
      <c r="BF552" s="169"/>
      <c r="BG552" s="169"/>
      <c r="BH552" s="169"/>
      <c r="BI552" s="169"/>
      <c r="BJ552" s="169"/>
      <c r="BK552" s="169"/>
      <c r="BL552" s="169"/>
      <c r="BM552" s="169"/>
      <c r="BN552" s="169"/>
      <c r="BO552" s="169"/>
      <c r="BQ552" s="6"/>
      <c r="BR552" s="11"/>
      <c r="BS552" s="6"/>
      <c r="BT552" s="6"/>
    </row>
    <row r="553" spans="1:72" ht="15.75" x14ac:dyDescent="0.5">
      <c r="A553" s="52" t="s">
        <v>1008</v>
      </c>
      <c r="B553" s="56"/>
      <c r="C553" s="7" t="s">
        <v>111</v>
      </c>
      <c r="D553" s="7" t="s">
        <v>1015</v>
      </c>
      <c r="E553" s="7"/>
      <c r="F553" s="64"/>
      <c r="G553" s="6"/>
      <c r="H553" s="6"/>
      <c r="I553" s="10" t="s">
        <v>110</v>
      </c>
      <c r="J553" s="11" t="s">
        <v>1044</v>
      </c>
      <c r="K553" s="164" t="s">
        <v>628</v>
      </c>
      <c r="L553" s="233"/>
      <c r="M553" s="233">
        <v>1000</v>
      </c>
      <c r="N553" s="80" t="s">
        <v>1017</v>
      </c>
      <c r="O553" s="165"/>
      <c r="P553" s="80" t="s">
        <v>1471</v>
      </c>
      <c r="Q553" s="80"/>
      <c r="R553" s="80"/>
      <c r="S553" s="166"/>
      <c r="T553" s="164"/>
      <c r="U553" s="167"/>
      <c r="V553" s="168"/>
      <c r="W553" s="188"/>
      <c r="X553" s="188"/>
      <c r="Y553" s="12">
        <v>1</v>
      </c>
      <c r="Z553" s="6" t="s">
        <v>194</v>
      </c>
      <c r="AA553" s="106">
        <v>19</v>
      </c>
      <c r="AH553" s="80"/>
      <c r="AL553" s="80"/>
      <c r="AM553" s="80"/>
      <c r="AN553" s="80"/>
      <c r="AO553" s="80"/>
      <c r="AP553" s="130"/>
      <c r="AQ553" s="80"/>
      <c r="AR553" s="7"/>
      <c r="AS553" s="7"/>
      <c r="AT553" s="169"/>
      <c r="AU553" s="170"/>
      <c r="AV553" s="140"/>
      <c r="AW553" s="173"/>
      <c r="AX553" s="171"/>
      <c r="AY553" s="171"/>
      <c r="AZ553" s="150" t="str">
        <f t="shared" si="58"/>
        <v/>
      </c>
      <c r="BA553" s="172"/>
      <c r="BB553" s="169"/>
      <c r="BC553" s="169"/>
      <c r="BD553" s="169"/>
      <c r="BE553" s="169"/>
      <c r="BF553" s="169"/>
      <c r="BG553" s="169"/>
      <c r="BH553" s="169"/>
      <c r="BI553" s="169"/>
      <c r="BJ553" s="169"/>
      <c r="BK553" s="169"/>
      <c r="BL553" s="169"/>
      <c r="BM553" s="169"/>
      <c r="BN553" s="169"/>
      <c r="BO553" s="169"/>
      <c r="BQ553" s="6"/>
      <c r="BR553" s="11"/>
      <c r="BS553" s="6"/>
      <c r="BT553" s="6"/>
    </row>
    <row r="554" spans="1:72" ht="15.75" x14ac:dyDescent="0.5">
      <c r="A554" s="52" t="s">
        <v>1010</v>
      </c>
      <c r="B554" s="56"/>
      <c r="C554" s="7" t="s">
        <v>111</v>
      </c>
      <c r="D554" s="7" t="s">
        <v>1015</v>
      </c>
      <c r="E554" s="7"/>
      <c r="F554" s="64"/>
      <c r="G554" s="6"/>
      <c r="H554" s="6"/>
      <c r="I554" s="10" t="s">
        <v>110</v>
      </c>
      <c r="J554" s="11" t="s">
        <v>1352</v>
      </c>
      <c r="K554" s="164" t="s">
        <v>628</v>
      </c>
      <c r="L554" s="233"/>
      <c r="M554" s="233">
        <v>1000</v>
      </c>
      <c r="N554" s="80" t="s">
        <v>1017</v>
      </c>
      <c r="O554" s="165"/>
      <c r="P554" s="80" t="s">
        <v>1472</v>
      </c>
      <c r="Q554" s="80"/>
      <c r="R554" s="80"/>
      <c r="S554" s="166"/>
      <c r="T554" s="164"/>
      <c r="U554" s="167"/>
      <c r="V554" s="168"/>
      <c r="W554" s="188"/>
      <c r="X554" s="188"/>
      <c r="Y554" s="12">
        <v>1</v>
      </c>
      <c r="Z554" s="6" t="s">
        <v>194</v>
      </c>
      <c r="AA554" s="106">
        <v>20</v>
      </c>
      <c r="AH554" s="80"/>
      <c r="AL554" s="80"/>
      <c r="AM554" s="80"/>
      <c r="AN554" s="80"/>
      <c r="AO554" s="80"/>
      <c r="AP554" s="130"/>
      <c r="AQ554" s="80"/>
      <c r="AR554" s="7"/>
      <c r="AS554" s="7"/>
      <c r="AT554" s="169"/>
      <c r="AU554" s="170"/>
      <c r="AV554" s="140"/>
      <c r="AW554" s="150"/>
      <c r="AX554" s="171"/>
      <c r="AY554" s="171"/>
      <c r="AZ554" s="150" t="str">
        <f t="shared" si="58"/>
        <v/>
      </c>
      <c r="BA554" s="172"/>
      <c r="BB554" s="169"/>
      <c r="BC554" s="169"/>
      <c r="BD554" s="169"/>
      <c r="BE554" s="169"/>
      <c r="BF554" s="169"/>
      <c r="BG554" s="169"/>
      <c r="BH554" s="169"/>
      <c r="BI554" s="169"/>
      <c r="BJ554" s="169"/>
      <c r="BK554" s="169"/>
      <c r="BL554" s="169"/>
      <c r="BM554" s="169"/>
      <c r="BN554" s="169"/>
      <c r="BO554" s="169"/>
      <c r="BQ554" s="6"/>
      <c r="BR554" s="11"/>
      <c r="BS554" s="6"/>
      <c r="BT554" s="6"/>
    </row>
    <row r="555" spans="1:72" ht="15.75" x14ac:dyDescent="0.5">
      <c r="A555" s="52" t="s">
        <v>1010</v>
      </c>
      <c r="B555" s="56"/>
      <c r="C555" s="7" t="s">
        <v>111</v>
      </c>
      <c r="D555" s="7" t="s">
        <v>1015</v>
      </c>
      <c r="E555" s="7"/>
      <c r="F555" s="64"/>
      <c r="G555" s="6"/>
      <c r="H555" s="6"/>
      <c r="I555" s="10" t="s">
        <v>110</v>
      </c>
      <c r="J555" s="11" t="s">
        <v>1353</v>
      </c>
      <c r="K555" s="164" t="s">
        <v>628</v>
      </c>
      <c r="L555" s="233"/>
      <c r="M555" s="233">
        <v>1000</v>
      </c>
      <c r="N555" s="80" t="s">
        <v>1017</v>
      </c>
      <c r="O555" s="165"/>
      <c r="P555" s="80" t="s">
        <v>1473</v>
      </c>
      <c r="Q555" s="80"/>
      <c r="R555" s="80"/>
      <c r="S555" s="166"/>
      <c r="T555" s="164"/>
      <c r="U555" s="167"/>
      <c r="V555" s="168"/>
      <c r="W555" s="188"/>
      <c r="X555" s="188"/>
      <c r="Y555" s="12">
        <v>1</v>
      </c>
      <c r="Z555" s="6" t="s">
        <v>194</v>
      </c>
      <c r="AA555" s="106">
        <v>21</v>
      </c>
      <c r="AH555" s="80"/>
      <c r="AL555" s="80"/>
      <c r="AM555" s="80"/>
      <c r="AN555" s="80"/>
      <c r="AO555" s="80"/>
      <c r="AP555" s="130"/>
      <c r="AQ555" s="80"/>
      <c r="AR555" s="7"/>
      <c r="AS555" s="7"/>
      <c r="AT555" s="169"/>
      <c r="AU555" s="170"/>
      <c r="AV555" s="140"/>
      <c r="AW555" s="150"/>
      <c r="AX555" s="171"/>
      <c r="AY555" s="171"/>
      <c r="AZ555" s="150" t="str">
        <f t="shared" si="58"/>
        <v/>
      </c>
      <c r="BA555" s="172"/>
      <c r="BB555" s="169"/>
      <c r="BC555" s="169"/>
      <c r="BD555" s="169"/>
      <c r="BE555" s="169"/>
      <c r="BF555" s="169"/>
      <c r="BG555" s="169"/>
      <c r="BH555" s="169"/>
      <c r="BI555" s="169"/>
      <c r="BJ555" s="169"/>
      <c r="BK555" s="169"/>
      <c r="BL555" s="169"/>
      <c r="BM555" s="169"/>
      <c r="BN555" s="169"/>
      <c r="BO555" s="169"/>
      <c r="BQ555" s="6"/>
      <c r="BR555" s="11"/>
      <c r="BS555" s="6"/>
      <c r="BT555" s="6"/>
    </row>
    <row r="556" spans="1:72" ht="15.75" x14ac:dyDescent="0.5">
      <c r="A556" s="52" t="s">
        <v>1008</v>
      </c>
      <c r="B556" s="56"/>
      <c r="C556" s="7" t="s">
        <v>111</v>
      </c>
      <c r="D556" s="7" t="s">
        <v>1015</v>
      </c>
      <c r="E556" s="7"/>
      <c r="F556" s="64"/>
      <c r="G556" s="6"/>
      <c r="H556" s="6"/>
      <c r="I556" s="10" t="s">
        <v>110</v>
      </c>
      <c r="J556" s="11" t="s">
        <v>1045</v>
      </c>
      <c r="K556" s="164" t="s">
        <v>628</v>
      </c>
      <c r="L556" s="233"/>
      <c r="M556" s="233">
        <v>1000</v>
      </c>
      <c r="N556" s="80" t="s">
        <v>1017</v>
      </c>
      <c r="O556" s="165"/>
      <c r="P556" s="80" t="s">
        <v>1046</v>
      </c>
      <c r="Q556" s="80"/>
      <c r="R556" s="80"/>
      <c r="S556" s="166"/>
      <c r="T556" s="164"/>
      <c r="U556" s="167"/>
      <c r="V556" s="168"/>
      <c r="W556" s="188"/>
      <c r="X556" s="188"/>
      <c r="Y556" s="12">
        <v>1</v>
      </c>
      <c r="Z556" s="6" t="s">
        <v>194</v>
      </c>
      <c r="AA556" s="106">
        <v>22</v>
      </c>
      <c r="AH556" s="80"/>
      <c r="AL556" s="80"/>
      <c r="AM556" s="80"/>
      <c r="AN556" s="80"/>
      <c r="AO556" s="80"/>
      <c r="AP556" s="130"/>
      <c r="AQ556" s="80"/>
      <c r="AR556" s="7"/>
      <c r="AS556" s="7"/>
      <c r="AT556" s="169"/>
      <c r="AU556" s="170"/>
      <c r="AV556" s="140"/>
      <c r="AW556" s="173"/>
      <c r="AX556" s="171"/>
      <c r="AY556" s="171"/>
      <c r="AZ556" s="150" t="str">
        <f t="shared" si="58"/>
        <v/>
      </c>
      <c r="BA556" s="172"/>
      <c r="BB556" s="169"/>
      <c r="BC556" s="169"/>
      <c r="BD556" s="169"/>
      <c r="BE556" s="169"/>
      <c r="BF556" s="169"/>
      <c r="BG556" s="169"/>
      <c r="BH556" s="169"/>
      <c r="BI556" s="169"/>
      <c r="BJ556" s="169"/>
      <c r="BK556" s="169"/>
      <c r="BL556" s="169"/>
      <c r="BM556" s="169"/>
      <c r="BN556" s="169"/>
      <c r="BO556" s="169"/>
      <c r="BQ556" s="6"/>
      <c r="BR556" s="11"/>
      <c r="BS556" s="6"/>
      <c r="BT556" s="6"/>
    </row>
    <row r="557" spans="1:72" ht="15.75" x14ac:dyDescent="0.5">
      <c r="A557" s="52" t="s">
        <v>1008</v>
      </c>
      <c r="B557" s="56"/>
      <c r="C557" s="7" t="s">
        <v>111</v>
      </c>
      <c r="D557" s="7" t="s">
        <v>1015</v>
      </c>
      <c r="E557" s="7"/>
      <c r="F557" s="64"/>
      <c r="G557" s="6"/>
      <c r="H557" s="6"/>
      <c r="I557" s="10" t="s">
        <v>110</v>
      </c>
      <c r="J557" s="11" t="s">
        <v>1047</v>
      </c>
      <c r="K557" s="164" t="s">
        <v>628</v>
      </c>
      <c r="L557" s="233"/>
      <c r="M557" s="233">
        <v>1000</v>
      </c>
      <c r="N557" s="80" t="s">
        <v>1017</v>
      </c>
      <c r="O557" s="165"/>
      <c r="P557" s="80" t="s">
        <v>1048</v>
      </c>
      <c r="Q557" s="80"/>
      <c r="R557" s="80"/>
      <c r="S557" s="166"/>
      <c r="T557" s="164"/>
      <c r="U557" s="167"/>
      <c r="V557" s="168"/>
      <c r="W557" s="188"/>
      <c r="X557" s="188"/>
      <c r="Y557" s="12">
        <v>1</v>
      </c>
      <c r="Z557" s="6" t="s">
        <v>194</v>
      </c>
      <c r="AA557" s="106">
        <v>23</v>
      </c>
      <c r="AH557" s="80"/>
      <c r="AL557" s="80"/>
      <c r="AM557" s="80"/>
      <c r="AN557" s="80"/>
      <c r="AO557" s="80"/>
      <c r="AP557" s="130"/>
      <c r="AQ557" s="80"/>
      <c r="AR557" s="7"/>
      <c r="AS557" s="7"/>
      <c r="AT557" s="169"/>
      <c r="AU557" s="170"/>
      <c r="AV557" s="140"/>
      <c r="AW557" s="150"/>
      <c r="AX557" s="171"/>
      <c r="AY557" s="171"/>
      <c r="AZ557" s="150" t="str">
        <f t="shared" si="58"/>
        <v/>
      </c>
      <c r="BA557" s="172"/>
      <c r="BB557" s="169"/>
      <c r="BC557" s="169"/>
      <c r="BD557" s="169"/>
      <c r="BE557" s="169"/>
      <c r="BF557" s="169"/>
      <c r="BG557" s="169"/>
      <c r="BH557" s="169"/>
      <c r="BI557" s="169"/>
      <c r="BJ557" s="169"/>
      <c r="BK557" s="169"/>
      <c r="BL557" s="169"/>
      <c r="BM557" s="169"/>
      <c r="BN557" s="169"/>
      <c r="BO557" s="169"/>
      <c r="BQ557" s="6"/>
      <c r="BR557" s="11"/>
      <c r="BS557" s="6"/>
      <c r="BT557" s="6"/>
    </row>
    <row r="558" spans="1:72" ht="15.75" x14ac:dyDescent="0.5">
      <c r="A558" s="52" t="s">
        <v>1008</v>
      </c>
      <c r="B558" s="56"/>
      <c r="C558" s="7" t="s">
        <v>111</v>
      </c>
      <c r="D558" s="7" t="s">
        <v>1015</v>
      </c>
      <c r="E558" s="7"/>
      <c r="F558" s="64"/>
      <c r="G558" s="6"/>
      <c r="H558" s="6"/>
      <c r="I558" s="10" t="s">
        <v>110</v>
      </c>
      <c r="J558" s="11" t="s">
        <v>1049</v>
      </c>
      <c r="K558" s="164" t="s">
        <v>628</v>
      </c>
      <c r="L558" s="233"/>
      <c r="M558" s="233">
        <v>1000</v>
      </c>
      <c r="N558" s="80" t="s">
        <v>1017</v>
      </c>
      <c r="O558" s="165"/>
      <c r="P558" s="80" t="s">
        <v>1050</v>
      </c>
      <c r="Q558" s="80"/>
      <c r="R558" s="80"/>
      <c r="S558" s="166"/>
      <c r="T558" s="164"/>
      <c r="U558" s="167"/>
      <c r="V558" s="168"/>
      <c r="W558" s="188"/>
      <c r="X558" s="188"/>
      <c r="Y558" s="12">
        <v>1</v>
      </c>
      <c r="Z558" s="6" t="s">
        <v>194</v>
      </c>
      <c r="AA558" s="106">
        <v>24</v>
      </c>
      <c r="AH558" s="80"/>
      <c r="AL558" s="80"/>
      <c r="AM558" s="80"/>
      <c r="AN558" s="80"/>
      <c r="AO558" s="80"/>
      <c r="AP558" s="130"/>
      <c r="AQ558" s="80"/>
      <c r="AR558" s="7"/>
      <c r="AS558" s="7"/>
      <c r="AT558" s="169"/>
      <c r="AU558" s="170"/>
      <c r="AV558" s="140"/>
      <c r="AW558" s="150"/>
      <c r="AX558" s="171"/>
      <c r="AY558" s="171"/>
      <c r="AZ558" s="150" t="str">
        <f t="shared" si="58"/>
        <v/>
      </c>
      <c r="BA558" s="172"/>
      <c r="BB558" s="169"/>
      <c r="BC558" s="169"/>
      <c r="BD558" s="169"/>
      <c r="BE558" s="169"/>
      <c r="BF558" s="169"/>
      <c r="BG558" s="169"/>
      <c r="BH558" s="169"/>
      <c r="BI558" s="169"/>
      <c r="BJ558" s="169"/>
      <c r="BK558" s="169"/>
      <c r="BL558" s="169"/>
      <c r="BM558" s="169"/>
      <c r="BN558" s="169"/>
      <c r="BO558" s="169"/>
      <c r="BQ558" s="6"/>
      <c r="BR558" s="11"/>
      <c r="BS558" s="6"/>
      <c r="BT558" s="6"/>
    </row>
    <row r="559" spans="1:72" ht="15.75" x14ac:dyDescent="0.5">
      <c r="A559" s="52" t="s">
        <v>1008</v>
      </c>
      <c r="B559" s="56"/>
      <c r="C559" s="7" t="s">
        <v>111</v>
      </c>
      <c r="D559" s="7" t="s">
        <v>1015</v>
      </c>
      <c r="E559" s="7"/>
      <c r="F559" s="64"/>
      <c r="G559" s="6"/>
      <c r="H559" s="6"/>
      <c r="I559" s="10" t="s">
        <v>110</v>
      </c>
      <c r="J559" s="11" t="s">
        <v>1051</v>
      </c>
      <c r="K559" s="164" t="s">
        <v>628</v>
      </c>
      <c r="L559" s="233"/>
      <c r="M559" s="233">
        <v>1000</v>
      </c>
      <c r="N559" s="80" t="s">
        <v>1017</v>
      </c>
      <c r="O559" s="165"/>
      <c r="P559" s="80" t="s">
        <v>1052</v>
      </c>
      <c r="Q559" s="80"/>
      <c r="R559" s="80"/>
      <c r="S559" s="166"/>
      <c r="T559" s="164"/>
      <c r="U559" s="167"/>
      <c r="V559" s="168"/>
      <c r="W559" s="188"/>
      <c r="X559" s="188"/>
      <c r="Y559" s="12">
        <v>1</v>
      </c>
      <c r="Z559" s="6" t="s">
        <v>194</v>
      </c>
      <c r="AA559" s="106">
        <v>25</v>
      </c>
      <c r="AH559" s="80"/>
      <c r="AL559" s="80"/>
      <c r="AM559" s="80"/>
      <c r="AN559" s="80"/>
      <c r="AO559" s="80"/>
      <c r="AP559" s="130"/>
      <c r="AQ559" s="80"/>
      <c r="AR559" s="7"/>
      <c r="AS559" s="7"/>
      <c r="AT559" s="169"/>
      <c r="AU559" s="170"/>
      <c r="AV559" s="140"/>
      <c r="AW559" s="150"/>
      <c r="AX559" s="171"/>
      <c r="AY559" s="171"/>
      <c r="AZ559" s="150" t="str">
        <f t="shared" si="58"/>
        <v/>
      </c>
      <c r="BA559" s="172"/>
      <c r="BB559" s="169"/>
      <c r="BC559" s="169"/>
      <c r="BD559" s="169"/>
      <c r="BE559" s="169"/>
      <c r="BF559" s="169"/>
      <c r="BG559" s="169"/>
      <c r="BH559" s="169"/>
      <c r="BI559" s="169"/>
      <c r="BJ559" s="169"/>
      <c r="BK559" s="169"/>
      <c r="BL559" s="169"/>
      <c r="BM559" s="169"/>
      <c r="BN559" s="169"/>
      <c r="BO559" s="169"/>
      <c r="BQ559" s="6"/>
      <c r="BR559" s="11"/>
      <c r="BS559" s="6"/>
      <c r="BT559" s="6"/>
    </row>
    <row r="560" spans="1:72" ht="15.75" x14ac:dyDescent="0.5">
      <c r="A560" s="52" t="s">
        <v>1008</v>
      </c>
      <c r="B560" s="56" t="s">
        <v>110</v>
      </c>
      <c r="C560" s="7" t="s">
        <v>111</v>
      </c>
      <c r="D560" s="7" t="s">
        <v>1015</v>
      </c>
      <c r="E560" s="7"/>
      <c r="F560" s="64"/>
      <c r="G560" s="6"/>
      <c r="H560" s="6"/>
      <c r="I560" s="10" t="s">
        <v>110</v>
      </c>
      <c r="J560" s="11" t="s">
        <v>634</v>
      </c>
      <c r="K560" s="164" t="s">
        <v>628</v>
      </c>
      <c r="L560" s="233"/>
      <c r="M560" s="233">
        <v>1000</v>
      </c>
      <c r="N560" s="80" t="s">
        <v>1017</v>
      </c>
      <c r="O560" s="165"/>
      <c r="P560" s="80" t="s">
        <v>634</v>
      </c>
      <c r="Q560" s="80"/>
      <c r="R560" s="80"/>
      <c r="S560" s="166"/>
      <c r="T560" s="164"/>
      <c r="U560" s="167"/>
      <c r="V560" s="168"/>
      <c r="W560" s="188"/>
      <c r="X560" s="188"/>
      <c r="Y560" s="12">
        <v>1</v>
      </c>
      <c r="Z560" s="6" t="s">
        <v>194</v>
      </c>
      <c r="AA560" s="106">
        <v>26</v>
      </c>
      <c r="AH560" s="80"/>
      <c r="AL560" s="80"/>
      <c r="AM560" s="80"/>
      <c r="AN560" s="80"/>
      <c r="AO560" s="80"/>
      <c r="AP560" s="130"/>
      <c r="AQ560" s="80"/>
      <c r="AR560" s="7"/>
      <c r="AS560" s="7"/>
      <c r="AT560" s="169"/>
      <c r="AU560" s="170"/>
      <c r="AV560" s="140"/>
      <c r="AW560" s="150"/>
      <c r="AX560" s="171"/>
      <c r="AY560" s="171"/>
      <c r="AZ560" s="150" t="str">
        <f t="shared" si="58"/>
        <v/>
      </c>
      <c r="BA560" s="172"/>
      <c r="BB560" s="169"/>
      <c r="BC560" s="169"/>
      <c r="BD560" s="169"/>
      <c r="BE560" s="169"/>
      <c r="BF560" s="169"/>
      <c r="BG560" s="169"/>
      <c r="BH560" s="169"/>
      <c r="BI560" s="169"/>
      <c r="BJ560" s="169"/>
      <c r="BK560" s="169"/>
      <c r="BL560" s="169"/>
      <c r="BM560" s="169"/>
      <c r="BN560" s="169"/>
      <c r="BO560" s="169"/>
      <c r="BQ560" s="6"/>
      <c r="BR560" s="11"/>
      <c r="BS560" s="6"/>
      <c r="BT560" s="6"/>
    </row>
    <row r="561" spans="1:72" ht="15.75" x14ac:dyDescent="0.5">
      <c r="A561" s="52" t="s">
        <v>1008</v>
      </c>
      <c r="B561" s="56" t="s">
        <v>110</v>
      </c>
      <c r="C561" s="7" t="s">
        <v>111</v>
      </c>
      <c r="D561" s="7" t="s">
        <v>1015</v>
      </c>
      <c r="E561" s="7"/>
      <c r="F561" s="64"/>
      <c r="G561" s="6"/>
      <c r="H561" s="6"/>
      <c r="I561" s="10" t="s">
        <v>110</v>
      </c>
      <c r="J561" s="11" t="s">
        <v>634</v>
      </c>
      <c r="K561" s="164" t="s">
        <v>628</v>
      </c>
      <c r="L561" s="233"/>
      <c r="M561" s="233">
        <v>1000</v>
      </c>
      <c r="N561" s="80" t="s">
        <v>1017</v>
      </c>
      <c r="O561" s="165"/>
      <c r="P561" s="80" t="s">
        <v>634</v>
      </c>
      <c r="Q561" s="80"/>
      <c r="R561" s="80"/>
      <c r="S561" s="166"/>
      <c r="T561" s="164"/>
      <c r="U561" s="167"/>
      <c r="V561" s="168"/>
      <c r="W561" s="188"/>
      <c r="X561" s="188"/>
      <c r="Y561" s="12">
        <v>1</v>
      </c>
      <c r="Z561" s="6" t="s">
        <v>194</v>
      </c>
      <c r="AA561" s="106">
        <v>27</v>
      </c>
      <c r="AH561" s="80"/>
      <c r="AL561" s="80"/>
      <c r="AM561" s="80"/>
      <c r="AN561" s="80"/>
      <c r="AO561" s="80"/>
      <c r="AP561" s="130"/>
      <c r="AQ561" s="80"/>
      <c r="AR561" s="7"/>
      <c r="AS561" s="7"/>
      <c r="AT561" s="169"/>
      <c r="AU561" s="170"/>
      <c r="AV561" s="140"/>
      <c r="AW561" s="150"/>
      <c r="AX561" s="171"/>
      <c r="AY561" s="171"/>
      <c r="AZ561" s="150" t="str">
        <f t="shared" si="58"/>
        <v/>
      </c>
      <c r="BA561" s="172"/>
      <c r="BB561" s="169"/>
      <c r="BC561" s="169"/>
      <c r="BD561" s="169"/>
      <c r="BE561" s="169"/>
      <c r="BF561" s="169"/>
      <c r="BG561" s="169"/>
      <c r="BH561" s="169"/>
      <c r="BI561" s="169"/>
      <c r="BJ561" s="169"/>
      <c r="BK561" s="169"/>
      <c r="BL561" s="169"/>
      <c r="BM561" s="169"/>
      <c r="BN561" s="169"/>
      <c r="BO561" s="169"/>
      <c r="BQ561" s="6"/>
      <c r="BR561" s="11"/>
      <c r="BS561" s="6"/>
      <c r="BT561" s="6"/>
    </row>
    <row r="562" spans="1:72" ht="15.75" x14ac:dyDescent="0.5">
      <c r="A562" s="52" t="s">
        <v>1008</v>
      </c>
      <c r="B562" s="56"/>
      <c r="C562" s="7" t="s">
        <v>111</v>
      </c>
      <c r="D562" s="7" t="s">
        <v>1015</v>
      </c>
      <c r="E562" s="7"/>
      <c r="F562" s="64"/>
      <c r="G562" s="6"/>
      <c r="H562" s="6"/>
      <c r="I562" s="10" t="s">
        <v>110</v>
      </c>
      <c r="J562" s="11" t="s">
        <v>1053</v>
      </c>
      <c r="K562" s="164" t="s">
        <v>628</v>
      </c>
      <c r="L562" s="233"/>
      <c r="M562" s="233">
        <v>1000</v>
      </c>
      <c r="N562" s="80" t="s">
        <v>1017</v>
      </c>
      <c r="O562" s="165"/>
      <c r="P562" s="80" t="s">
        <v>1054</v>
      </c>
      <c r="Q562" s="80"/>
      <c r="R562" s="80"/>
      <c r="S562" s="166"/>
      <c r="T562" s="164"/>
      <c r="U562" s="167"/>
      <c r="V562" s="168"/>
      <c r="W562" s="188"/>
      <c r="X562" s="188"/>
      <c r="Y562" s="12">
        <v>1</v>
      </c>
      <c r="Z562" s="6" t="s">
        <v>194</v>
      </c>
      <c r="AA562" s="106">
        <v>300</v>
      </c>
      <c r="AH562" s="80"/>
      <c r="AL562" s="80"/>
      <c r="AM562" s="80"/>
      <c r="AN562" s="80"/>
      <c r="AO562" s="80"/>
      <c r="AP562" s="130"/>
      <c r="AQ562" s="80"/>
      <c r="AR562" s="7"/>
      <c r="AS562" s="7"/>
      <c r="AT562" s="169"/>
      <c r="AU562" s="170"/>
      <c r="AV562" s="140"/>
      <c r="AW562" s="150"/>
      <c r="AX562" s="171"/>
      <c r="AY562" s="171"/>
      <c r="AZ562" s="150" t="str">
        <f t="shared" si="58"/>
        <v/>
      </c>
      <c r="BA562" s="172"/>
      <c r="BB562" s="169"/>
      <c r="BC562" s="169"/>
      <c r="BD562" s="169"/>
      <c r="BE562" s="169"/>
      <c r="BF562" s="169"/>
      <c r="BG562" s="169"/>
      <c r="BH562" s="169"/>
      <c r="BI562" s="169"/>
      <c r="BJ562" s="169"/>
      <c r="BK562" s="169"/>
      <c r="BL562" s="169"/>
      <c r="BM562" s="169"/>
      <c r="BN562" s="169"/>
      <c r="BO562" s="169"/>
      <c r="BQ562" s="6"/>
      <c r="BR562" s="11"/>
      <c r="BS562" s="6"/>
      <c r="BT562" s="6"/>
    </row>
    <row r="563" spans="1:72" ht="15.75" x14ac:dyDescent="0.5">
      <c r="A563" s="52" t="s">
        <v>1008</v>
      </c>
      <c r="B563" s="56" t="s">
        <v>110</v>
      </c>
      <c r="C563" s="7" t="s">
        <v>111</v>
      </c>
      <c r="D563" s="7" t="s">
        <v>1015</v>
      </c>
      <c r="E563" s="7"/>
      <c r="F563" s="64"/>
      <c r="G563" s="6"/>
      <c r="H563" s="6"/>
      <c r="I563" s="10" t="s">
        <v>110</v>
      </c>
      <c r="J563" s="11" t="s">
        <v>634</v>
      </c>
      <c r="K563" s="164" t="s">
        <v>628</v>
      </c>
      <c r="L563" s="233"/>
      <c r="M563" s="233">
        <v>1000</v>
      </c>
      <c r="N563" s="80" t="s">
        <v>1017</v>
      </c>
      <c r="O563" s="165"/>
      <c r="P563" s="80" t="s">
        <v>634</v>
      </c>
      <c r="Q563" s="80"/>
      <c r="R563" s="80"/>
      <c r="S563" s="166"/>
      <c r="T563" s="164"/>
      <c r="U563" s="167"/>
      <c r="V563" s="168"/>
      <c r="W563" s="188"/>
      <c r="X563" s="188"/>
      <c r="Y563" s="12">
        <v>1</v>
      </c>
      <c r="Z563" s="6" t="s">
        <v>194</v>
      </c>
      <c r="AA563" s="106">
        <v>301</v>
      </c>
      <c r="AH563" s="80"/>
      <c r="AL563" s="80"/>
      <c r="AM563" s="80"/>
      <c r="AN563" s="80"/>
      <c r="AO563" s="80"/>
      <c r="AP563" s="130"/>
      <c r="AQ563" s="80"/>
      <c r="AR563" s="7"/>
      <c r="AS563" s="7"/>
      <c r="AT563" s="169"/>
      <c r="AU563" s="170"/>
      <c r="AV563" s="140"/>
      <c r="AW563" s="150"/>
      <c r="AX563" s="171"/>
      <c r="AY563" s="171"/>
      <c r="AZ563" s="150" t="str">
        <f t="shared" si="58"/>
        <v/>
      </c>
      <c r="BA563" s="172"/>
      <c r="BB563" s="169"/>
      <c r="BC563" s="169"/>
      <c r="BD563" s="169"/>
      <c r="BE563" s="169"/>
      <c r="BF563" s="169"/>
      <c r="BG563" s="169"/>
      <c r="BH563" s="169"/>
      <c r="BI563" s="169"/>
      <c r="BJ563" s="169"/>
      <c r="BK563" s="169"/>
      <c r="BL563" s="169"/>
      <c r="BM563" s="169"/>
      <c r="BN563" s="169"/>
      <c r="BO563" s="169"/>
      <c r="BQ563" s="6"/>
      <c r="BR563" s="11"/>
      <c r="BS563" s="6"/>
      <c r="BT563" s="6"/>
    </row>
    <row r="564" spans="1:72" ht="15.75" x14ac:dyDescent="0.5">
      <c r="A564" s="52" t="s">
        <v>1008</v>
      </c>
      <c r="B564" s="56"/>
      <c r="C564" s="7" t="s">
        <v>111</v>
      </c>
      <c r="D564" s="7" t="s">
        <v>1015</v>
      </c>
      <c r="E564" s="7"/>
      <c r="F564" s="64"/>
      <c r="G564" s="6"/>
      <c r="H564" s="6"/>
      <c r="I564" s="10" t="s">
        <v>110</v>
      </c>
      <c r="J564" s="11" t="s">
        <v>1055</v>
      </c>
      <c r="K564" s="164" t="s">
        <v>628</v>
      </c>
      <c r="L564" s="233"/>
      <c r="M564" s="233">
        <v>1000</v>
      </c>
      <c r="N564" s="80" t="s">
        <v>1017</v>
      </c>
      <c r="O564" s="165"/>
      <c r="P564" s="80" t="s">
        <v>1056</v>
      </c>
      <c r="Q564" s="80"/>
      <c r="R564" s="80"/>
      <c r="S564" s="166"/>
      <c r="T564" s="164"/>
      <c r="U564" s="167"/>
      <c r="V564" s="168"/>
      <c r="W564" s="188"/>
      <c r="X564" s="188"/>
      <c r="Y564" s="12">
        <v>1</v>
      </c>
      <c r="Z564" s="6" t="s">
        <v>194</v>
      </c>
      <c r="AA564" s="106">
        <v>302</v>
      </c>
      <c r="AH564" s="80"/>
      <c r="AL564" s="80"/>
      <c r="AM564" s="80"/>
      <c r="AN564" s="80"/>
      <c r="AO564" s="80"/>
      <c r="AP564" s="130"/>
      <c r="AQ564" s="80"/>
      <c r="AR564" s="7"/>
      <c r="AS564" s="7"/>
      <c r="AT564" s="169"/>
      <c r="AU564" s="170"/>
      <c r="AV564" s="140"/>
      <c r="AW564" s="150"/>
      <c r="AX564" s="171"/>
      <c r="AY564" s="171"/>
      <c r="AZ564" s="150" t="str">
        <f t="shared" si="58"/>
        <v/>
      </c>
      <c r="BA564" s="172"/>
      <c r="BB564" s="169"/>
      <c r="BC564" s="169"/>
      <c r="BD564" s="169"/>
      <c r="BE564" s="169"/>
      <c r="BF564" s="169"/>
      <c r="BG564" s="169"/>
      <c r="BH564" s="169"/>
      <c r="BI564" s="169"/>
      <c r="BJ564" s="169"/>
      <c r="BK564" s="169"/>
      <c r="BL564" s="169"/>
      <c r="BM564" s="169"/>
      <c r="BN564" s="169"/>
      <c r="BO564" s="169"/>
      <c r="BQ564" s="6"/>
      <c r="BR564" s="11"/>
      <c r="BS564" s="6"/>
      <c r="BT564" s="6"/>
    </row>
    <row r="565" spans="1:72" ht="15.75" x14ac:dyDescent="0.5">
      <c r="A565" s="52" t="s">
        <v>1008</v>
      </c>
      <c r="B565" s="56"/>
      <c r="C565" s="7" t="s">
        <v>111</v>
      </c>
      <c r="D565" s="7" t="s">
        <v>1015</v>
      </c>
      <c r="E565" s="7"/>
      <c r="F565" s="64"/>
      <c r="G565" s="6"/>
      <c r="H565" s="6"/>
      <c r="I565" s="10" t="s">
        <v>110</v>
      </c>
      <c r="J565" s="11" t="s">
        <v>1057</v>
      </c>
      <c r="K565" s="164" t="s">
        <v>628</v>
      </c>
      <c r="L565" s="233"/>
      <c r="M565" s="233">
        <v>1000</v>
      </c>
      <c r="N565" s="80" t="s">
        <v>1017</v>
      </c>
      <c r="O565" s="165"/>
      <c r="P565" s="80" t="s">
        <v>1058</v>
      </c>
      <c r="Q565" s="80"/>
      <c r="R565" s="80"/>
      <c r="S565" s="166"/>
      <c r="T565" s="164"/>
      <c r="U565" s="167"/>
      <c r="V565" s="168"/>
      <c r="W565" s="188"/>
      <c r="X565" s="188"/>
      <c r="Y565" s="12">
        <v>1</v>
      </c>
      <c r="Z565" s="6" t="s">
        <v>194</v>
      </c>
      <c r="AA565" s="106">
        <v>303</v>
      </c>
      <c r="AH565" s="80"/>
      <c r="AL565" s="80"/>
      <c r="AM565" s="80"/>
      <c r="AN565" s="80"/>
      <c r="AO565" s="80"/>
      <c r="AP565" s="130"/>
      <c r="AQ565" s="80"/>
      <c r="AR565" s="7"/>
      <c r="AS565" s="7"/>
      <c r="AT565" s="169"/>
      <c r="AU565" s="170"/>
      <c r="AV565" s="140"/>
      <c r="AW565" s="150"/>
      <c r="AX565" s="171"/>
      <c r="AY565" s="171"/>
      <c r="AZ565" s="150" t="str">
        <f t="shared" si="58"/>
        <v/>
      </c>
      <c r="BA565" s="172"/>
      <c r="BB565" s="169"/>
      <c r="BC565" s="169"/>
      <c r="BD565" s="169"/>
      <c r="BE565" s="169"/>
      <c r="BF565" s="169"/>
      <c r="BG565" s="169"/>
      <c r="BH565" s="169"/>
      <c r="BI565" s="169"/>
      <c r="BJ565" s="169"/>
      <c r="BK565" s="169"/>
      <c r="BL565" s="169"/>
      <c r="BM565" s="169"/>
      <c r="BN565" s="169"/>
      <c r="BO565" s="169"/>
      <c r="BQ565" s="6"/>
      <c r="BR565" s="11"/>
      <c r="BS565" s="6"/>
      <c r="BT565" s="6"/>
    </row>
    <row r="566" spans="1:72" ht="15.75" x14ac:dyDescent="0.5">
      <c r="A566" s="52" t="s">
        <v>1008</v>
      </c>
      <c r="B566" s="56"/>
      <c r="C566" s="7" t="s">
        <v>111</v>
      </c>
      <c r="D566" s="7" t="s">
        <v>1015</v>
      </c>
      <c r="E566" s="7"/>
      <c r="F566" s="64"/>
      <c r="G566" s="6"/>
      <c r="H566" s="6"/>
      <c r="I566" s="10" t="s">
        <v>110</v>
      </c>
      <c r="J566" s="11" t="s">
        <v>1059</v>
      </c>
      <c r="K566" s="164" t="s">
        <v>628</v>
      </c>
      <c r="L566" s="233"/>
      <c r="M566" s="233">
        <v>1000</v>
      </c>
      <c r="N566" s="80" t="s">
        <v>1017</v>
      </c>
      <c r="O566" s="165"/>
      <c r="P566" s="80" t="s">
        <v>1474</v>
      </c>
      <c r="Q566" s="80"/>
      <c r="R566" s="80"/>
      <c r="S566" s="166"/>
      <c r="T566" s="164"/>
      <c r="U566" s="167"/>
      <c r="V566" s="168"/>
      <c r="W566" s="188"/>
      <c r="X566" s="188"/>
      <c r="Y566" s="12">
        <v>1</v>
      </c>
      <c r="Z566" s="6" t="s">
        <v>194</v>
      </c>
      <c r="AA566" s="106">
        <v>304</v>
      </c>
      <c r="AH566" s="80"/>
      <c r="AL566" s="80"/>
      <c r="AM566" s="80"/>
      <c r="AN566" s="80"/>
      <c r="AO566" s="80"/>
      <c r="AP566" s="130"/>
      <c r="AQ566" s="80"/>
      <c r="AR566" s="7"/>
      <c r="AS566" s="7"/>
      <c r="AT566" s="169"/>
      <c r="AU566" s="170"/>
      <c r="AV566" s="140"/>
      <c r="AW566" s="150"/>
      <c r="AX566" s="171"/>
      <c r="AY566" s="171"/>
      <c r="AZ566" s="150" t="str">
        <f t="shared" ref="AZ566:AZ622" si="59">IF(ISNUMBER(AK566),"1","")</f>
        <v/>
      </c>
      <c r="BA566" s="172"/>
      <c r="BB566" s="169"/>
      <c r="BC566" s="169"/>
      <c r="BD566" s="169"/>
      <c r="BE566" s="169"/>
      <c r="BF566" s="169"/>
      <c r="BG566" s="169"/>
      <c r="BH566" s="169"/>
      <c r="BI566" s="169"/>
      <c r="BJ566" s="169"/>
      <c r="BK566" s="169"/>
      <c r="BL566" s="169"/>
      <c r="BM566" s="169"/>
      <c r="BN566" s="169"/>
      <c r="BO566" s="169"/>
      <c r="BQ566" s="6"/>
      <c r="BR566" s="11"/>
      <c r="BS566" s="6"/>
      <c r="BT566" s="6"/>
    </row>
    <row r="567" spans="1:72" ht="15.75" x14ac:dyDescent="0.5">
      <c r="A567" s="52" t="s">
        <v>1008</v>
      </c>
      <c r="B567" s="56"/>
      <c r="C567" s="7" t="s">
        <v>111</v>
      </c>
      <c r="D567" s="7" t="s">
        <v>1015</v>
      </c>
      <c r="E567" s="7"/>
      <c r="F567" s="64"/>
      <c r="G567" s="6"/>
      <c r="H567" s="6"/>
      <c r="I567" s="10" t="s">
        <v>110</v>
      </c>
      <c r="J567" s="11" t="s">
        <v>1060</v>
      </c>
      <c r="K567" s="164" t="s">
        <v>628</v>
      </c>
      <c r="L567" s="233"/>
      <c r="M567" s="233">
        <v>1000</v>
      </c>
      <c r="N567" s="80" t="s">
        <v>1017</v>
      </c>
      <c r="O567" s="165"/>
      <c r="P567" s="80" t="s">
        <v>1475</v>
      </c>
      <c r="Q567" s="80"/>
      <c r="R567" s="80"/>
      <c r="S567" s="166"/>
      <c r="T567" s="164"/>
      <c r="U567" s="167"/>
      <c r="V567" s="168"/>
      <c r="W567" s="188"/>
      <c r="X567" s="188"/>
      <c r="Y567" s="12">
        <v>1</v>
      </c>
      <c r="Z567" s="6" t="s">
        <v>194</v>
      </c>
      <c r="AA567" s="106">
        <v>305</v>
      </c>
      <c r="AH567" s="80"/>
      <c r="AL567" s="80"/>
      <c r="AM567" s="80"/>
      <c r="AN567" s="80"/>
      <c r="AO567" s="80"/>
      <c r="AP567" s="130"/>
      <c r="AQ567" s="80"/>
      <c r="AR567" s="7"/>
      <c r="AS567" s="7"/>
      <c r="AT567" s="169"/>
      <c r="AU567" s="170"/>
      <c r="AV567" s="140"/>
      <c r="AW567" s="150"/>
      <c r="AX567" s="171"/>
      <c r="AY567" s="171"/>
      <c r="AZ567" s="150" t="str">
        <f t="shared" si="59"/>
        <v/>
      </c>
      <c r="BA567" s="172"/>
      <c r="BB567" s="169"/>
      <c r="BC567" s="169"/>
      <c r="BD567" s="169"/>
      <c r="BE567" s="169"/>
      <c r="BF567" s="169"/>
      <c r="BG567" s="169"/>
      <c r="BH567" s="169"/>
      <c r="BI567" s="169"/>
      <c r="BJ567" s="169"/>
      <c r="BK567" s="169"/>
      <c r="BL567" s="169"/>
      <c r="BM567" s="169"/>
      <c r="BN567" s="169"/>
      <c r="BO567" s="169"/>
      <c r="BQ567" s="6"/>
      <c r="BR567" s="11"/>
      <c r="BS567" s="6"/>
      <c r="BT567" s="6"/>
    </row>
    <row r="568" spans="1:72" ht="15.75" x14ac:dyDescent="0.5">
      <c r="A568" s="52" t="s">
        <v>1008</v>
      </c>
      <c r="B568" s="56"/>
      <c r="C568" s="7" t="s">
        <v>111</v>
      </c>
      <c r="D568" s="7" t="s">
        <v>1015</v>
      </c>
      <c r="E568" s="7"/>
      <c r="F568" s="64"/>
      <c r="G568" s="6"/>
      <c r="H568" s="6"/>
      <c r="I568" s="10" t="s">
        <v>110</v>
      </c>
      <c r="J568" s="11" t="s">
        <v>1061</v>
      </c>
      <c r="K568" s="164" t="s">
        <v>628</v>
      </c>
      <c r="L568" s="233"/>
      <c r="M568" s="233">
        <v>1000</v>
      </c>
      <c r="N568" s="80" t="s">
        <v>1017</v>
      </c>
      <c r="O568" s="165"/>
      <c r="P568" s="80" t="s">
        <v>1476</v>
      </c>
      <c r="Q568" s="80"/>
      <c r="R568" s="80"/>
      <c r="S568" s="166"/>
      <c r="T568" s="164"/>
      <c r="U568" s="167"/>
      <c r="V568" s="168"/>
      <c r="W568" s="188"/>
      <c r="X568" s="188"/>
      <c r="Y568" s="12">
        <v>1</v>
      </c>
      <c r="Z568" s="6" t="s">
        <v>194</v>
      </c>
      <c r="AA568" s="106">
        <v>306</v>
      </c>
      <c r="AH568" s="80"/>
      <c r="AL568" s="80"/>
      <c r="AM568" s="80"/>
      <c r="AN568" s="80"/>
      <c r="AO568" s="80"/>
      <c r="AP568" s="130"/>
      <c r="AQ568" s="80"/>
      <c r="AR568" s="7"/>
      <c r="AS568" s="7"/>
      <c r="AT568" s="169"/>
      <c r="AU568" s="170"/>
      <c r="AV568" s="140"/>
      <c r="AW568" s="150"/>
      <c r="AX568" s="171"/>
      <c r="AY568" s="171"/>
      <c r="AZ568" s="150" t="str">
        <f t="shared" si="59"/>
        <v/>
      </c>
      <c r="BA568" s="172"/>
      <c r="BB568" s="169"/>
      <c r="BC568" s="169"/>
      <c r="BD568" s="169"/>
      <c r="BE568" s="169"/>
      <c r="BF568" s="169"/>
      <c r="BG568" s="169"/>
      <c r="BH568" s="169"/>
      <c r="BI568" s="169"/>
      <c r="BJ568" s="169"/>
      <c r="BK568" s="169"/>
      <c r="BL568" s="169"/>
      <c r="BM568" s="169"/>
      <c r="BN568" s="169"/>
      <c r="BO568" s="169"/>
      <c r="BQ568" s="6"/>
      <c r="BR568" s="11"/>
      <c r="BS568" s="6"/>
      <c r="BT568" s="6"/>
    </row>
    <row r="569" spans="1:72" ht="15.75" x14ac:dyDescent="0.5">
      <c r="A569" s="52" t="s">
        <v>1008</v>
      </c>
      <c r="B569" s="56"/>
      <c r="C569" s="7" t="s">
        <v>111</v>
      </c>
      <c r="D569" s="7" t="s">
        <v>1015</v>
      </c>
      <c r="E569" s="7"/>
      <c r="F569" s="64"/>
      <c r="G569" s="6"/>
      <c r="H569" s="6"/>
      <c r="I569" s="10" t="s">
        <v>110</v>
      </c>
      <c r="J569" s="11" t="s">
        <v>1062</v>
      </c>
      <c r="K569" s="164" t="s">
        <v>628</v>
      </c>
      <c r="L569" s="233"/>
      <c r="M569" s="233">
        <v>1000</v>
      </c>
      <c r="N569" s="80" t="s">
        <v>1017</v>
      </c>
      <c r="O569" s="165"/>
      <c r="P569" s="80" t="s">
        <v>1477</v>
      </c>
      <c r="Q569" s="80"/>
      <c r="R569" s="80"/>
      <c r="S569" s="166"/>
      <c r="T569" s="164"/>
      <c r="U569" s="167"/>
      <c r="V569" s="168"/>
      <c r="W569" s="188"/>
      <c r="X569" s="188"/>
      <c r="Y569" s="12">
        <v>1</v>
      </c>
      <c r="Z569" s="6" t="s">
        <v>194</v>
      </c>
      <c r="AA569" s="106">
        <v>307</v>
      </c>
      <c r="AH569" s="80"/>
      <c r="AL569" s="80"/>
      <c r="AM569" s="80"/>
      <c r="AN569" s="80"/>
      <c r="AO569" s="80"/>
      <c r="AP569" s="130"/>
      <c r="AQ569" s="80"/>
      <c r="AR569" s="7"/>
      <c r="AS569" s="7"/>
      <c r="AT569" s="169"/>
      <c r="AU569" s="170"/>
      <c r="AV569" s="140"/>
      <c r="AW569" s="150"/>
      <c r="AX569" s="171"/>
      <c r="AY569" s="171"/>
      <c r="AZ569" s="150" t="str">
        <f t="shared" si="59"/>
        <v/>
      </c>
      <c r="BA569" s="172"/>
      <c r="BB569" s="169"/>
      <c r="BC569" s="169"/>
      <c r="BD569" s="169"/>
      <c r="BE569" s="169"/>
      <c r="BF569" s="169"/>
      <c r="BG569" s="169"/>
      <c r="BH569" s="169"/>
      <c r="BI569" s="169"/>
      <c r="BJ569" s="169"/>
      <c r="BK569" s="169"/>
      <c r="BL569" s="169"/>
      <c r="BM569" s="169"/>
      <c r="BN569" s="169"/>
      <c r="BO569" s="169"/>
      <c r="BQ569" s="6"/>
      <c r="BR569" s="11"/>
      <c r="BS569" s="6"/>
      <c r="BT569" s="6"/>
    </row>
    <row r="570" spans="1:72" ht="15.75" x14ac:dyDescent="0.5">
      <c r="A570" s="52" t="s">
        <v>1008</v>
      </c>
      <c r="B570" s="56"/>
      <c r="C570" s="7" t="s">
        <v>111</v>
      </c>
      <c r="D570" s="7" t="s">
        <v>1015</v>
      </c>
      <c r="E570" s="7"/>
      <c r="F570" s="64"/>
      <c r="G570" s="6"/>
      <c r="H570" s="6"/>
      <c r="I570" s="10" t="s">
        <v>110</v>
      </c>
      <c r="J570" s="11" t="s">
        <v>1063</v>
      </c>
      <c r="K570" s="164" t="s">
        <v>628</v>
      </c>
      <c r="L570" s="233"/>
      <c r="M570" s="233">
        <v>1000</v>
      </c>
      <c r="N570" s="80" t="s">
        <v>1017</v>
      </c>
      <c r="O570" s="165"/>
      <c r="P570" s="80" t="s">
        <v>1064</v>
      </c>
      <c r="Q570" s="80"/>
      <c r="R570" s="80"/>
      <c r="S570" s="166"/>
      <c r="T570" s="164"/>
      <c r="U570" s="167"/>
      <c r="V570" s="168"/>
      <c r="W570" s="188"/>
      <c r="X570" s="188"/>
      <c r="Y570" s="12">
        <v>1</v>
      </c>
      <c r="Z570" s="6" t="s">
        <v>194</v>
      </c>
      <c r="AA570" s="106">
        <v>308</v>
      </c>
      <c r="AH570" s="80"/>
      <c r="AL570" s="80"/>
      <c r="AM570" s="80"/>
      <c r="AN570" s="80"/>
      <c r="AO570" s="80"/>
      <c r="AP570" s="130"/>
      <c r="AQ570" s="80"/>
      <c r="AR570" s="7"/>
      <c r="AS570" s="7"/>
      <c r="AT570" s="169"/>
      <c r="AU570" s="170"/>
      <c r="AV570" s="140"/>
      <c r="AW570" s="150"/>
      <c r="AX570" s="171"/>
      <c r="AY570" s="171"/>
      <c r="AZ570" s="150" t="str">
        <f t="shared" si="59"/>
        <v/>
      </c>
      <c r="BA570" s="172"/>
      <c r="BB570" s="169"/>
      <c r="BC570" s="169"/>
      <c r="BD570" s="169"/>
      <c r="BE570" s="169"/>
      <c r="BF570" s="169"/>
      <c r="BG570" s="169"/>
      <c r="BH570" s="169"/>
      <c r="BI570" s="169"/>
      <c r="BJ570" s="169"/>
      <c r="BK570" s="169"/>
      <c r="BL570" s="169"/>
      <c r="BM570" s="169"/>
      <c r="BN570" s="169"/>
      <c r="BO570" s="169"/>
      <c r="BQ570" s="6"/>
      <c r="BR570" s="11"/>
      <c r="BS570" s="6"/>
      <c r="BT570" s="6"/>
    </row>
    <row r="571" spans="1:72" ht="15.75" x14ac:dyDescent="0.5">
      <c r="A571" s="52" t="s">
        <v>1008</v>
      </c>
      <c r="B571" s="56"/>
      <c r="C571" s="7" t="s">
        <v>111</v>
      </c>
      <c r="D571" s="7" t="s">
        <v>1015</v>
      </c>
      <c r="E571" s="7"/>
      <c r="F571" s="64"/>
      <c r="G571" s="6"/>
      <c r="H571" s="6"/>
      <c r="I571" s="10" t="s">
        <v>110</v>
      </c>
      <c r="J571" s="11" t="s">
        <v>1065</v>
      </c>
      <c r="K571" s="164" t="s">
        <v>628</v>
      </c>
      <c r="L571" s="233"/>
      <c r="M571" s="233">
        <v>1000</v>
      </c>
      <c r="N571" s="80" t="s">
        <v>1017</v>
      </c>
      <c r="O571" s="165"/>
      <c r="P571" s="80" t="s">
        <v>1066</v>
      </c>
      <c r="Q571" s="80"/>
      <c r="R571" s="80"/>
      <c r="S571" s="166"/>
      <c r="T571" s="164"/>
      <c r="U571" s="167"/>
      <c r="V571" s="168"/>
      <c r="W571" s="188"/>
      <c r="X571" s="188"/>
      <c r="Y571" s="12">
        <v>1</v>
      </c>
      <c r="Z571" s="6" t="s">
        <v>194</v>
      </c>
      <c r="AA571" s="106">
        <v>309</v>
      </c>
      <c r="AH571" s="80"/>
      <c r="AL571" s="80"/>
      <c r="AM571" s="80"/>
      <c r="AN571" s="80"/>
      <c r="AO571" s="80"/>
      <c r="AP571" s="130"/>
      <c r="AQ571" s="80"/>
      <c r="AR571" s="7"/>
      <c r="AS571" s="7"/>
      <c r="AT571" s="169"/>
      <c r="AU571" s="170"/>
      <c r="AV571" s="140"/>
      <c r="AW571" s="150"/>
      <c r="AX571" s="171"/>
      <c r="AY571" s="171"/>
      <c r="AZ571" s="150" t="str">
        <f t="shared" si="59"/>
        <v/>
      </c>
      <c r="BA571" s="172"/>
      <c r="BB571" s="169"/>
      <c r="BC571" s="169"/>
      <c r="BD571" s="169"/>
      <c r="BE571" s="169"/>
      <c r="BF571" s="169"/>
      <c r="BG571" s="169"/>
      <c r="BH571" s="169"/>
      <c r="BI571" s="169"/>
      <c r="BJ571" s="169"/>
      <c r="BK571" s="169"/>
      <c r="BL571" s="169"/>
      <c r="BM571" s="169"/>
      <c r="BN571" s="169"/>
      <c r="BO571" s="169"/>
      <c r="BQ571" s="6"/>
      <c r="BR571" s="11"/>
      <c r="BS571" s="6"/>
      <c r="BT571" s="6"/>
    </row>
    <row r="572" spans="1:72" ht="15.75" x14ac:dyDescent="0.5">
      <c r="A572" s="52" t="s">
        <v>1008</v>
      </c>
      <c r="B572" s="56"/>
      <c r="C572" s="7" t="s">
        <v>111</v>
      </c>
      <c r="D572" s="7" t="s">
        <v>1015</v>
      </c>
      <c r="E572" s="7"/>
      <c r="F572" s="64"/>
      <c r="G572" s="6"/>
      <c r="H572" s="6"/>
      <c r="I572" s="10" t="s">
        <v>110</v>
      </c>
      <c r="J572" s="11" t="s">
        <v>1067</v>
      </c>
      <c r="K572" s="164" t="s">
        <v>628</v>
      </c>
      <c r="L572" s="233"/>
      <c r="M572" s="233">
        <v>1000</v>
      </c>
      <c r="N572" s="80" t="s">
        <v>1017</v>
      </c>
      <c r="O572" s="165"/>
      <c r="P572" s="80" t="s">
        <v>1068</v>
      </c>
      <c r="Q572" s="80"/>
      <c r="R572" s="80"/>
      <c r="S572" s="166"/>
      <c r="T572" s="164"/>
      <c r="U572" s="167"/>
      <c r="V572" s="168"/>
      <c r="W572" s="188"/>
      <c r="X572" s="188"/>
      <c r="Y572" s="12">
        <v>1</v>
      </c>
      <c r="Z572" s="6" t="s">
        <v>194</v>
      </c>
      <c r="AA572" s="106">
        <v>310</v>
      </c>
      <c r="AH572" s="80"/>
      <c r="AL572" s="80"/>
      <c r="AM572" s="80"/>
      <c r="AN572" s="80"/>
      <c r="AO572" s="80"/>
      <c r="AP572" s="130"/>
      <c r="AQ572" s="80"/>
      <c r="AR572" s="7"/>
      <c r="AS572" s="7"/>
      <c r="AT572" s="169"/>
      <c r="AU572" s="170"/>
      <c r="AV572" s="140"/>
      <c r="AW572" s="150"/>
      <c r="AX572" s="171"/>
      <c r="AY572" s="171"/>
      <c r="AZ572" s="150" t="str">
        <f t="shared" si="59"/>
        <v/>
      </c>
      <c r="BA572" s="172"/>
      <c r="BB572" s="169"/>
      <c r="BC572" s="169"/>
      <c r="BD572" s="169"/>
      <c r="BE572" s="169"/>
      <c r="BF572" s="169"/>
      <c r="BG572" s="169"/>
      <c r="BH572" s="169"/>
      <c r="BI572" s="169"/>
      <c r="BJ572" s="169"/>
      <c r="BK572" s="169"/>
      <c r="BL572" s="169"/>
      <c r="BM572" s="169"/>
      <c r="BN572" s="169"/>
      <c r="BO572" s="169"/>
      <c r="BQ572" s="6"/>
      <c r="BR572" s="11"/>
      <c r="BS572" s="6"/>
      <c r="BT572" s="6"/>
    </row>
    <row r="573" spans="1:72" ht="15.75" x14ac:dyDescent="0.5">
      <c r="A573" s="52" t="s">
        <v>1008</v>
      </c>
      <c r="B573" s="56"/>
      <c r="C573" s="7" t="s">
        <v>111</v>
      </c>
      <c r="D573" s="7" t="s">
        <v>1015</v>
      </c>
      <c r="E573" s="7"/>
      <c r="F573" s="64"/>
      <c r="G573" s="6"/>
      <c r="H573" s="6"/>
      <c r="I573" s="10" t="s">
        <v>110</v>
      </c>
      <c r="J573" s="11" t="s">
        <v>1069</v>
      </c>
      <c r="K573" s="164" t="s">
        <v>628</v>
      </c>
      <c r="L573" s="233"/>
      <c r="M573" s="233">
        <v>1000</v>
      </c>
      <c r="N573" s="80" t="s">
        <v>1017</v>
      </c>
      <c r="O573" s="165"/>
      <c r="P573" s="80" t="s">
        <v>1070</v>
      </c>
      <c r="Q573" s="80"/>
      <c r="R573" s="80"/>
      <c r="S573" s="166"/>
      <c r="T573" s="164"/>
      <c r="U573" s="167"/>
      <c r="V573" s="168"/>
      <c r="W573" s="188"/>
      <c r="X573" s="188"/>
      <c r="Y573" s="12">
        <v>1</v>
      </c>
      <c r="Z573" s="6" t="s">
        <v>194</v>
      </c>
      <c r="AA573" s="106">
        <v>311</v>
      </c>
      <c r="AH573" s="80"/>
      <c r="AL573" s="80"/>
      <c r="AM573" s="80"/>
      <c r="AN573" s="80"/>
      <c r="AO573" s="80"/>
      <c r="AP573" s="130"/>
      <c r="AQ573" s="80"/>
      <c r="AR573" s="7"/>
      <c r="AS573" s="7"/>
      <c r="AT573" s="169"/>
      <c r="AU573" s="170"/>
      <c r="AV573" s="140"/>
      <c r="AW573" s="150"/>
      <c r="AX573" s="171"/>
      <c r="AY573" s="171"/>
      <c r="AZ573" s="150" t="str">
        <f t="shared" si="59"/>
        <v/>
      </c>
      <c r="BA573" s="172"/>
      <c r="BB573" s="169"/>
      <c r="BC573" s="169"/>
      <c r="BD573" s="169"/>
      <c r="BE573" s="169"/>
      <c r="BF573" s="169"/>
      <c r="BG573" s="169"/>
      <c r="BH573" s="169"/>
      <c r="BI573" s="169"/>
      <c r="BJ573" s="169"/>
      <c r="BK573" s="169"/>
      <c r="BL573" s="169"/>
      <c r="BM573" s="169"/>
      <c r="BN573" s="169"/>
      <c r="BO573" s="169"/>
      <c r="BQ573" s="6"/>
      <c r="BR573" s="11"/>
      <c r="BS573" s="6"/>
      <c r="BT573" s="6"/>
    </row>
    <row r="574" spans="1:72" ht="15.75" x14ac:dyDescent="0.5">
      <c r="A574" s="52" t="s">
        <v>1008</v>
      </c>
      <c r="B574" s="56"/>
      <c r="C574" s="7" t="s">
        <v>111</v>
      </c>
      <c r="D574" s="7" t="s">
        <v>1015</v>
      </c>
      <c r="E574" s="7"/>
      <c r="F574" s="64"/>
      <c r="G574" s="6"/>
      <c r="H574" s="6"/>
      <c r="I574" s="10" t="s">
        <v>110</v>
      </c>
      <c r="J574" s="11" t="s">
        <v>1071</v>
      </c>
      <c r="K574" s="164" t="s">
        <v>628</v>
      </c>
      <c r="L574" s="233"/>
      <c r="M574" s="233">
        <v>1000</v>
      </c>
      <c r="N574" s="80" t="s">
        <v>1017</v>
      </c>
      <c r="O574" s="165"/>
      <c r="P574" s="80" t="s">
        <v>1072</v>
      </c>
      <c r="Q574" s="80"/>
      <c r="R574" s="80"/>
      <c r="S574" s="166"/>
      <c r="T574" s="164"/>
      <c r="U574" s="167"/>
      <c r="V574" s="168"/>
      <c r="W574" s="188"/>
      <c r="X574" s="188"/>
      <c r="Y574" s="12">
        <v>1</v>
      </c>
      <c r="Z574" s="6" t="s">
        <v>194</v>
      </c>
      <c r="AA574" s="106">
        <v>312</v>
      </c>
      <c r="AH574" s="80"/>
      <c r="AL574" s="80"/>
      <c r="AM574" s="80"/>
      <c r="AN574" s="80"/>
      <c r="AO574" s="80"/>
      <c r="AP574" s="130"/>
      <c r="AQ574" s="80"/>
      <c r="AR574" s="7"/>
      <c r="AS574" s="7"/>
      <c r="AT574" s="169"/>
      <c r="AU574" s="170"/>
      <c r="AV574" s="140"/>
      <c r="AW574" s="173"/>
      <c r="AX574" s="171"/>
      <c r="AY574" s="171"/>
      <c r="AZ574" s="150" t="str">
        <f t="shared" si="59"/>
        <v/>
      </c>
      <c r="BA574" s="172"/>
      <c r="BB574" s="169"/>
      <c r="BC574" s="169"/>
      <c r="BD574" s="169"/>
      <c r="BE574" s="169"/>
      <c r="BF574" s="169"/>
      <c r="BG574" s="169"/>
      <c r="BH574" s="169"/>
      <c r="BI574" s="169"/>
      <c r="BJ574" s="169"/>
      <c r="BK574" s="169"/>
      <c r="BL574" s="169"/>
      <c r="BM574" s="169"/>
      <c r="BN574" s="169"/>
      <c r="BO574" s="169"/>
      <c r="BQ574" s="6"/>
      <c r="BR574" s="11"/>
      <c r="BS574" s="6"/>
      <c r="BT574" s="6"/>
    </row>
    <row r="575" spans="1:72" ht="15.75" x14ac:dyDescent="0.5">
      <c r="A575" s="52" t="s">
        <v>1008</v>
      </c>
      <c r="B575" s="56"/>
      <c r="C575" s="7" t="s">
        <v>111</v>
      </c>
      <c r="D575" s="7" t="s">
        <v>1015</v>
      </c>
      <c r="E575" s="7"/>
      <c r="F575" s="64"/>
      <c r="G575" s="6"/>
      <c r="H575" s="6"/>
      <c r="I575" s="10" t="s">
        <v>110</v>
      </c>
      <c r="J575" s="11" t="s">
        <v>1073</v>
      </c>
      <c r="K575" s="164" t="s">
        <v>628</v>
      </c>
      <c r="L575" s="233"/>
      <c r="M575" s="233">
        <v>1000</v>
      </c>
      <c r="N575" s="80" t="s">
        <v>1017</v>
      </c>
      <c r="O575" s="165"/>
      <c r="P575" s="80" t="s">
        <v>1074</v>
      </c>
      <c r="Q575" s="80"/>
      <c r="R575" s="80"/>
      <c r="S575" s="166"/>
      <c r="T575" s="164"/>
      <c r="U575" s="167"/>
      <c r="V575" s="168"/>
      <c r="W575" s="188"/>
      <c r="X575" s="188"/>
      <c r="Y575" s="12">
        <v>1</v>
      </c>
      <c r="Z575" s="6" t="s">
        <v>194</v>
      </c>
      <c r="AA575" s="106">
        <v>313</v>
      </c>
      <c r="AH575" s="80"/>
      <c r="AL575" s="80"/>
      <c r="AM575" s="80"/>
      <c r="AN575" s="80"/>
      <c r="AO575" s="80"/>
      <c r="AP575" s="130"/>
      <c r="AQ575" s="80"/>
      <c r="AR575" s="7"/>
      <c r="AS575" s="7"/>
      <c r="AT575" s="169"/>
      <c r="AU575" s="170"/>
      <c r="AV575" s="140"/>
      <c r="AW575" s="150"/>
      <c r="AX575" s="171"/>
      <c r="AY575" s="171"/>
      <c r="AZ575" s="150" t="str">
        <f t="shared" si="59"/>
        <v/>
      </c>
      <c r="BA575" s="172"/>
      <c r="BB575" s="169"/>
      <c r="BC575" s="169"/>
      <c r="BD575" s="169"/>
      <c r="BE575" s="169"/>
      <c r="BF575" s="169"/>
      <c r="BG575" s="169"/>
      <c r="BH575" s="169"/>
      <c r="BI575" s="169"/>
      <c r="BJ575" s="169"/>
      <c r="BK575" s="169"/>
      <c r="BL575" s="169"/>
      <c r="BM575" s="169"/>
      <c r="BN575" s="169"/>
      <c r="BO575" s="169"/>
      <c r="BQ575" s="6"/>
      <c r="BR575" s="11"/>
      <c r="BS575" s="6"/>
      <c r="BT575" s="6"/>
    </row>
    <row r="576" spans="1:72" ht="15.75" x14ac:dyDescent="0.5">
      <c r="A576" s="52" t="s">
        <v>1008</v>
      </c>
      <c r="B576" s="56"/>
      <c r="C576" s="7" t="s">
        <v>111</v>
      </c>
      <c r="D576" s="7" t="s">
        <v>1015</v>
      </c>
      <c r="E576" s="7"/>
      <c r="F576" s="64"/>
      <c r="G576" s="6"/>
      <c r="H576" s="6"/>
      <c r="I576" s="10" t="s">
        <v>110</v>
      </c>
      <c r="J576" s="11" t="s">
        <v>1075</v>
      </c>
      <c r="K576" s="164" t="s">
        <v>628</v>
      </c>
      <c r="L576" s="233"/>
      <c r="M576" s="233">
        <v>1000</v>
      </c>
      <c r="N576" s="80" t="s">
        <v>1017</v>
      </c>
      <c r="O576" s="165"/>
      <c r="P576" s="80" t="s">
        <v>1478</v>
      </c>
      <c r="Q576" s="80"/>
      <c r="R576" s="80"/>
      <c r="S576" s="166"/>
      <c r="T576" s="164"/>
      <c r="U576" s="167"/>
      <c r="V576" s="168"/>
      <c r="W576" s="188"/>
      <c r="X576" s="188"/>
      <c r="Y576" s="12">
        <v>1</v>
      </c>
      <c r="Z576" s="6" t="s">
        <v>194</v>
      </c>
      <c r="AA576" s="106">
        <v>314</v>
      </c>
      <c r="AH576" s="80"/>
      <c r="AL576" s="80"/>
      <c r="AM576" s="80"/>
      <c r="AN576" s="80"/>
      <c r="AO576" s="80"/>
      <c r="AP576" s="130"/>
      <c r="AQ576" s="80"/>
      <c r="AR576" s="7"/>
      <c r="AS576" s="7"/>
      <c r="AT576" s="169"/>
      <c r="AU576" s="170"/>
      <c r="AV576" s="140"/>
      <c r="AW576" s="150"/>
      <c r="AX576" s="171"/>
      <c r="AY576" s="171"/>
      <c r="AZ576" s="150" t="str">
        <f t="shared" si="59"/>
        <v/>
      </c>
      <c r="BA576" s="172"/>
      <c r="BB576" s="169"/>
      <c r="BC576" s="169"/>
      <c r="BD576" s="169"/>
      <c r="BE576" s="169"/>
      <c r="BF576" s="169"/>
      <c r="BG576" s="169"/>
      <c r="BH576" s="169"/>
      <c r="BI576" s="169"/>
      <c r="BJ576" s="169"/>
      <c r="BK576" s="169"/>
      <c r="BL576" s="169"/>
      <c r="BM576" s="169"/>
      <c r="BN576" s="169"/>
      <c r="BO576" s="169"/>
      <c r="BQ576" s="6"/>
      <c r="BR576" s="11"/>
      <c r="BS576" s="6"/>
      <c r="BT576" s="6"/>
    </row>
    <row r="577" spans="1:72" ht="15.75" x14ac:dyDescent="0.5">
      <c r="A577" s="52" t="s">
        <v>1008</v>
      </c>
      <c r="B577" s="56"/>
      <c r="C577" s="7" t="s">
        <v>111</v>
      </c>
      <c r="D577" s="7" t="s">
        <v>1015</v>
      </c>
      <c r="E577" s="7"/>
      <c r="F577" s="64"/>
      <c r="G577" s="6"/>
      <c r="H577" s="6"/>
      <c r="I577" s="10" t="s">
        <v>110</v>
      </c>
      <c r="J577" s="11" t="s">
        <v>1076</v>
      </c>
      <c r="K577" s="164" t="s">
        <v>628</v>
      </c>
      <c r="L577" s="233"/>
      <c r="M577" s="233">
        <v>1000</v>
      </c>
      <c r="N577" s="80" t="s">
        <v>1017</v>
      </c>
      <c r="O577" s="165"/>
      <c r="P577" s="80" t="s">
        <v>1479</v>
      </c>
      <c r="Q577" s="80"/>
      <c r="R577" s="80"/>
      <c r="S577" s="166"/>
      <c r="T577" s="164"/>
      <c r="U577" s="167"/>
      <c r="V577" s="168"/>
      <c r="W577" s="188"/>
      <c r="X577" s="188"/>
      <c r="Y577" s="12">
        <v>1</v>
      </c>
      <c r="Z577" s="6" t="s">
        <v>194</v>
      </c>
      <c r="AA577" s="106">
        <v>315</v>
      </c>
      <c r="AH577" s="80"/>
      <c r="AL577" s="80"/>
      <c r="AM577" s="80"/>
      <c r="AN577" s="80"/>
      <c r="AO577" s="80"/>
      <c r="AP577" s="130"/>
      <c r="AQ577" s="80"/>
      <c r="AR577" s="7"/>
      <c r="AS577" s="7"/>
      <c r="AT577" s="169"/>
      <c r="AU577" s="170"/>
      <c r="AV577" s="140"/>
      <c r="AW577" s="150"/>
      <c r="AX577" s="171"/>
      <c r="AY577" s="171"/>
      <c r="AZ577" s="150" t="str">
        <f t="shared" si="59"/>
        <v/>
      </c>
      <c r="BA577" s="172"/>
      <c r="BB577" s="169"/>
      <c r="BC577" s="169"/>
      <c r="BD577" s="169"/>
      <c r="BE577" s="169"/>
      <c r="BF577" s="169"/>
      <c r="BG577" s="169"/>
      <c r="BH577" s="169"/>
      <c r="BI577" s="169"/>
      <c r="BJ577" s="169"/>
      <c r="BK577" s="169"/>
      <c r="BL577" s="169"/>
      <c r="BM577" s="169"/>
      <c r="BN577" s="169"/>
      <c r="BO577" s="169"/>
      <c r="BQ577" s="6"/>
      <c r="BR577" s="11"/>
      <c r="BS577" s="6"/>
      <c r="BT577" s="6"/>
    </row>
    <row r="578" spans="1:72" ht="15.75" x14ac:dyDescent="0.5">
      <c r="A578" s="52" t="s">
        <v>1008</v>
      </c>
      <c r="B578" s="56"/>
      <c r="C578" s="7" t="s">
        <v>111</v>
      </c>
      <c r="D578" s="7" t="s">
        <v>1015</v>
      </c>
      <c r="E578" s="7"/>
      <c r="F578" s="64"/>
      <c r="G578" s="6"/>
      <c r="H578" s="6"/>
      <c r="I578" s="10" t="s">
        <v>110</v>
      </c>
      <c r="J578" s="11" t="s">
        <v>1077</v>
      </c>
      <c r="K578" s="164" t="s">
        <v>628</v>
      </c>
      <c r="L578" s="233"/>
      <c r="M578" s="233">
        <v>1000</v>
      </c>
      <c r="N578" s="80" t="s">
        <v>1017</v>
      </c>
      <c r="O578" s="165"/>
      <c r="P578" s="80" t="s">
        <v>1480</v>
      </c>
      <c r="Q578" s="80"/>
      <c r="R578" s="80"/>
      <c r="S578" s="166"/>
      <c r="T578" s="164"/>
      <c r="U578" s="167"/>
      <c r="V578" s="168"/>
      <c r="W578" s="188"/>
      <c r="X578" s="188"/>
      <c r="Y578" s="12">
        <v>1</v>
      </c>
      <c r="Z578" s="6" t="s">
        <v>194</v>
      </c>
      <c r="AA578" s="106">
        <v>316</v>
      </c>
      <c r="AH578" s="80"/>
      <c r="AL578" s="80"/>
      <c r="AM578" s="80"/>
      <c r="AN578" s="80"/>
      <c r="AO578" s="80"/>
      <c r="AP578" s="130"/>
      <c r="AQ578" s="80"/>
      <c r="AR578" s="7"/>
      <c r="AS578" s="7"/>
      <c r="AT578" s="169"/>
      <c r="AU578" s="170"/>
      <c r="AV578" s="140"/>
      <c r="AW578" s="150"/>
      <c r="AX578" s="171"/>
      <c r="AY578" s="171"/>
      <c r="AZ578" s="150" t="str">
        <f t="shared" si="59"/>
        <v/>
      </c>
      <c r="BA578" s="172"/>
      <c r="BB578" s="169"/>
      <c r="BC578" s="169"/>
      <c r="BD578" s="169"/>
      <c r="BE578" s="169"/>
      <c r="BF578" s="169"/>
      <c r="BG578" s="169"/>
      <c r="BH578" s="169"/>
      <c r="BI578" s="169"/>
      <c r="BJ578" s="169"/>
      <c r="BK578" s="169"/>
      <c r="BL578" s="169"/>
      <c r="BM578" s="169"/>
      <c r="BN578" s="169"/>
      <c r="BO578" s="169"/>
      <c r="BQ578" s="6"/>
      <c r="BR578" s="11"/>
      <c r="BS578" s="6"/>
      <c r="BT578" s="6"/>
    </row>
    <row r="579" spans="1:72" ht="15.75" x14ac:dyDescent="0.5">
      <c r="A579" s="52" t="s">
        <v>1008</v>
      </c>
      <c r="B579" s="56"/>
      <c r="C579" s="7" t="s">
        <v>111</v>
      </c>
      <c r="D579" s="7" t="s">
        <v>1015</v>
      </c>
      <c r="E579" s="7"/>
      <c r="F579" s="64"/>
      <c r="G579" s="6"/>
      <c r="H579" s="6"/>
      <c r="I579" s="10" t="s">
        <v>110</v>
      </c>
      <c r="J579" s="11" t="s">
        <v>1078</v>
      </c>
      <c r="K579" s="164" t="s">
        <v>628</v>
      </c>
      <c r="L579" s="233"/>
      <c r="M579" s="233">
        <v>1000</v>
      </c>
      <c r="N579" s="80" t="s">
        <v>1017</v>
      </c>
      <c r="O579" s="165"/>
      <c r="P579" s="80" t="s">
        <v>1481</v>
      </c>
      <c r="Q579" s="80"/>
      <c r="R579" s="80"/>
      <c r="S579" s="166"/>
      <c r="T579" s="164"/>
      <c r="U579" s="167"/>
      <c r="V579" s="168"/>
      <c r="W579" s="188"/>
      <c r="X579" s="188"/>
      <c r="Y579" s="12">
        <v>1</v>
      </c>
      <c r="Z579" s="6" t="s">
        <v>194</v>
      </c>
      <c r="AA579" s="106">
        <v>317</v>
      </c>
      <c r="AH579" s="80"/>
      <c r="AL579" s="80"/>
      <c r="AM579" s="80"/>
      <c r="AN579" s="80"/>
      <c r="AO579" s="80"/>
      <c r="AP579" s="130"/>
      <c r="AQ579" s="80"/>
      <c r="AR579" s="7"/>
      <c r="AS579" s="7"/>
      <c r="AT579" s="169"/>
      <c r="AU579" s="170"/>
      <c r="AV579" s="140"/>
      <c r="AW579" s="150"/>
      <c r="AX579" s="171"/>
      <c r="AY579" s="171"/>
      <c r="AZ579" s="150" t="str">
        <f t="shared" si="59"/>
        <v/>
      </c>
      <c r="BA579" s="172"/>
      <c r="BB579" s="169"/>
      <c r="BC579" s="169"/>
      <c r="BD579" s="169"/>
      <c r="BE579" s="169"/>
      <c r="BF579" s="169"/>
      <c r="BG579" s="169"/>
      <c r="BH579" s="169"/>
      <c r="BI579" s="169"/>
      <c r="BJ579" s="169"/>
      <c r="BK579" s="169"/>
      <c r="BL579" s="169"/>
      <c r="BM579" s="169"/>
      <c r="BN579" s="169"/>
      <c r="BO579" s="169"/>
      <c r="BQ579" s="6"/>
      <c r="BR579" s="11"/>
      <c r="BS579" s="6"/>
      <c r="BT579" s="6"/>
    </row>
    <row r="580" spans="1:72" ht="15.75" x14ac:dyDescent="0.5">
      <c r="A580" s="52" t="s">
        <v>1008</v>
      </c>
      <c r="B580" s="56"/>
      <c r="C580" s="7" t="s">
        <v>111</v>
      </c>
      <c r="D580" s="7" t="s">
        <v>1015</v>
      </c>
      <c r="E580" s="7"/>
      <c r="F580" s="64"/>
      <c r="G580" s="6"/>
      <c r="H580" s="6"/>
      <c r="I580" s="10" t="s">
        <v>110</v>
      </c>
      <c r="J580" s="11" t="s">
        <v>1079</v>
      </c>
      <c r="K580" s="164" t="s">
        <v>628</v>
      </c>
      <c r="L580" s="233"/>
      <c r="M580" s="233">
        <v>1000</v>
      </c>
      <c r="N580" s="80" t="s">
        <v>1017</v>
      </c>
      <c r="O580" s="165"/>
      <c r="P580" s="80" t="s">
        <v>1482</v>
      </c>
      <c r="Q580" s="80"/>
      <c r="R580" s="80"/>
      <c r="S580" s="166"/>
      <c r="T580" s="164"/>
      <c r="U580" s="167"/>
      <c r="V580" s="168"/>
      <c r="W580" s="188"/>
      <c r="X580" s="188"/>
      <c r="Y580" s="12">
        <v>1</v>
      </c>
      <c r="Z580" s="6" t="s">
        <v>194</v>
      </c>
      <c r="AA580" s="106">
        <v>318</v>
      </c>
      <c r="AH580" s="80"/>
      <c r="AL580" s="80"/>
      <c r="AM580" s="80"/>
      <c r="AN580" s="80"/>
      <c r="AO580" s="80"/>
      <c r="AP580" s="130"/>
      <c r="AQ580" s="80"/>
      <c r="AR580" s="7"/>
      <c r="AS580" s="7"/>
      <c r="AT580" s="169"/>
      <c r="AU580" s="170"/>
      <c r="AV580" s="140"/>
      <c r="AW580" s="150"/>
      <c r="AX580" s="171"/>
      <c r="AY580" s="171"/>
      <c r="AZ580" s="150" t="str">
        <f t="shared" si="59"/>
        <v/>
      </c>
      <c r="BA580" s="172"/>
      <c r="BB580" s="169"/>
      <c r="BC580" s="169"/>
      <c r="BD580" s="169"/>
      <c r="BE580" s="169"/>
      <c r="BF580" s="169"/>
      <c r="BG580" s="169"/>
      <c r="BH580" s="169"/>
      <c r="BI580" s="169"/>
      <c r="BJ580" s="169"/>
      <c r="BK580" s="169"/>
      <c r="BL580" s="169"/>
      <c r="BM580" s="169"/>
      <c r="BN580" s="169"/>
      <c r="BO580" s="169"/>
      <c r="BQ580" s="6"/>
      <c r="BR580" s="11"/>
      <c r="BS580" s="6"/>
      <c r="BT580" s="6"/>
    </row>
    <row r="581" spans="1:72" ht="15.75" x14ac:dyDescent="0.5">
      <c r="A581" s="52" t="s">
        <v>1008</v>
      </c>
      <c r="B581" s="56"/>
      <c r="C581" s="7" t="s">
        <v>111</v>
      </c>
      <c r="D581" s="7" t="s">
        <v>1015</v>
      </c>
      <c r="E581" s="7"/>
      <c r="F581" s="64"/>
      <c r="G581" s="6"/>
      <c r="H581" s="6"/>
      <c r="I581" s="10" t="s">
        <v>110</v>
      </c>
      <c r="J581" s="11" t="s">
        <v>1080</v>
      </c>
      <c r="K581" s="164" t="s">
        <v>628</v>
      </c>
      <c r="L581" s="233"/>
      <c r="M581" s="233">
        <v>1000</v>
      </c>
      <c r="N581" s="80" t="s">
        <v>1017</v>
      </c>
      <c r="O581" s="165"/>
      <c r="P581" s="80" t="s">
        <v>1483</v>
      </c>
      <c r="Q581" s="80"/>
      <c r="R581" s="80"/>
      <c r="S581" s="166"/>
      <c r="T581" s="164"/>
      <c r="U581" s="167"/>
      <c r="V581" s="168"/>
      <c r="W581" s="188"/>
      <c r="X581" s="188"/>
      <c r="Y581" s="12">
        <v>1</v>
      </c>
      <c r="Z581" s="6" t="s">
        <v>194</v>
      </c>
      <c r="AA581" s="106">
        <v>319</v>
      </c>
      <c r="AH581" s="80"/>
      <c r="AL581" s="80"/>
      <c r="AM581" s="80"/>
      <c r="AN581" s="80"/>
      <c r="AO581" s="80"/>
      <c r="AP581" s="130"/>
      <c r="AQ581" s="80"/>
      <c r="AR581" s="7"/>
      <c r="AS581" s="7"/>
      <c r="AT581" s="169"/>
      <c r="AU581" s="170"/>
      <c r="AV581" s="140"/>
      <c r="AW581" s="173"/>
      <c r="AX581" s="171"/>
      <c r="AY581" s="171"/>
      <c r="AZ581" s="150" t="str">
        <f t="shared" si="59"/>
        <v/>
      </c>
      <c r="BA581" s="172"/>
      <c r="BB581" s="169"/>
      <c r="BC581" s="169"/>
      <c r="BD581" s="169"/>
      <c r="BE581" s="169"/>
      <c r="BF581" s="169"/>
      <c r="BG581" s="169"/>
      <c r="BH581" s="169"/>
      <c r="BI581" s="169"/>
      <c r="BJ581" s="169"/>
      <c r="BK581" s="169"/>
      <c r="BL581" s="169"/>
      <c r="BM581" s="169"/>
      <c r="BN581" s="169"/>
      <c r="BO581" s="169"/>
      <c r="BQ581" s="6"/>
      <c r="BR581" s="11"/>
      <c r="BS581" s="6"/>
      <c r="BT581" s="6"/>
    </row>
    <row r="582" spans="1:72" ht="15.75" x14ac:dyDescent="0.5">
      <c r="A582" s="52" t="s">
        <v>1010</v>
      </c>
      <c r="B582" s="56"/>
      <c r="C582" s="7" t="s">
        <v>111</v>
      </c>
      <c r="D582" s="7" t="s">
        <v>1015</v>
      </c>
      <c r="E582" s="7"/>
      <c r="F582" s="64"/>
      <c r="G582" s="6"/>
      <c r="H582" s="6"/>
      <c r="I582" s="10" t="s">
        <v>110</v>
      </c>
      <c r="J582" s="11" t="s">
        <v>1354</v>
      </c>
      <c r="K582" s="164" t="s">
        <v>628</v>
      </c>
      <c r="L582" s="233"/>
      <c r="M582" s="233">
        <v>1000</v>
      </c>
      <c r="N582" s="80" t="s">
        <v>1017</v>
      </c>
      <c r="O582" s="165"/>
      <c r="P582" s="80" t="s">
        <v>1484</v>
      </c>
      <c r="Q582" s="80"/>
      <c r="R582" s="80"/>
      <c r="S582" s="166"/>
      <c r="T582" s="164"/>
      <c r="U582" s="167"/>
      <c r="V582" s="168"/>
      <c r="W582" s="188"/>
      <c r="X582" s="188"/>
      <c r="Y582" s="12">
        <v>1</v>
      </c>
      <c r="Z582" s="6" t="s">
        <v>194</v>
      </c>
      <c r="AA582" s="106">
        <v>320</v>
      </c>
      <c r="AH582" s="80"/>
      <c r="AL582" s="80"/>
      <c r="AM582" s="80"/>
      <c r="AN582" s="80"/>
      <c r="AO582" s="80"/>
      <c r="AP582" s="130"/>
      <c r="AQ582" s="80"/>
      <c r="AR582" s="7"/>
      <c r="AS582" s="7"/>
      <c r="AT582" s="169"/>
      <c r="AU582" s="170"/>
      <c r="AV582" s="140"/>
      <c r="AW582" s="150"/>
      <c r="AX582" s="171"/>
      <c r="AY582" s="171"/>
      <c r="AZ582" s="150" t="str">
        <f t="shared" si="59"/>
        <v/>
      </c>
      <c r="BA582" s="172"/>
      <c r="BB582" s="169"/>
      <c r="BC582" s="169"/>
      <c r="BD582" s="169"/>
      <c r="BE582" s="169"/>
      <c r="BF582" s="169"/>
      <c r="BG582" s="169"/>
      <c r="BH582" s="169"/>
      <c r="BI582" s="169"/>
      <c r="BJ582" s="169"/>
      <c r="BK582" s="169"/>
      <c r="BL582" s="169"/>
      <c r="BM582" s="169"/>
      <c r="BN582" s="169"/>
      <c r="BO582" s="169"/>
      <c r="BQ582" s="6"/>
      <c r="BR582" s="11"/>
      <c r="BS582" s="6"/>
      <c r="BT582" s="6"/>
    </row>
    <row r="583" spans="1:72" ht="15.75" x14ac:dyDescent="0.5">
      <c r="A583" s="52" t="s">
        <v>1010</v>
      </c>
      <c r="B583" s="56"/>
      <c r="C583" s="7" t="s">
        <v>111</v>
      </c>
      <c r="D583" s="7" t="s">
        <v>1015</v>
      </c>
      <c r="E583" s="7"/>
      <c r="F583" s="64"/>
      <c r="G583" s="6"/>
      <c r="H583" s="6"/>
      <c r="I583" s="10" t="s">
        <v>110</v>
      </c>
      <c r="J583" s="11" t="s">
        <v>1355</v>
      </c>
      <c r="K583" s="164" t="s">
        <v>628</v>
      </c>
      <c r="L583" s="233"/>
      <c r="M583" s="233">
        <v>1000</v>
      </c>
      <c r="N583" s="80" t="s">
        <v>1017</v>
      </c>
      <c r="O583" s="165"/>
      <c r="P583" s="80" t="s">
        <v>1485</v>
      </c>
      <c r="Q583" s="80"/>
      <c r="R583" s="80"/>
      <c r="S583" s="166"/>
      <c r="T583" s="164"/>
      <c r="U583" s="167"/>
      <c r="V583" s="168"/>
      <c r="W583" s="188"/>
      <c r="X583" s="188"/>
      <c r="Y583" s="12">
        <v>1</v>
      </c>
      <c r="Z583" s="6" t="s">
        <v>194</v>
      </c>
      <c r="AA583" s="106">
        <v>321</v>
      </c>
      <c r="AH583" s="80"/>
      <c r="AL583" s="80"/>
      <c r="AM583" s="80"/>
      <c r="AN583" s="80"/>
      <c r="AO583" s="80"/>
      <c r="AP583" s="130"/>
      <c r="AQ583" s="80"/>
      <c r="AR583" s="7"/>
      <c r="AS583" s="7"/>
      <c r="AT583" s="169"/>
      <c r="AU583" s="170"/>
      <c r="AV583" s="140"/>
      <c r="AW583" s="150"/>
      <c r="AX583" s="171"/>
      <c r="AY583" s="171"/>
      <c r="AZ583" s="150" t="str">
        <f t="shared" si="59"/>
        <v/>
      </c>
      <c r="BA583" s="172"/>
      <c r="BB583" s="169"/>
      <c r="BC583" s="169"/>
      <c r="BD583" s="169"/>
      <c r="BE583" s="169"/>
      <c r="BF583" s="169"/>
      <c r="BG583" s="169"/>
      <c r="BH583" s="169"/>
      <c r="BI583" s="169"/>
      <c r="BJ583" s="169"/>
      <c r="BK583" s="169"/>
      <c r="BL583" s="169"/>
      <c r="BM583" s="169"/>
      <c r="BN583" s="169"/>
      <c r="BO583" s="169"/>
      <c r="BQ583" s="6"/>
      <c r="BR583" s="11"/>
      <c r="BS583" s="6"/>
      <c r="BT583" s="6"/>
    </row>
    <row r="584" spans="1:72" ht="15.75" x14ac:dyDescent="0.5">
      <c r="A584" s="52" t="s">
        <v>1008</v>
      </c>
      <c r="B584" s="56"/>
      <c r="C584" s="7" t="s">
        <v>111</v>
      </c>
      <c r="D584" s="7" t="s">
        <v>1015</v>
      </c>
      <c r="E584" s="7"/>
      <c r="F584" s="64"/>
      <c r="G584" s="6"/>
      <c r="H584" s="6"/>
      <c r="I584" s="10" t="s">
        <v>110</v>
      </c>
      <c r="J584" s="11" t="s">
        <v>1081</v>
      </c>
      <c r="K584" s="164" t="s">
        <v>628</v>
      </c>
      <c r="L584" s="233"/>
      <c r="M584" s="233">
        <v>1000</v>
      </c>
      <c r="N584" s="80" t="s">
        <v>1017</v>
      </c>
      <c r="O584" s="165"/>
      <c r="P584" s="80" t="s">
        <v>1082</v>
      </c>
      <c r="Q584" s="80"/>
      <c r="R584" s="80"/>
      <c r="S584" s="166"/>
      <c r="T584" s="164"/>
      <c r="U584" s="167"/>
      <c r="V584" s="168"/>
      <c r="W584" s="188"/>
      <c r="X584" s="188"/>
      <c r="Y584" s="12">
        <v>1</v>
      </c>
      <c r="Z584" s="6" t="s">
        <v>194</v>
      </c>
      <c r="AA584" s="106">
        <v>322</v>
      </c>
      <c r="AH584" s="80"/>
      <c r="AL584" s="80"/>
      <c r="AM584" s="80"/>
      <c r="AN584" s="80"/>
      <c r="AO584" s="80"/>
      <c r="AP584" s="130"/>
      <c r="AQ584" s="80"/>
      <c r="AR584" s="7"/>
      <c r="AS584" s="7"/>
      <c r="AT584" s="169"/>
      <c r="AU584" s="170"/>
      <c r="AV584" s="140"/>
      <c r="AW584" s="173"/>
      <c r="AX584" s="171"/>
      <c r="AY584" s="171"/>
      <c r="AZ584" s="150" t="str">
        <f t="shared" si="59"/>
        <v/>
      </c>
      <c r="BA584" s="172"/>
      <c r="BB584" s="169"/>
      <c r="BC584" s="169"/>
      <c r="BD584" s="169"/>
      <c r="BE584" s="169"/>
      <c r="BF584" s="169"/>
      <c r="BG584" s="169"/>
      <c r="BH584" s="169"/>
      <c r="BI584" s="169"/>
      <c r="BJ584" s="169"/>
      <c r="BK584" s="169"/>
      <c r="BL584" s="169"/>
      <c r="BM584" s="169"/>
      <c r="BN584" s="169"/>
      <c r="BO584" s="169"/>
      <c r="BQ584" s="6"/>
      <c r="BR584" s="11"/>
      <c r="BS584" s="6"/>
      <c r="BT584" s="6"/>
    </row>
    <row r="585" spans="1:72" ht="15.75" x14ac:dyDescent="0.5">
      <c r="A585" s="52" t="s">
        <v>1008</v>
      </c>
      <c r="B585" s="56"/>
      <c r="C585" s="7" t="s">
        <v>111</v>
      </c>
      <c r="D585" s="7" t="s">
        <v>1015</v>
      </c>
      <c r="E585" s="7"/>
      <c r="F585" s="64"/>
      <c r="G585" s="6"/>
      <c r="H585" s="6"/>
      <c r="I585" s="10" t="s">
        <v>110</v>
      </c>
      <c r="J585" s="11" t="s">
        <v>1083</v>
      </c>
      <c r="K585" s="164" t="s">
        <v>628</v>
      </c>
      <c r="L585" s="233"/>
      <c r="M585" s="233">
        <v>1000</v>
      </c>
      <c r="N585" s="80" t="s">
        <v>1017</v>
      </c>
      <c r="O585" s="165"/>
      <c r="P585" s="80" t="s">
        <v>1084</v>
      </c>
      <c r="Q585" s="80"/>
      <c r="R585" s="80"/>
      <c r="S585" s="166"/>
      <c r="T585" s="164"/>
      <c r="U585" s="167"/>
      <c r="V585" s="168"/>
      <c r="W585" s="188"/>
      <c r="X585" s="188"/>
      <c r="Y585" s="12">
        <v>1</v>
      </c>
      <c r="Z585" s="6" t="s">
        <v>194</v>
      </c>
      <c r="AA585" s="106">
        <v>323</v>
      </c>
      <c r="AH585" s="80"/>
      <c r="AL585" s="80"/>
      <c r="AM585" s="80"/>
      <c r="AN585" s="80"/>
      <c r="AO585" s="80"/>
      <c r="AP585" s="130"/>
      <c r="AQ585" s="80"/>
      <c r="AR585" s="7"/>
      <c r="AS585" s="7"/>
      <c r="AT585" s="169"/>
      <c r="AU585" s="170"/>
      <c r="AV585" s="140"/>
      <c r="AW585" s="150"/>
      <c r="AX585" s="171"/>
      <c r="AY585" s="171"/>
      <c r="AZ585" s="150" t="str">
        <f t="shared" si="59"/>
        <v/>
      </c>
      <c r="BA585" s="172"/>
      <c r="BB585" s="169"/>
      <c r="BC585" s="169"/>
      <c r="BD585" s="169"/>
      <c r="BE585" s="169"/>
      <c r="BF585" s="169"/>
      <c r="BG585" s="169"/>
      <c r="BH585" s="169"/>
      <c r="BI585" s="169"/>
      <c r="BJ585" s="169"/>
      <c r="BK585" s="169"/>
      <c r="BL585" s="169"/>
      <c r="BM585" s="169"/>
      <c r="BN585" s="169"/>
      <c r="BO585" s="169"/>
      <c r="BQ585" s="6"/>
      <c r="BR585" s="11"/>
      <c r="BS585" s="6"/>
      <c r="BT585" s="6"/>
    </row>
    <row r="586" spans="1:72" ht="15.75" x14ac:dyDescent="0.5">
      <c r="A586" s="52" t="s">
        <v>1008</v>
      </c>
      <c r="B586" s="56"/>
      <c r="C586" s="7" t="s">
        <v>111</v>
      </c>
      <c r="D586" s="7" t="s">
        <v>1015</v>
      </c>
      <c r="E586" s="7"/>
      <c r="F586" s="64"/>
      <c r="G586" s="6"/>
      <c r="H586" s="6"/>
      <c r="I586" s="10" t="s">
        <v>110</v>
      </c>
      <c r="J586" s="11" t="s">
        <v>1085</v>
      </c>
      <c r="K586" s="164" t="s">
        <v>628</v>
      </c>
      <c r="L586" s="233"/>
      <c r="M586" s="233">
        <v>1000</v>
      </c>
      <c r="N586" s="80" t="s">
        <v>1017</v>
      </c>
      <c r="O586" s="165"/>
      <c r="P586" s="80" t="s">
        <v>1086</v>
      </c>
      <c r="Q586" s="80"/>
      <c r="R586" s="80"/>
      <c r="S586" s="166"/>
      <c r="T586" s="164"/>
      <c r="U586" s="167"/>
      <c r="V586" s="168"/>
      <c r="W586" s="188"/>
      <c r="X586" s="188"/>
      <c r="Y586" s="12">
        <v>1</v>
      </c>
      <c r="Z586" s="6" t="s">
        <v>194</v>
      </c>
      <c r="AA586" s="106">
        <v>324</v>
      </c>
      <c r="AH586" s="80"/>
      <c r="AL586" s="80"/>
      <c r="AM586" s="80"/>
      <c r="AN586" s="80"/>
      <c r="AO586" s="80"/>
      <c r="AP586" s="130"/>
      <c r="AQ586" s="80"/>
      <c r="AR586" s="7"/>
      <c r="AS586" s="7"/>
      <c r="AT586" s="169"/>
      <c r="AU586" s="170"/>
      <c r="AV586" s="140"/>
      <c r="AW586" s="150"/>
      <c r="AX586" s="171"/>
      <c r="AY586" s="171"/>
      <c r="AZ586" s="150" t="str">
        <f t="shared" si="59"/>
        <v/>
      </c>
      <c r="BA586" s="172"/>
      <c r="BB586" s="169"/>
      <c r="BC586" s="169"/>
      <c r="BD586" s="169"/>
      <c r="BE586" s="169"/>
      <c r="BF586" s="169"/>
      <c r="BG586" s="169"/>
      <c r="BH586" s="169"/>
      <c r="BI586" s="169"/>
      <c r="BJ586" s="169"/>
      <c r="BK586" s="169"/>
      <c r="BL586" s="169"/>
      <c r="BM586" s="169"/>
      <c r="BN586" s="169"/>
      <c r="BO586" s="169"/>
      <c r="BQ586" s="6"/>
      <c r="BR586" s="11"/>
      <c r="BS586" s="6"/>
      <c r="BT586" s="6"/>
    </row>
    <row r="587" spans="1:72" ht="15.75" x14ac:dyDescent="0.5">
      <c r="A587" s="52" t="s">
        <v>1008</v>
      </c>
      <c r="B587" s="56"/>
      <c r="C587" s="7" t="s">
        <v>111</v>
      </c>
      <c r="D587" s="7" t="s">
        <v>1015</v>
      </c>
      <c r="E587" s="7"/>
      <c r="F587" s="64"/>
      <c r="G587" s="6"/>
      <c r="H587" s="6"/>
      <c r="I587" s="10" t="s">
        <v>110</v>
      </c>
      <c r="J587" s="11" t="s">
        <v>1087</v>
      </c>
      <c r="K587" s="164" t="s">
        <v>628</v>
      </c>
      <c r="L587" s="233"/>
      <c r="M587" s="233">
        <v>1000</v>
      </c>
      <c r="N587" s="80" t="s">
        <v>1017</v>
      </c>
      <c r="O587" s="165"/>
      <c r="P587" s="80" t="s">
        <v>1088</v>
      </c>
      <c r="Q587" s="80"/>
      <c r="R587" s="80"/>
      <c r="S587" s="166"/>
      <c r="T587" s="164"/>
      <c r="U587" s="167"/>
      <c r="V587" s="168"/>
      <c r="W587" s="188"/>
      <c r="X587" s="188"/>
      <c r="Y587" s="12">
        <v>1</v>
      </c>
      <c r="Z587" s="6" t="s">
        <v>194</v>
      </c>
      <c r="AA587" s="106">
        <v>325</v>
      </c>
      <c r="AH587" s="80"/>
      <c r="AL587" s="80"/>
      <c r="AM587" s="80"/>
      <c r="AN587" s="80"/>
      <c r="AO587" s="80"/>
      <c r="AP587" s="130"/>
      <c r="AQ587" s="80"/>
      <c r="AR587" s="7"/>
      <c r="AS587" s="7"/>
      <c r="AT587" s="169"/>
      <c r="AU587" s="170"/>
      <c r="AV587" s="140"/>
      <c r="AW587" s="150"/>
      <c r="AX587" s="171"/>
      <c r="AY587" s="171"/>
      <c r="AZ587" s="150" t="str">
        <f t="shared" si="59"/>
        <v/>
      </c>
      <c r="BA587" s="172"/>
      <c r="BB587" s="169"/>
      <c r="BC587" s="169"/>
      <c r="BD587" s="169"/>
      <c r="BE587" s="169"/>
      <c r="BF587" s="169"/>
      <c r="BG587" s="169"/>
      <c r="BH587" s="169"/>
      <c r="BI587" s="169"/>
      <c r="BJ587" s="169"/>
      <c r="BK587" s="169"/>
      <c r="BL587" s="169"/>
      <c r="BM587" s="169"/>
      <c r="BN587" s="169"/>
      <c r="BO587" s="169"/>
      <c r="BQ587" s="6"/>
      <c r="BR587" s="11"/>
      <c r="BS587" s="6"/>
      <c r="BT587" s="6"/>
    </row>
    <row r="588" spans="1:72" ht="15.75" x14ac:dyDescent="0.5">
      <c r="A588" s="52" t="s">
        <v>1008</v>
      </c>
      <c r="B588" s="56" t="s">
        <v>110</v>
      </c>
      <c r="C588" s="7" t="s">
        <v>111</v>
      </c>
      <c r="D588" s="7" t="s">
        <v>1015</v>
      </c>
      <c r="E588" s="7"/>
      <c r="F588" s="64"/>
      <c r="G588" s="6"/>
      <c r="H588" s="6"/>
      <c r="I588" s="10" t="s">
        <v>110</v>
      </c>
      <c r="J588" s="11" t="s">
        <v>634</v>
      </c>
      <c r="K588" s="164" t="s">
        <v>628</v>
      </c>
      <c r="L588" s="233"/>
      <c r="M588" s="233">
        <v>1000</v>
      </c>
      <c r="N588" s="80" t="s">
        <v>1017</v>
      </c>
      <c r="O588" s="165"/>
      <c r="P588" s="80" t="s">
        <v>634</v>
      </c>
      <c r="Q588" s="80"/>
      <c r="R588" s="80"/>
      <c r="S588" s="166"/>
      <c r="T588" s="164"/>
      <c r="U588" s="167"/>
      <c r="V588" s="168"/>
      <c r="W588" s="188"/>
      <c r="X588" s="188"/>
      <c r="Y588" s="12">
        <v>1</v>
      </c>
      <c r="Z588" s="6" t="s">
        <v>194</v>
      </c>
      <c r="AA588" s="106">
        <v>326</v>
      </c>
      <c r="AH588" s="80"/>
      <c r="AL588" s="80"/>
      <c r="AM588" s="80"/>
      <c r="AN588" s="80"/>
      <c r="AO588" s="80"/>
      <c r="AP588" s="130"/>
      <c r="AQ588" s="80"/>
      <c r="AR588" s="7"/>
      <c r="AS588" s="7"/>
      <c r="AT588" s="169"/>
      <c r="AU588" s="170"/>
      <c r="AV588" s="140"/>
      <c r="AW588" s="150"/>
      <c r="AX588" s="171"/>
      <c r="AY588" s="171"/>
      <c r="AZ588" s="150" t="str">
        <f t="shared" si="59"/>
        <v/>
      </c>
      <c r="BA588" s="172"/>
      <c r="BB588" s="169"/>
      <c r="BC588" s="169"/>
      <c r="BD588" s="169"/>
      <c r="BE588" s="169"/>
      <c r="BF588" s="169"/>
      <c r="BG588" s="169"/>
      <c r="BH588" s="169"/>
      <c r="BI588" s="169"/>
      <c r="BJ588" s="169"/>
      <c r="BK588" s="169"/>
      <c r="BL588" s="169"/>
      <c r="BM588" s="169"/>
      <c r="BN588" s="169"/>
      <c r="BO588" s="169"/>
      <c r="BQ588" s="6"/>
      <c r="BR588" s="11"/>
      <c r="BS588" s="6"/>
      <c r="BT588" s="6"/>
    </row>
    <row r="589" spans="1:72" ht="15.75" x14ac:dyDescent="0.5">
      <c r="A589" s="52" t="s">
        <v>1008</v>
      </c>
      <c r="B589" s="56" t="s">
        <v>110</v>
      </c>
      <c r="C589" s="7" t="s">
        <v>111</v>
      </c>
      <c r="D589" s="7" t="s">
        <v>1015</v>
      </c>
      <c r="E589" s="7"/>
      <c r="F589" s="64"/>
      <c r="G589" s="6"/>
      <c r="H589" s="6"/>
      <c r="I589" s="10" t="s">
        <v>110</v>
      </c>
      <c r="J589" s="11" t="s">
        <v>634</v>
      </c>
      <c r="K589" s="164" t="s">
        <v>628</v>
      </c>
      <c r="L589" s="233"/>
      <c r="M589" s="233">
        <v>1000</v>
      </c>
      <c r="N589" s="80" t="s">
        <v>1017</v>
      </c>
      <c r="O589" s="165"/>
      <c r="P589" s="80" t="s">
        <v>634</v>
      </c>
      <c r="Q589" s="80"/>
      <c r="R589" s="80"/>
      <c r="S589" s="166"/>
      <c r="T589" s="164"/>
      <c r="U589" s="167"/>
      <c r="V589" s="168"/>
      <c r="W589" s="188"/>
      <c r="X589" s="188"/>
      <c r="Y589" s="12">
        <v>1</v>
      </c>
      <c r="Z589" s="6" t="s">
        <v>194</v>
      </c>
      <c r="AA589" s="106">
        <v>327</v>
      </c>
      <c r="AH589" s="80"/>
      <c r="AL589" s="80"/>
      <c r="AM589" s="80"/>
      <c r="AN589" s="80"/>
      <c r="AO589" s="80"/>
      <c r="AP589" s="130"/>
      <c r="AQ589" s="80"/>
      <c r="AR589" s="7"/>
      <c r="AS589" s="7"/>
      <c r="AT589" s="169"/>
      <c r="AU589" s="170"/>
      <c r="AV589" s="140"/>
      <c r="AW589" s="150"/>
      <c r="AX589" s="171"/>
      <c r="AY589" s="171"/>
      <c r="AZ589" s="150" t="str">
        <f t="shared" si="59"/>
        <v/>
      </c>
      <c r="BA589" s="172"/>
      <c r="BB589" s="169"/>
      <c r="BC589" s="169"/>
      <c r="BD589" s="169"/>
      <c r="BE589" s="169"/>
      <c r="BF589" s="169"/>
      <c r="BG589" s="169"/>
      <c r="BH589" s="169"/>
      <c r="BI589" s="169"/>
      <c r="BJ589" s="169"/>
      <c r="BK589" s="169"/>
      <c r="BL589" s="169"/>
      <c r="BM589" s="169"/>
      <c r="BN589" s="169"/>
      <c r="BO589" s="169"/>
      <c r="BQ589" s="6"/>
      <c r="BR589" s="11"/>
      <c r="BS589" s="6"/>
      <c r="BT589" s="6"/>
    </row>
    <row r="590" spans="1:72" ht="15.75" x14ac:dyDescent="0.5">
      <c r="A590" s="52" t="s">
        <v>1008</v>
      </c>
      <c r="B590" s="56"/>
      <c r="C590" s="7" t="s">
        <v>111</v>
      </c>
      <c r="D590" s="7" t="s">
        <v>1015</v>
      </c>
      <c r="E590" s="7"/>
      <c r="F590" s="64"/>
      <c r="G590" s="6"/>
      <c r="H590" s="6"/>
      <c r="I590" s="10" t="s">
        <v>110</v>
      </c>
      <c r="J590" s="11" t="s">
        <v>1089</v>
      </c>
      <c r="K590" s="164" t="s">
        <v>628</v>
      </c>
      <c r="L590" s="233"/>
      <c r="M590" s="233">
        <v>1000</v>
      </c>
      <c r="N590" s="80" t="s">
        <v>1017</v>
      </c>
      <c r="O590" s="165"/>
      <c r="P590" s="80" t="s">
        <v>1089</v>
      </c>
      <c r="Q590" s="80"/>
      <c r="R590" s="80"/>
      <c r="S590" s="166"/>
      <c r="T590" s="164"/>
      <c r="U590" s="167"/>
      <c r="V590" s="168"/>
      <c r="W590" s="188"/>
      <c r="X590" s="188"/>
      <c r="Y590" s="12">
        <v>1</v>
      </c>
      <c r="Z590" s="6" t="s">
        <v>194</v>
      </c>
      <c r="AA590" s="106">
        <v>1000</v>
      </c>
      <c r="AH590" s="80"/>
      <c r="AL590" s="80"/>
      <c r="AM590" s="80"/>
      <c r="AN590" s="80"/>
      <c r="AO590" s="80"/>
      <c r="AP590" s="130"/>
      <c r="AQ590" s="80"/>
      <c r="AR590" s="7"/>
      <c r="AS590" s="7"/>
      <c r="AT590" s="169"/>
      <c r="AU590" s="170"/>
      <c r="AV590" s="140"/>
      <c r="AW590" s="150"/>
      <c r="AX590" s="171"/>
      <c r="AY590" s="171"/>
      <c r="AZ590" s="150" t="str">
        <f t="shared" si="59"/>
        <v/>
      </c>
      <c r="BA590" s="172"/>
      <c r="BB590" s="169"/>
      <c r="BC590" s="169"/>
      <c r="BD590" s="169"/>
      <c r="BE590" s="169"/>
      <c r="BF590" s="169"/>
      <c r="BG590" s="169"/>
      <c r="BH590" s="169"/>
      <c r="BI590" s="169"/>
      <c r="BJ590" s="169"/>
      <c r="BK590" s="169"/>
      <c r="BL590" s="169"/>
      <c r="BM590" s="169"/>
      <c r="BN590" s="169"/>
      <c r="BO590" s="169"/>
      <c r="BQ590" s="6"/>
      <c r="BR590" s="11"/>
      <c r="BS590" s="6"/>
      <c r="BT590" s="6"/>
    </row>
    <row r="591" spans="1:72" ht="15.75" x14ac:dyDescent="0.5">
      <c r="A591" s="52" t="s">
        <v>1008</v>
      </c>
      <c r="B591" s="56"/>
      <c r="C591" s="7" t="s">
        <v>111</v>
      </c>
      <c r="D591" s="7" t="s">
        <v>1015</v>
      </c>
      <c r="E591" s="7"/>
      <c r="F591" s="64"/>
      <c r="G591" s="6"/>
      <c r="H591" s="6"/>
      <c r="I591" s="10" t="s">
        <v>110</v>
      </c>
      <c r="J591" s="11" t="s">
        <v>1090</v>
      </c>
      <c r="K591" s="164" t="s">
        <v>628</v>
      </c>
      <c r="L591" s="233"/>
      <c r="M591" s="233">
        <v>1000</v>
      </c>
      <c r="N591" s="80" t="s">
        <v>1017</v>
      </c>
      <c r="O591" s="165"/>
      <c r="P591" s="80" t="s">
        <v>1090</v>
      </c>
      <c r="Q591" s="80"/>
      <c r="R591" s="80"/>
      <c r="S591" s="166"/>
      <c r="T591" s="164"/>
      <c r="U591" s="167"/>
      <c r="V591" s="168"/>
      <c r="W591" s="188"/>
      <c r="X591" s="188"/>
      <c r="Y591" s="12">
        <v>1</v>
      </c>
      <c r="Z591" s="6" t="s">
        <v>194</v>
      </c>
      <c r="AA591" s="106">
        <v>1001</v>
      </c>
      <c r="AH591" s="80"/>
      <c r="AL591" s="80"/>
      <c r="AM591" s="80"/>
      <c r="AN591" s="80"/>
      <c r="AO591" s="80"/>
      <c r="AP591" s="130"/>
      <c r="AQ591" s="80"/>
      <c r="AR591" s="7"/>
      <c r="AS591" s="7"/>
      <c r="AT591" s="169"/>
      <c r="AU591" s="170"/>
      <c r="AV591" s="140"/>
      <c r="AW591" s="150"/>
      <c r="AX591" s="171"/>
      <c r="AY591" s="171"/>
      <c r="AZ591" s="150" t="str">
        <f t="shared" si="59"/>
        <v/>
      </c>
      <c r="BA591" s="172"/>
      <c r="BB591" s="169"/>
      <c r="BC591" s="169"/>
      <c r="BD591" s="169"/>
      <c r="BE591" s="169"/>
      <c r="BF591" s="169"/>
      <c r="BG591" s="169"/>
      <c r="BH591" s="169"/>
      <c r="BI591" s="169"/>
      <c r="BJ591" s="169"/>
      <c r="BK591" s="169"/>
      <c r="BL591" s="169"/>
      <c r="BM591" s="169"/>
      <c r="BN591" s="169"/>
      <c r="BO591" s="169"/>
      <c r="BQ591" s="6"/>
      <c r="BR591" s="11"/>
      <c r="BS591" s="6"/>
      <c r="BT591" s="6"/>
    </row>
    <row r="592" spans="1:72" ht="15.75" x14ac:dyDescent="0.5">
      <c r="A592" s="52" t="s">
        <v>1008</v>
      </c>
      <c r="B592" s="56"/>
      <c r="C592" s="7" t="s">
        <v>111</v>
      </c>
      <c r="D592" s="7" t="s">
        <v>1015</v>
      </c>
      <c r="E592" s="7"/>
      <c r="F592" s="64"/>
      <c r="G592" s="6"/>
      <c r="H592" s="6"/>
      <c r="I592" s="10" t="s">
        <v>110</v>
      </c>
      <c r="J592" s="11" t="s">
        <v>1091</v>
      </c>
      <c r="K592" s="164" t="s">
        <v>628</v>
      </c>
      <c r="L592" s="233"/>
      <c r="M592" s="233">
        <v>1000</v>
      </c>
      <c r="N592" s="80" t="s">
        <v>1017</v>
      </c>
      <c r="O592" s="165"/>
      <c r="P592" s="80" t="s">
        <v>1091</v>
      </c>
      <c r="Q592" s="80"/>
      <c r="R592" s="80"/>
      <c r="S592" s="166"/>
      <c r="T592" s="164"/>
      <c r="U592" s="167"/>
      <c r="V592" s="168"/>
      <c r="W592" s="188"/>
      <c r="X592" s="188"/>
      <c r="Y592" s="12">
        <v>1</v>
      </c>
      <c r="Z592" s="6" t="s">
        <v>194</v>
      </c>
      <c r="AA592" s="106">
        <v>1002</v>
      </c>
      <c r="AH592" s="80"/>
      <c r="AL592" s="80"/>
      <c r="AM592" s="80"/>
      <c r="AN592" s="80"/>
      <c r="AO592" s="80"/>
      <c r="AP592" s="130"/>
      <c r="AQ592" s="80"/>
      <c r="AR592" s="7"/>
      <c r="AS592" s="7"/>
      <c r="AT592" s="169"/>
      <c r="AU592" s="170"/>
      <c r="AV592" s="140"/>
      <c r="AW592" s="150"/>
      <c r="AX592" s="171"/>
      <c r="AY592" s="171"/>
      <c r="AZ592" s="150" t="str">
        <f t="shared" si="59"/>
        <v/>
      </c>
      <c r="BA592" s="172"/>
      <c r="BB592" s="169"/>
      <c r="BC592" s="169"/>
      <c r="BD592" s="169"/>
      <c r="BE592" s="169"/>
      <c r="BF592" s="169"/>
      <c r="BG592" s="169"/>
      <c r="BH592" s="169"/>
      <c r="BI592" s="169"/>
      <c r="BJ592" s="169"/>
      <c r="BK592" s="169"/>
      <c r="BL592" s="169"/>
      <c r="BM592" s="169"/>
      <c r="BN592" s="169"/>
      <c r="BO592" s="169"/>
      <c r="BQ592" s="6"/>
      <c r="BR592" s="11"/>
      <c r="BS592" s="6"/>
      <c r="BT592" s="6"/>
    </row>
    <row r="593" spans="1:72" ht="15.75" x14ac:dyDescent="0.5">
      <c r="A593" s="52" t="s">
        <v>1008</v>
      </c>
      <c r="B593" s="56"/>
      <c r="C593" s="7" t="s">
        <v>111</v>
      </c>
      <c r="D593" s="7" t="s">
        <v>1015</v>
      </c>
      <c r="E593" s="7"/>
      <c r="F593" s="64"/>
      <c r="G593" s="6"/>
      <c r="H593" s="6"/>
      <c r="I593" s="10" t="s">
        <v>110</v>
      </c>
      <c r="J593" s="11" t="s">
        <v>1092</v>
      </c>
      <c r="K593" s="164" t="s">
        <v>628</v>
      </c>
      <c r="L593" s="233"/>
      <c r="M593" s="233">
        <v>1000</v>
      </c>
      <c r="N593" s="80" t="s">
        <v>1017</v>
      </c>
      <c r="O593" s="165"/>
      <c r="P593" s="80" t="s">
        <v>1092</v>
      </c>
      <c r="Q593" s="80"/>
      <c r="R593" s="80"/>
      <c r="S593" s="166"/>
      <c r="T593" s="164"/>
      <c r="U593" s="167"/>
      <c r="V593" s="168"/>
      <c r="W593" s="188"/>
      <c r="X593" s="188"/>
      <c r="Y593" s="12">
        <v>1</v>
      </c>
      <c r="Z593" s="6" t="s">
        <v>194</v>
      </c>
      <c r="AA593" s="106">
        <v>1003</v>
      </c>
      <c r="AH593" s="80"/>
      <c r="AL593" s="80"/>
      <c r="AM593" s="80"/>
      <c r="AN593" s="80"/>
      <c r="AO593" s="80"/>
      <c r="AP593" s="130"/>
      <c r="AQ593" s="80"/>
      <c r="AR593" s="7"/>
      <c r="AS593" s="7"/>
      <c r="AT593" s="169"/>
      <c r="AU593" s="170"/>
      <c r="AV593" s="140"/>
      <c r="AW593" s="150"/>
      <c r="AX593" s="171"/>
      <c r="AY593" s="171"/>
      <c r="AZ593" s="150" t="str">
        <f t="shared" si="59"/>
        <v/>
      </c>
      <c r="BA593" s="172"/>
      <c r="BB593" s="169"/>
      <c r="BC593" s="169"/>
      <c r="BD593" s="169"/>
      <c r="BE593" s="169"/>
      <c r="BF593" s="169"/>
      <c r="BG593" s="169"/>
      <c r="BH593" s="169"/>
      <c r="BI593" s="169"/>
      <c r="BJ593" s="169"/>
      <c r="BK593" s="169"/>
      <c r="BL593" s="169"/>
      <c r="BM593" s="169"/>
      <c r="BN593" s="169"/>
      <c r="BO593" s="169"/>
      <c r="BQ593" s="6"/>
      <c r="BR593" s="11"/>
      <c r="BS593" s="6"/>
      <c r="BT593" s="6"/>
    </row>
    <row r="594" spans="1:72" ht="15.75" x14ac:dyDescent="0.5">
      <c r="A594" s="52" t="s">
        <v>1008</v>
      </c>
      <c r="B594" s="56"/>
      <c r="C594" s="7" t="s">
        <v>111</v>
      </c>
      <c r="D594" s="7" t="s">
        <v>1015</v>
      </c>
      <c r="E594" s="7"/>
      <c r="F594" s="64"/>
      <c r="G594" s="6"/>
      <c r="H594" s="6"/>
      <c r="I594" s="10" t="s">
        <v>110</v>
      </c>
      <c r="J594" s="11" t="s">
        <v>1093</v>
      </c>
      <c r="K594" s="164" t="s">
        <v>628</v>
      </c>
      <c r="L594" s="233"/>
      <c r="M594" s="233">
        <v>1000</v>
      </c>
      <c r="N594" s="80" t="s">
        <v>1017</v>
      </c>
      <c r="O594" s="165"/>
      <c r="P594" s="80" t="s">
        <v>1093</v>
      </c>
      <c r="Q594" s="80"/>
      <c r="R594" s="80"/>
      <c r="S594" s="166"/>
      <c r="T594" s="164"/>
      <c r="U594" s="167"/>
      <c r="V594" s="168"/>
      <c r="W594" s="188"/>
      <c r="X594" s="188"/>
      <c r="Y594" s="12">
        <v>1</v>
      </c>
      <c r="Z594" s="6" t="s">
        <v>194</v>
      </c>
      <c r="AA594" s="106">
        <v>2000</v>
      </c>
      <c r="AH594" s="80"/>
      <c r="AL594" s="80"/>
      <c r="AM594" s="80"/>
      <c r="AN594" s="80"/>
      <c r="AO594" s="80"/>
      <c r="AP594" s="130"/>
      <c r="AQ594" s="80"/>
      <c r="AR594" s="7"/>
      <c r="AS594" s="7"/>
      <c r="AT594" s="169"/>
      <c r="AU594" s="170"/>
      <c r="AV594" s="140"/>
      <c r="AW594" s="150"/>
      <c r="AX594" s="171"/>
      <c r="AY594" s="171"/>
      <c r="AZ594" s="150" t="str">
        <f t="shared" si="59"/>
        <v/>
      </c>
      <c r="BA594" s="172"/>
      <c r="BB594" s="169"/>
      <c r="BC594" s="169"/>
      <c r="BD594" s="169"/>
      <c r="BE594" s="169"/>
      <c r="BF594" s="169"/>
      <c r="BG594" s="169"/>
      <c r="BH594" s="169"/>
      <c r="BI594" s="169"/>
      <c r="BJ594" s="169"/>
      <c r="BK594" s="169"/>
      <c r="BL594" s="169"/>
      <c r="BM594" s="169"/>
      <c r="BN594" s="169"/>
      <c r="BO594" s="169"/>
      <c r="BQ594" s="6"/>
      <c r="BR594" s="11"/>
      <c r="BS594" s="6"/>
      <c r="BT594" s="6"/>
    </row>
    <row r="595" spans="1:72" ht="15.75" x14ac:dyDescent="0.5">
      <c r="A595" s="52" t="s">
        <v>1008</v>
      </c>
      <c r="B595" s="56"/>
      <c r="C595" s="7" t="s">
        <v>1094</v>
      </c>
      <c r="D595" s="7" t="s">
        <v>1015</v>
      </c>
      <c r="E595" s="7"/>
      <c r="F595" s="64"/>
      <c r="G595" s="6"/>
      <c r="H595" s="6"/>
      <c r="I595" s="10" t="s">
        <v>110</v>
      </c>
      <c r="J595" s="11" t="s">
        <v>1095</v>
      </c>
      <c r="K595" s="164" t="s">
        <v>628</v>
      </c>
      <c r="L595" s="233"/>
      <c r="M595" s="233">
        <v>1000</v>
      </c>
      <c r="N595" s="80" t="s">
        <v>1017</v>
      </c>
      <c r="O595" s="165"/>
      <c r="P595" s="80" t="s">
        <v>1096</v>
      </c>
      <c r="Q595" s="80"/>
      <c r="R595" s="80"/>
      <c r="S595" s="166"/>
      <c r="T595" s="164"/>
      <c r="U595" s="167"/>
      <c r="V595" s="168"/>
      <c r="W595" s="188"/>
      <c r="X595" s="188"/>
      <c r="Y595" s="12">
        <v>1</v>
      </c>
      <c r="Z595" s="6" t="s">
        <v>195</v>
      </c>
      <c r="AA595" s="106">
        <v>40000</v>
      </c>
      <c r="AH595" s="80"/>
      <c r="AI595" s="116" t="s">
        <v>1097</v>
      </c>
      <c r="AL595" s="80"/>
      <c r="AM595" s="80"/>
      <c r="AN595" s="80"/>
      <c r="AO595" s="80"/>
      <c r="AP595" s="130"/>
      <c r="AQ595" s="80"/>
      <c r="AR595" s="7"/>
      <c r="AS595" s="7"/>
      <c r="AT595" s="169"/>
      <c r="AU595" s="170"/>
      <c r="AV595" s="140"/>
      <c r="AW595" s="150"/>
      <c r="AX595" s="171"/>
      <c r="AY595" s="171"/>
      <c r="AZ595" s="150" t="str">
        <f t="shared" si="59"/>
        <v/>
      </c>
      <c r="BA595" s="172"/>
      <c r="BB595" s="169"/>
      <c r="BC595" s="169"/>
      <c r="BD595" s="169"/>
      <c r="BE595" s="169"/>
      <c r="BF595" s="169"/>
      <c r="BG595" s="169"/>
      <c r="BH595" s="169"/>
      <c r="BI595" s="169"/>
      <c r="BJ595" s="169"/>
      <c r="BK595" s="169"/>
      <c r="BL595" s="169"/>
      <c r="BM595" s="169"/>
      <c r="BN595" s="169"/>
      <c r="BO595" s="169"/>
      <c r="BQ595" s="6"/>
      <c r="BR595" s="11"/>
      <c r="BS595" s="6"/>
      <c r="BT595" s="6"/>
    </row>
    <row r="596" spans="1:72" ht="15.75" x14ac:dyDescent="0.5">
      <c r="A596" s="52" t="s">
        <v>1008</v>
      </c>
      <c r="B596" s="56" t="s">
        <v>110</v>
      </c>
      <c r="C596" s="7" t="s">
        <v>1094</v>
      </c>
      <c r="D596" s="7" t="s">
        <v>1015</v>
      </c>
      <c r="E596" s="7"/>
      <c r="F596" s="64"/>
      <c r="G596" s="6"/>
      <c r="H596" s="6"/>
      <c r="I596" s="10" t="s">
        <v>110</v>
      </c>
      <c r="J596" s="11" t="s">
        <v>634</v>
      </c>
      <c r="K596" s="164" t="s">
        <v>628</v>
      </c>
      <c r="L596" s="233"/>
      <c r="M596" s="233">
        <v>1000</v>
      </c>
      <c r="N596" s="80" t="s">
        <v>1017</v>
      </c>
      <c r="O596" s="165"/>
      <c r="P596" s="80" t="s">
        <v>634</v>
      </c>
      <c r="Q596" s="80"/>
      <c r="R596" s="80"/>
      <c r="S596" s="166"/>
      <c r="T596" s="164"/>
      <c r="U596" s="167"/>
      <c r="V596" s="168"/>
      <c r="W596" s="188"/>
      <c r="X596" s="188"/>
      <c r="Y596" s="12">
        <v>1</v>
      </c>
      <c r="Z596" s="6" t="s">
        <v>195</v>
      </c>
      <c r="AA596" s="106">
        <v>40002</v>
      </c>
      <c r="AH596" s="80"/>
      <c r="AI596" s="116" t="s">
        <v>1097</v>
      </c>
      <c r="AL596" s="80"/>
      <c r="AM596" s="80"/>
      <c r="AN596" s="80"/>
      <c r="AO596" s="80"/>
      <c r="AP596" s="130"/>
      <c r="AQ596" s="80"/>
      <c r="AR596" s="7"/>
      <c r="AS596" s="7"/>
      <c r="AT596" s="169"/>
      <c r="AU596" s="170"/>
      <c r="AV596" s="140"/>
      <c r="AW596" s="150"/>
      <c r="AX596" s="171"/>
      <c r="AY596" s="171"/>
      <c r="AZ596" s="150" t="str">
        <f t="shared" si="59"/>
        <v/>
      </c>
      <c r="BA596" s="172"/>
      <c r="BB596" s="169"/>
      <c r="BC596" s="169"/>
      <c r="BD596" s="169"/>
      <c r="BE596" s="169"/>
      <c r="BF596" s="169"/>
      <c r="BG596" s="169"/>
      <c r="BH596" s="169"/>
      <c r="BI596" s="169"/>
      <c r="BJ596" s="169"/>
      <c r="BK596" s="169"/>
      <c r="BL596" s="169"/>
      <c r="BM596" s="169"/>
      <c r="BN596" s="169"/>
      <c r="BO596" s="169"/>
      <c r="BQ596" s="6"/>
      <c r="BR596" s="11"/>
      <c r="BS596" s="6"/>
      <c r="BT596" s="6"/>
    </row>
    <row r="597" spans="1:72" ht="15.75" x14ac:dyDescent="0.5">
      <c r="A597" s="52" t="s">
        <v>1008</v>
      </c>
      <c r="B597" s="56"/>
      <c r="C597" s="7" t="s">
        <v>1094</v>
      </c>
      <c r="D597" s="7" t="s">
        <v>1015</v>
      </c>
      <c r="E597" s="7"/>
      <c r="F597" s="64"/>
      <c r="G597" s="6"/>
      <c r="H597" s="6"/>
      <c r="I597" s="10" t="s">
        <v>110</v>
      </c>
      <c r="J597" s="11" t="s">
        <v>1098</v>
      </c>
      <c r="K597" s="164" t="s">
        <v>628</v>
      </c>
      <c r="L597" s="233"/>
      <c r="M597" s="233">
        <v>1000</v>
      </c>
      <c r="N597" s="80" t="s">
        <v>1017</v>
      </c>
      <c r="O597" s="165"/>
      <c r="P597" s="80" t="s">
        <v>1099</v>
      </c>
      <c r="Q597" s="80"/>
      <c r="R597" s="80"/>
      <c r="S597" s="166"/>
      <c r="T597" s="164"/>
      <c r="U597" s="167"/>
      <c r="V597" s="168"/>
      <c r="W597" s="188"/>
      <c r="X597" s="188"/>
      <c r="Y597" s="12">
        <v>1</v>
      </c>
      <c r="Z597" s="6" t="s">
        <v>195</v>
      </c>
      <c r="AA597" s="106">
        <v>40004</v>
      </c>
      <c r="AH597" s="80"/>
      <c r="AI597" s="116" t="s">
        <v>1097</v>
      </c>
      <c r="AL597" s="80"/>
      <c r="AM597" s="80"/>
      <c r="AN597" s="80"/>
      <c r="AO597" s="80"/>
      <c r="AP597" s="130"/>
      <c r="AQ597" s="80"/>
      <c r="AR597" s="7"/>
      <c r="AS597" s="7"/>
      <c r="AT597" s="169"/>
      <c r="AU597" s="170"/>
      <c r="AV597" s="140"/>
      <c r="AW597" s="150"/>
      <c r="AX597" s="171"/>
      <c r="AY597" s="171"/>
      <c r="AZ597" s="150" t="str">
        <f t="shared" si="59"/>
        <v/>
      </c>
      <c r="BA597" s="172"/>
      <c r="BB597" s="169"/>
      <c r="BC597" s="169"/>
      <c r="BD597" s="169"/>
      <c r="BE597" s="169"/>
      <c r="BF597" s="169"/>
      <c r="BG597" s="169"/>
      <c r="BH597" s="169"/>
      <c r="BI597" s="169"/>
      <c r="BJ597" s="169"/>
      <c r="BK597" s="169"/>
      <c r="BL597" s="169"/>
      <c r="BM597" s="169"/>
      <c r="BN597" s="169"/>
      <c r="BO597" s="169"/>
      <c r="BQ597" s="6"/>
      <c r="BR597" s="11"/>
      <c r="BS597" s="6"/>
      <c r="BT597" s="6"/>
    </row>
    <row r="598" spans="1:72" ht="15.75" x14ac:dyDescent="0.5">
      <c r="A598" s="52" t="s">
        <v>1008</v>
      </c>
      <c r="B598" s="56"/>
      <c r="C598" s="7" t="s">
        <v>1094</v>
      </c>
      <c r="D598" s="7" t="s">
        <v>1015</v>
      </c>
      <c r="E598" s="7"/>
      <c r="F598" s="64"/>
      <c r="G598" s="6"/>
      <c r="H598" s="6"/>
      <c r="I598" s="10" t="s">
        <v>110</v>
      </c>
      <c r="J598" s="11" t="s">
        <v>1100</v>
      </c>
      <c r="K598" s="164" t="s">
        <v>628</v>
      </c>
      <c r="L598" s="233"/>
      <c r="M598" s="233">
        <v>1000</v>
      </c>
      <c r="N598" s="80" t="s">
        <v>1017</v>
      </c>
      <c r="O598" s="165"/>
      <c r="P598" s="80" t="s">
        <v>1101</v>
      </c>
      <c r="Q598" s="80"/>
      <c r="R598" s="80"/>
      <c r="S598" s="166"/>
      <c r="T598" s="164"/>
      <c r="U598" s="167"/>
      <c r="V598" s="168"/>
      <c r="W598" s="188"/>
      <c r="X598" s="188"/>
      <c r="Y598" s="12">
        <v>1</v>
      </c>
      <c r="Z598" s="6" t="s">
        <v>195</v>
      </c>
      <c r="AA598" s="106">
        <v>40006</v>
      </c>
      <c r="AH598" s="80"/>
      <c r="AI598" s="116" t="s">
        <v>1097</v>
      </c>
      <c r="AL598" s="80"/>
      <c r="AM598" s="80"/>
      <c r="AN598" s="80"/>
      <c r="AO598" s="80"/>
      <c r="AP598" s="130"/>
      <c r="AQ598" s="80"/>
      <c r="AR598" s="7"/>
      <c r="AS598" s="7"/>
      <c r="AT598" s="169"/>
      <c r="AU598" s="170"/>
      <c r="AV598" s="140"/>
      <c r="AW598" s="150"/>
      <c r="AX598" s="171"/>
      <c r="AY598" s="171"/>
      <c r="AZ598" s="150" t="str">
        <f t="shared" si="59"/>
        <v/>
      </c>
      <c r="BA598" s="172"/>
      <c r="BB598" s="169"/>
      <c r="BC598" s="169"/>
      <c r="BD598" s="169"/>
      <c r="BE598" s="169"/>
      <c r="BF598" s="169"/>
      <c r="BG598" s="169"/>
      <c r="BH598" s="169"/>
      <c r="BI598" s="169"/>
      <c r="BJ598" s="169"/>
      <c r="BK598" s="169"/>
      <c r="BL598" s="169"/>
      <c r="BM598" s="169"/>
      <c r="BN598" s="169"/>
      <c r="BO598" s="169"/>
      <c r="BQ598" s="6"/>
      <c r="BR598" s="11"/>
      <c r="BS598" s="6"/>
      <c r="BT598" s="6"/>
    </row>
    <row r="599" spans="1:72" ht="15.75" x14ac:dyDescent="0.5">
      <c r="A599" s="52" t="s">
        <v>1008</v>
      </c>
      <c r="B599" s="56"/>
      <c r="C599" s="7" t="s">
        <v>1094</v>
      </c>
      <c r="D599" s="7" t="s">
        <v>1015</v>
      </c>
      <c r="E599" s="7"/>
      <c r="F599" s="64"/>
      <c r="G599" s="6"/>
      <c r="H599" s="6"/>
      <c r="I599" s="10" t="s">
        <v>110</v>
      </c>
      <c r="J599" s="11" t="s">
        <v>1102</v>
      </c>
      <c r="K599" s="164" t="s">
        <v>628</v>
      </c>
      <c r="L599" s="233"/>
      <c r="M599" s="233">
        <v>1000</v>
      </c>
      <c r="N599" s="80" t="s">
        <v>1017</v>
      </c>
      <c r="O599" s="165"/>
      <c r="P599" s="80" t="s">
        <v>1486</v>
      </c>
      <c r="Q599" s="80"/>
      <c r="R599" s="80"/>
      <c r="S599" s="166"/>
      <c r="T599" s="164"/>
      <c r="U599" s="167"/>
      <c r="V599" s="168"/>
      <c r="W599" s="188"/>
      <c r="X599" s="188"/>
      <c r="Y599" s="12">
        <v>1</v>
      </c>
      <c r="Z599" s="6" t="s">
        <v>195</v>
      </c>
      <c r="AA599" s="106">
        <v>40008</v>
      </c>
      <c r="AH599" s="80"/>
      <c r="AI599" s="116" t="s">
        <v>1097</v>
      </c>
      <c r="AL599" s="80"/>
      <c r="AM599" s="80"/>
      <c r="AN599" s="80"/>
      <c r="AO599" s="80"/>
      <c r="AP599" s="130"/>
      <c r="AQ599" s="80"/>
      <c r="AR599" s="7"/>
      <c r="AS599" s="7"/>
      <c r="AT599" s="169"/>
      <c r="AU599" s="170"/>
      <c r="AV599" s="140"/>
      <c r="AW599" s="150"/>
      <c r="AX599" s="171"/>
      <c r="AY599" s="171"/>
      <c r="AZ599" s="150" t="str">
        <f t="shared" si="59"/>
        <v/>
      </c>
      <c r="BA599" s="172"/>
      <c r="BB599" s="169"/>
      <c r="BC599" s="169"/>
      <c r="BD599" s="169"/>
      <c r="BE599" s="169"/>
      <c r="BF599" s="169"/>
      <c r="BG599" s="169"/>
      <c r="BH599" s="169"/>
      <c r="BI599" s="169"/>
      <c r="BJ599" s="169"/>
      <c r="BK599" s="169"/>
      <c r="BL599" s="169"/>
      <c r="BM599" s="169"/>
      <c r="BN599" s="169"/>
      <c r="BO599" s="169"/>
      <c r="BQ599" s="6"/>
      <c r="BR599" s="11"/>
      <c r="BS599" s="6"/>
      <c r="BT599" s="6"/>
    </row>
    <row r="600" spans="1:72" ht="15.75" x14ac:dyDescent="0.5">
      <c r="A600" s="52" t="s">
        <v>1008</v>
      </c>
      <c r="B600" s="56"/>
      <c r="C600" s="7" t="s">
        <v>1094</v>
      </c>
      <c r="D600" s="7" t="s">
        <v>1015</v>
      </c>
      <c r="E600" s="7"/>
      <c r="F600" s="64"/>
      <c r="G600" s="6"/>
      <c r="H600" s="6"/>
      <c r="I600" s="10" t="s">
        <v>110</v>
      </c>
      <c r="J600" s="11" t="s">
        <v>1103</v>
      </c>
      <c r="K600" s="164" t="s">
        <v>628</v>
      </c>
      <c r="L600" s="233"/>
      <c r="M600" s="233">
        <v>1000</v>
      </c>
      <c r="N600" s="80" t="s">
        <v>1017</v>
      </c>
      <c r="O600" s="165"/>
      <c r="P600" s="80" t="s">
        <v>1487</v>
      </c>
      <c r="Q600" s="80"/>
      <c r="R600" s="80"/>
      <c r="S600" s="166"/>
      <c r="T600" s="164"/>
      <c r="U600" s="167"/>
      <c r="V600" s="168"/>
      <c r="W600" s="188"/>
      <c r="X600" s="188"/>
      <c r="Y600" s="12">
        <v>1</v>
      </c>
      <c r="Z600" s="6" t="s">
        <v>195</v>
      </c>
      <c r="AA600" s="106">
        <v>40010</v>
      </c>
      <c r="AH600" s="80"/>
      <c r="AI600" s="116" t="s">
        <v>1097</v>
      </c>
      <c r="AL600" s="80"/>
      <c r="AM600" s="80"/>
      <c r="AN600" s="80"/>
      <c r="AO600" s="80"/>
      <c r="AP600" s="130"/>
      <c r="AQ600" s="80"/>
      <c r="AR600" s="7"/>
      <c r="AS600" s="7"/>
      <c r="AT600" s="169"/>
      <c r="AU600" s="170"/>
      <c r="AV600" s="140"/>
      <c r="AW600" s="150"/>
      <c r="AX600" s="171"/>
      <c r="AY600" s="171"/>
      <c r="AZ600" s="150" t="str">
        <f t="shared" si="59"/>
        <v/>
      </c>
      <c r="BA600" s="172"/>
      <c r="BB600" s="169"/>
      <c r="BC600" s="169"/>
      <c r="BD600" s="169"/>
      <c r="BE600" s="169"/>
      <c r="BF600" s="169"/>
      <c r="BG600" s="169"/>
      <c r="BH600" s="169"/>
      <c r="BI600" s="169"/>
      <c r="BJ600" s="169"/>
      <c r="BK600" s="169"/>
      <c r="BL600" s="169"/>
      <c r="BM600" s="169"/>
      <c r="BN600" s="169"/>
      <c r="BO600" s="169"/>
      <c r="BQ600" s="6"/>
      <c r="BR600" s="11"/>
      <c r="BS600" s="6"/>
      <c r="BT600" s="6"/>
    </row>
    <row r="601" spans="1:72" ht="15.75" x14ac:dyDescent="0.5">
      <c r="A601" s="52" t="s">
        <v>1008</v>
      </c>
      <c r="B601" s="56"/>
      <c r="C601" s="7" t="s">
        <v>1094</v>
      </c>
      <c r="D601" s="7" t="s">
        <v>1015</v>
      </c>
      <c r="E601" s="7"/>
      <c r="F601" s="64"/>
      <c r="G601" s="6"/>
      <c r="H601" s="6"/>
      <c r="I601" s="10" t="s">
        <v>110</v>
      </c>
      <c r="J601" s="11" t="s">
        <v>1104</v>
      </c>
      <c r="K601" s="164" t="s">
        <v>628</v>
      </c>
      <c r="L601" s="233"/>
      <c r="M601" s="233">
        <v>1000</v>
      </c>
      <c r="N601" s="80" t="s">
        <v>1017</v>
      </c>
      <c r="O601" s="165"/>
      <c r="P601" s="80" t="s">
        <v>1492</v>
      </c>
      <c r="Q601" s="80"/>
      <c r="R601" s="80"/>
      <c r="S601" s="166"/>
      <c r="T601" s="164"/>
      <c r="U601" s="167"/>
      <c r="V601" s="168"/>
      <c r="W601" s="188"/>
      <c r="X601" s="188"/>
      <c r="Y601" s="12">
        <v>1</v>
      </c>
      <c r="Z601" s="6" t="s">
        <v>195</v>
      </c>
      <c r="AA601" s="106">
        <v>40012</v>
      </c>
      <c r="AH601" s="80"/>
      <c r="AI601" s="116" t="s">
        <v>1097</v>
      </c>
      <c r="AL601" s="80"/>
      <c r="AM601" s="80"/>
      <c r="AN601" s="80"/>
      <c r="AO601" s="80"/>
      <c r="AP601" s="130"/>
      <c r="AQ601" s="80"/>
      <c r="AR601" s="7"/>
      <c r="AS601" s="7"/>
      <c r="AT601" s="169"/>
      <c r="AU601" s="170"/>
      <c r="AV601" s="140"/>
      <c r="AW601" s="150"/>
      <c r="AX601" s="171"/>
      <c r="AY601" s="171"/>
      <c r="AZ601" s="150" t="str">
        <f t="shared" si="59"/>
        <v/>
      </c>
      <c r="BA601" s="172"/>
      <c r="BB601" s="169"/>
      <c r="BC601" s="169"/>
      <c r="BD601" s="169"/>
      <c r="BE601" s="169"/>
      <c r="BF601" s="169"/>
      <c r="BG601" s="169"/>
      <c r="BH601" s="169"/>
      <c r="BI601" s="169"/>
      <c r="BJ601" s="169"/>
      <c r="BK601" s="169"/>
      <c r="BL601" s="169"/>
      <c r="BM601" s="169"/>
      <c r="BN601" s="169"/>
      <c r="BO601" s="169"/>
      <c r="BQ601" s="6"/>
      <c r="BR601" s="11"/>
      <c r="BS601" s="6"/>
      <c r="BT601" s="6"/>
    </row>
    <row r="602" spans="1:72" ht="15.75" x14ac:dyDescent="0.5">
      <c r="A602" s="52" t="s">
        <v>1008</v>
      </c>
      <c r="B602" s="56"/>
      <c r="C602" s="7" t="s">
        <v>1094</v>
      </c>
      <c r="D602" s="7" t="s">
        <v>1015</v>
      </c>
      <c r="E602" s="7"/>
      <c r="F602" s="64"/>
      <c r="G602" s="6"/>
      <c r="H602" s="6"/>
      <c r="I602" s="10" t="s">
        <v>110</v>
      </c>
      <c r="J602" s="11" t="s">
        <v>1105</v>
      </c>
      <c r="K602" s="164" t="s">
        <v>628</v>
      </c>
      <c r="L602" s="233"/>
      <c r="M602" s="233">
        <v>1000</v>
      </c>
      <c r="N602" s="80" t="s">
        <v>1017</v>
      </c>
      <c r="O602" s="165"/>
      <c r="P602" s="80" t="s">
        <v>1493</v>
      </c>
      <c r="Q602" s="80"/>
      <c r="R602" s="80"/>
      <c r="S602" s="166"/>
      <c r="T602" s="164"/>
      <c r="U602" s="167"/>
      <c r="V602" s="168"/>
      <c r="W602" s="188"/>
      <c r="X602" s="188"/>
      <c r="Y602" s="12">
        <v>1</v>
      </c>
      <c r="Z602" s="6" t="s">
        <v>195</v>
      </c>
      <c r="AA602" s="106">
        <v>40014</v>
      </c>
      <c r="AH602" s="80"/>
      <c r="AI602" s="116" t="s">
        <v>1097</v>
      </c>
      <c r="AL602" s="80"/>
      <c r="AM602" s="80"/>
      <c r="AN602" s="80"/>
      <c r="AO602" s="80"/>
      <c r="AP602" s="130"/>
      <c r="AQ602" s="80"/>
      <c r="AR602" s="7"/>
      <c r="AS602" s="7"/>
      <c r="AT602" s="169"/>
      <c r="AU602" s="170"/>
      <c r="AV602" s="140"/>
      <c r="AW602" s="150"/>
      <c r="AX602" s="171"/>
      <c r="AY602" s="171"/>
      <c r="AZ602" s="150" t="str">
        <f t="shared" si="59"/>
        <v/>
      </c>
      <c r="BA602" s="172"/>
      <c r="BB602" s="169"/>
      <c r="BC602" s="169"/>
      <c r="BD602" s="169"/>
      <c r="BE602" s="169"/>
      <c r="BF602" s="169"/>
      <c r="BG602" s="169"/>
      <c r="BH602" s="169"/>
      <c r="BI602" s="169"/>
      <c r="BJ602" s="169"/>
      <c r="BK602" s="169"/>
      <c r="BL602" s="169"/>
      <c r="BM602" s="169"/>
      <c r="BN602" s="169"/>
      <c r="BO602" s="169"/>
      <c r="BQ602" s="6"/>
      <c r="BR602" s="11"/>
      <c r="BS602" s="6"/>
      <c r="BT602" s="6"/>
    </row>
    <row r="603" spans="1:72" ht="15.75" x14ac:dyDescent="0.5">
      <c r="A603" s="52" t="s">
        <v>1008</v>
      </c>
      <c r="B603" s="56"/>
      <c r="C603" s="7" t="s">
        <v>1094</v>
      </c>
      <c r="D603" s="7" t="s">
        <v>1015</v>
      </c>
      <c r="E603" s="7"/>
      <c r="F603" s="64"/>
      <c r="G603" s="6"/>
      <c r="H603" s="6"/>
      <c r="I603" s="10" t="s">
        <v>110</v>
      </c>
      <c r="J603" s="11" t="s">
        <v>1106</v>
      </c>
      <c r="K603" s="164" t="s">
        <v>628</v>
      </c>
      <c r="L603" s="233"/>
      <c r="M603" s="233">
        <v>1000</v>
      </c>
      <c r="N603" s="80" t="s">
        <v>1017</v>
      </c>
      <c r="O603" s="165"/>
      <c r="P603" s="80" t="s">
        <v>1107</v>
      </c>
      <c r="Q603" s="80"/>
      <c r="R603" s="80"/>
      <c r="S603" s="166"/>
      <c r="T603" s="164"/>
      <c r="U603" s="167"/>
      <c r="V603" s="168"/>
      <c r="W603" s="188"/>
      <c r="X603" s="188"/>
      <c r="Y603" s="12">
        <v>1</v>
      </c>
      <c r="Z603" s="6" t="s">
        <v>195</v>
      </c>
      <c r="AA603" s="106">
        <v>40016</v>
      </c>
      <c r="AH603" s="80"/>
      <c r="AI603" s="116" t="s">
        <v>1097</v>
      </c>
      <c r="AL603" s="80"/>
      <c r="AM603" s="80"/>
      <c r="AN603" s="80"/>
      <c r="AO603" s="80"/>
      <c r="AP603" s="130"/>
      <c r="AQ603" s="80"/>
      <c r="AR603" s="7"/>
      <c r="AS603" s="7"/>
      <c r="AT603" s="169"/>
      <c r="AU603" s="170"/>
      <c r="AV603" s="140"/>
      <c r="AW603" s="150"/>
      <c r="AX603" s="171"/>
      <c r="AY603" s="171"/>
      <c r="AZ603" s="150" t="str">
        <f t="shared" si="59"/>
        <v/>
      </c>
      <c r="BA603" s="172"/>
      <c r="BB603" s="169"/>
      <c r="BC603" s="169"/>
      <c r="BD603" s="169"/>
      <c r="BE603" s="169"/>
      <c r="BF603" s="169"/>
      <c r="BG603" s="169"/>
      <c r="BH603" s="169"/>
      <c r="BI603" s="169"/>
      <c r="BJ603" s="169"/>
      <c r="BK603" s="169"/>
      <c r="BL603" s="169"/>
      <c r="BM603" s="169"/>
      <c r="BN603" s="169"/>
      <c r="BO603" s="169"/>
      <c r="BQ603" s="6"/>
      <c r="BR603" s="11"/>
      <c r="BS603" s="6"/>
      <c r="BT603" s="6"/>
    </row>
    <row r="604" spans="1:72" ht="15.75" x14ac:dyDescent="0.5">
      <c r="A604" s="52" t="s">
        <v>1008</v>
      </c>
      <c r="B604" s="56"/>
      <c r="C604" s="7" t="s">
        <v>1094</v>
      </c>
      <c r="D604" s="7" t="s">
        <v>1015</v>
      </c>
      <c r="E604" s="7"/>
      <c r="F604" s="64"/>
      <c r="G604" s="6"/>
      <c r="H604" s="6"/>
      <c r="I604" s="10" t="s">
        <v>110</v>
      </c>
      <c r="J604" s="11" t="s">
        <v>1108</v>
      </c>
      <c r="K604" s="164" t="s">
        <v>628</v>
      </c>
      <c r="L604" s="233"/>
      <c r="M604" s="233">
        <v>1000</v>
      </c>
      <c r="N604" s="80" t="s">
        <v>1017</v>
      </c>
      <c r="O604" s="165"/>
      <c r="P604" s="80" t="s">
        <v>1109</v>
      </c>
      <c r="Q604" s="80"/>
      <c r="R604" s="80"/>
      <c r="S604" s="166"/>
      <c r="T604" s="164"/>
      <c r="U604" s="167"/>
      <c r="V604" s="168"/>
      <c r="W604" s="188"/>
      <c r="X604" s="188"/>
      <c r="Y604" s="12">
        <v>1</v>
      </c>
      <c r="Z604" s="6" t="s">
        <v>195</v>
      </c>
      <c r="AA604" s="106">
        <v>40018</v>
      </c>
      <c r="AH604" s="80"/>
      <c r="AI604" s="116" t="s">
        <v>1097</v>
      </c>
      <c r="AL604" s="80"/>
      <c r="AM604" s="80"/>
      <c r="AN604" s="80"/>
      <c r="AO604" s="80"/>
      <c r="AP604" s="130"/>
      <c r="AQ604" s="80"/>
      <c r="AR604" s="7"/>
      <c r="AS604" s="7"/>
      <c r="AT604" s="169"/>
      <c r="AU604" s="170"/>
      <c r="AV604" s="140"/>
      <c r="AW604" s="150"/>
      <c r="AX604" s="171"/>
      <c r="AY604" s="171"/>
      <c r="AZ604" s="150" t="str">
        <f t="shared" si="59"/>
        <v/>
      </c>
      <c r="BA604" s="172"/>
      <c r="BB604" s="169"/>
      <c r="BC604" s="169"/>
      <c r="BD604" s="169"/>
      <c r="BE604" s="169"/>
      <c r="BF604" s="169"/>
      <c r="BG604" s="169"/>
      <c r="BH604" s="169"/>
      <c r="BI604" s="169"/>
      <c r="BJ604" s="169"/>
      <c r="BK604" s="169"/>
      <c r="BL604" s="169"/>
      <c r="BM604" s="169"/>
      <c r="BN604" s="169"/>
      <c r="BO604" s="169"/>
      <c r="BQ604" s="6"/>
      <c r="BR604" s="11"/>
      <c r="BS604" s="6"/>
      <c r="BT604" s="6"/>
    </row>
    <row r="605" spans="1:72" ht="15.75" x14ac:dyDescent="0.5">
      <c r="A605" s="52" t="s">
        <v>1008</v>
      </c>
      <c r="B605" s="56"/>
      <c r="C605" s="7" t="s">
        <v>1094</v>
      </c>
      <c r="D605" s="7" t="s">
        <v>1015</v>
      </c>
      <c r="E605" s="7"/>
      <c r="F605" s="64"/>
      <c r="G605" s="6"/>
      <c r="H605" s="6"/>
      <c r="I605" s="10" t="s">
        <v>110</v>
      </c>
      <c r="J605" s="11" t="s">
        <v>1110</v>
      </c>
      <c r="K605" s="164" t="s">
        <v>628</v>
      </c>
      <c r="L605" s="233"/>
      <c r="M605" s="233">
        <v>1000</v>
      </c>
      <c r="N605" s="80" t="s">
        <v>1017</v>
      </c>
      <c r="O605" s="165"/>
      <c r="P605" s="80" t="s">
        <v>1111</v>
      </c>
      <c r="Q605" s="80"/>
      <c r="R605" s="80"/>
      <c r="S605" s="166"/>
      <c r="T605" s="164"/>
      <c r="U605" s="167"/>
      <c r="V605" s="168"/>
      <c r="W605" s="188"/>
      <c r="X605" s="188"/>
      <c r="Y605" s="12">
        <v>1</v>
      </c>
      <c r="Z605" s="6" t="s">
        <v>195</v>
      </c>
      <c r="AA605" s="106">
        <v>40020</v>
      </c>
      <c r="AH605" s="80"/>
      <c r="AI605" s="116" t="s">
        <v>1097</v>
      </c>
      <c r="AL605" s="80"/>
      <c r="AM605" s="80"/>
      <c r="AN605" s="80"/>
      <c r="AO605" s="80"/>
      <c r="AP605" s="130"/>
      <c r="AQ605" s="80"/>
      <c r="AR605" s="7"/>
      <c r="AS605" s="7"/>
      <c r="AT605" s="169"/>
      <c r="AU605" s="170"/>
      <c r="AV605" s="140"/>
      <c r="AW605" s="150"/>
      <c r="AX605" s="171"/>
      <c r="AY605" s="171"/>
      <c r="AZ605" s="150" t="str">
        <f t="shared" si="59"/>
        <v/>
      </c>
      <c r="BA605" s="172"/>
      <c r="BB605" s="169"/>
      <c r="BC605" s="169"/>
      <c r="BD605" s="169"/>
      <c r="BE605" s="169"/>
      <c r="BF605" s="169"/>
      <c r="BG605" s="169"/>
      <c r="BH605" s="169"/>
      <c r="BI605" s="169"/>
      <c r="BJ605" s="169"/>
      <c r="BK605" s="169"/>
      <c r="BL605" s="169"/>
      <c r="BM605" s="169"/>
      <c r="BN605" s="169"/>
      <c r="BO605" s="169"/>
      <c r="BQ605" s="6"/>
      <c r="BR605" s="11"/>
      <c r="BS605" s="6"/>
      <c r="BT605" s="6"/>
    </row>
    <row r="606" spans="1:72" ht="15.75" x14ac:dyDescent="0.5">
      <c r="A606" s="52" t="s">
        <v>1008</v>
      </c>
      <c r="B606" s="56"/>
      <c r="C606" s="7" t="s">
        <v>1094</v>
      </c>
      <c r="D606" s="7" t="s">
        <v>1015</v>
      </c>
      <c r="E606" s="7"/>
      <c r="F606" s="64"/>
      <c r="G606" s="6"/>
      <c r="H606" s="6"/>
      <c r="I606" s="10" t="s">
        <v>110</v>
      </c>
      <c r="J606" s="11" t="s">
        <v>1112</v>
      </c>
      <c r="K606" s="164" t="s">
        <v>628</v>
      </c>
      <c r="L606" s="233"/>
      <c r="M606" s="233">
        <v>1000</v>
      </c>
      <c r="N606" s="80" t="s">
        <v>1017</v>
      </c>
      <c r="O606" s="165"/>
      <c r="P606" s="80" t="s">
        <v>1113</v>
      </c>
      <c r="Q606" s="80"/>
      <c r="R606" s="80"/>
      <c r="S606" s="166"/>
      <c r="T606" s="164"/>
      <c r="U606" s="167"/>
      <c r="V606" s="168"/>
      <c r="W606" s="188"/>
      <c r="X606" s="188"/>
      <c r="Y606" s="12">
        <v>1</v>
      </c>
      <c r="Z606" s="6" t="s">
        <v>195</v>
      </c>
      <c r="AA606" s="106">
        <v>40022</v>
      </c>
      <c r="AH606" s="80"/>
      <c r="AI606" s="116" t="s">
        <v>1097</v>
      </c>
      <c r="AL606" s="80"/>
      <c r="AM606" s="80"/>
      <c r="AN606" s="80"/>
      <c r="AO606" s="80"/>
      <c r="AP606" s="130"/>
      <c r="AQ606" s="80"/>
      <c r="AR606" s="7"/>
      <c r="AS606" s="7"/>
      <c r="AT606" s="169"/>
      <c r="AU606" s="170"/>
      <c r="AV606" s="140"/>
      <c r="AW606" s="150"/>
      <c r="AX606" s="171"/>
      <c r="AY606" s="171"/>
      <c r="AZ606" s="150" t="str">
        <f t="shared" si="59"/>
        <v/>
      </c>
      <c r="BA606" s="172"/>
      <c r="BB606" s="169"/>
      <c r="BC606" s="169"/>
      <c r="BD606" s="169"/>
      <c r="BE606" s="169"/>
      <c r="BF606" s="169"/>
      <c r="BG606" s="169"/>
      <c r="BH606" s="169"/>
      <c r="BI606" s="169"/>
      <c r="BJ606" s="169"/>
      <c r="BK606" s="169"/>
      <c r="BL606" s="169"/>
      <c r="BM606" s="169"/>
      <c r="BN606" s="169"/>
      <c r="BO606" s="169"/>
      <c r="BQ606" s="6"/>
      <c r="BR606" s="11"/>
      <c r="BS606" s="6"/>
      <c r="BT606" s="6"/>
    </row>
    <row r="607" spans="1:72" ht="15.75" x14ac:dyDescent="0.5">
      <c r="A607" s="52" t="s">
        <v>1008</v>
      </c>
      <c r="B607" s="56"/>
      <c r="C607" s="7" t="s">
        <v>1094</v>
      </c>
      <c r="D607" s="7" t="s">
        <v>1015</v>
      </c>
      <c r="E607" s="7"/>
      <c r="F607" s="64"/>
      <c r="G607" s="6"/>
      <c r="H607" s="6"/>
      <c r="I607" s="10" t="s">
        <v>110</v>
      </c>
      <c r="J607" s="11" t="s">
        <v>1114</v>
      </c>
      <c r="K607" s="164" t="s">
        <v>628</v>
      </c>
      <c r="L607" s="233"/>
      <c r="M607" s="233">
        <v>1000</v>
      </c>
      <c r="N607" s="80" t="s">
        <v>1017</v>
      </c>
      <c r="O607" s="165"/>
      <c r="P607" s="80" t="s">
        <v>1115</v>
      </c>
      <c r="Q607" s="80"/>
      <c r="R607" s="80"/>
      <c r="S607" s="166"/>
      <c r="T607" s="164"/>
      <c r="U607" s="167"/>
      <c r="V607" s="168"/>
      <c r="W607" s="188"/>
      <c r="X607" s="188"/>
      <c r="Y607" s="12">
        <v>1</v>
      </c>
      <c r="Z607" s="6" t="s">
        <v>195</v>
      </c>
      <c r="AA607" s="106">
        <v>40024</v>
      </c>
      <c r="AH607" s="80"/>
      <c r="AI607" s="116" t="s">
        <v>1097</v>
      </c>
      <c r="AL607" s="80"/>
      <c r="AM607" s="80"/>
      <c r="AN607" s="80"/>
      <c r="AO607" s="80"/>
      <c r="AP607" s="130"/>
      <c r="AQ607" s="80"/>
      <c r="AR607" s="7"/>
      <c r="AS607" s="7"/>
      <c r="AT607" s="169"/>
      <c r="AU607" s="170"/>
      <c r="AV607" s="140"/>
      <c r="AW607" s="173"/>
      <c r="AX607" s="171"/>
      <c r="AY607" s="171"/>
      <c r="AZ607" s="150" t="str">
        <f t="shared" si="59"/>
        <v/>
      </c>
      <c r="BA607" s="172"/>
      <c r="BB607" s="169"/>
      <c r="BC607" s="169"/>
      <c r="BD607" s="169"/>
      <c r="BE607" s="169"/>
      <c r="BF607" s="169"/>
      <c r="BG607" s="169"/>
      <c r="BH607" s="169"/>
      <c r="BI607" s="169"/>
      <c r="BJ607" s="169"/>
      <c r="BK607" s="169"/>
      <c r="BL607" s="169"/>
      <c r="BM607" s="169"/>
      <c r="BN607" s="169"/>
      <c r="BO607" s="169"/>
      <c r="BQ607" s="6"/>
      <c r="BR607" s="11"/>
      <c r="BS607" s="6"/>
      <c r="BT607" s="6"/>
    </row>
    <row r="608" spans="1:72" ht="15.75" x14ac:dyDescent="0.5">
      <c r="A608" s="52" t="s">
        <v>1008</v>
      </c>
      <c r="B608" s="56"/>
      <c r="C608" s="7" t="s">
        <v>1094</v>
      </c>
      <c r="D608" s="7" t="s">
        <v>1015</v>
      </c>
      <c r="E608" s="7"/>
      <c r="F608" s="64"/>
      <c r="G608" s="6"/>
      <c r="H608" s="6"/>
      <c r="I608" s="10" t="s">
        <v>110</v>
      </c>
      <c r="J608" s="11" t="s">
        <v>1116</v>
      </c>
      <c r="K608" s="164" t="s">
        <v>628</v>
      </c>
      <c r="L608" s="233"/>
      <c r="M608" s="233">
        <v>1000</v>
      </c>
      <c r="N608" s="80" t="s">
        <v>1017</v>
      </c>
      <c r="O608" s="165"/>
      <c r="P608" s="80" t="s">
        <v>1117</v>
      </c>
      <c r="Q608" s="80"/>
      <c r="R608" s="80"/>
      <c r="S608" s="166"/>
      <c r="T608" s="164"/>
      <c r="U608" s="167"/>
      <c r="V608" s="168"/>
      <c r="W608" s="188"/>
      <c r="X608" s="188"/>
      <c r="Y608" s="12">
        <v>1</v>
      </c>
      <c r="Z608" s="6" t="s">
        <v>195</v>
      </c>
      <c r="AA608" s="106">
        <v>40026</v>
      </c>
      <c r="AH608" s="80"/>
      <c r="AI608" s="116" t="s">
        <v>1097</v>
      </c>
      <c r="AL608" s="80"/>
      <c r="AM608" s="80"/>
      <c r="AN608" s="80"/>
      <c r="AO608" s="80"/>
      <c r="AP608" s="130"/>
      <c r="AQ608" s="80"/>
      <c r="AR608" s="7"/>
      <c r="AS608" s="7"/>
      <c r="AT608" s="169"/>
      <c r="AU608" s="170"/>
      <c r="AV608" s="140"/>
      <c r="AW608" s="150"/>
      <c r="AX608" s="171"/>
      <c r="AY608" s="171"/>
      <c r="AZ608" s="150" t="str">
        <f t="shared" si="59"/>
        <v/>
      </c>
      <c r="BA608" s="172"/>
      <c r="BB608" s="169"/>
      <c r="BC608" s="169"/>
      <c r="BD608" s="169"/>
      <c r="BE608" s="169"/>
      <c r="BF608" s="169"/>
      <c r="BG608" s="169"/>
      <c r="BH608" s="169"/>
      <c r="BI608" s="169"/>
      <c r="BJ608" s="169"/>
      <c r="BK608" s="169"/>
      <c r="BL608" s="169"/>
      <c r="BM608" s="169"/>
      <c r="BN608" s="169"/>
      <c r="BO608" s="169"/>
      <c r="BQ608" s="6"/>
      <c r="BR608" s="11"/>
      <c r="BS608" s="6"/>
      <c r="BT608" s="6"/>
    </row>
    <row r="609" spans="1:72" ht="15.75" x14ac:dyDescent="0.5">
      <c r="A609" s="52" t="s">
        <v>1008</v>
      </c>
      <c r="B609" s="56"/>
      <c r="C609" s="7" t="s">
        <v>1094</v>
      </c>
      <c r="D609" s="7" t="s">
        <v>1015</v>
      </c>
      <c r="E609" s="7"/>
      <c r="F609" s="64"/>
      <c r="G609" s="6"/>
      <c r="H609" s="6"/>
      <c r="I609" s="10" t="s">
        <v>110</v>
      </c>
      <c r="J609" s="11" t="s">
        <v>1118</v>
      </c>
      <c r="K609" s="164" t="s">
        <v>628</v>
      </c>
      <c r="L609" s="233"/>
      <c r="M609" s="233">
        <v>1000</v>
      </c>
      <c r="N609" s="80" t="s">
        <v>1017</v>
      </c>
      <c r="O609" s="165"/>
      <c r="P609" s="80" t="s">
        <v>1119</v>
      </c>
      <c r="Q609" s="80"/>
      <c r="R609" s="80"/>
      <c r="S609" s="166"/>
      <c r="T609" s="164"/>
      <c r="U609" s="167"/>
      <c r="V609" s="168"/>
      <c r="W609" s="188"/>
      <c r="X609" s="188"/>
      <c r="Y609" s="12">
        <v>1</v>
      </c>
      <c r="Z609" s="6" t="s">
        <v>195</v>
      </c>
      <c r="AA609" s="106">
        <v>40028</v>
      </c>
      <c r="AH609" s="80"/>
      <c r="AI609" s="116" t="s">
        <v>1097</v>
      </c>
      <c r="AL609" s="80"/>
      <c r="AM609" s="80"/>
      <c r="AN609" s="80"/>
      <c r="AO609" s="80"/>
      <c r="AP609" s="130"/>
      <c r="AQ609" s="80"/>
      <c r="AR609" s="7"/>
      <c r="AS609" s="7"/>
      <c r="AT609" s="169"/>
      <c r="AU609" s="170"/>
      <c r="AV609" s="140"/>
      <c r="AW609" s="150"/>
      <c r="AX609" s="171"/>
      <c r="AY609" s="171"/>
      <c r="AZ609" s="150" t="str">
        <f t="shared" si="59"/>
        <v/>
      </c>
      <c r="BA609" s="172"/>
      <c r="BB609" s="169"/>
      <c r="BC609" s="169"/>
      <c r="BD609" s="169"/>
      <c r="BE609" s="169"/>
      <c r="BF609" s="169"/>
      <c r="BG609" s="169"/>
      <c r="BH609" s="169"/>
      <c r="BI609" s="169"/>
      <c r="BJ609" s="169"/>
      <c r="BK609" s="169"/>
      <c r="BL609" s="169"/>
      <c r="BM609" s="169"/>
      <c r="BN609" s="169"/>
      <c r="BO609" s="169"/>
      <c r="BQ609" s="6"/>
      <c r="BR609" s="11"/>
      <c r="BS609" s="6"/>
      <c r="BT609" s="6"/>
    </row>
    <row r="610" spans="1:72" ht="15.75" x14ac:dyDescent="0.5">
      <c r="A610" s="52" t="s">
        <v>1008</v>
      </c>
      <c r="B610" s="56"/>
      <c r="C610" s="7" t="s">
        <v>1094</v>
      </c>
      <c r="D610" s="7" t="s">
        <v>1015</v>
      </c>
      <c r="E610" s="7"/>
      <c r="F610" s="64"/>
      <c r="G610" s="6"/>
      <c r="H610" s="6"/>
      <c r="I610" s="10" t="s">
        <v>110</v>
      </c>
      <c r="J610" s="11" t="s">
        <v>1120</v>
      </c>
      <c r="K610" s="164" t="s">
        <v>628</v>
      </c>
      <c r="L610" s="233"/>
      <c r="M610" s="233">
        <v>1000</v>
      </c>
      <c r="N610" s="80" t="s">
        <v>1017</v>
      </c>
      <c r="O610" s="165"/>
      <c r="P610" s="80" t="s">
        <v>1121</v>
      </c>
      <c r="Q610" s="80"/>
      <c r="R610" s="80"/>
      <c r="S610" s="166"/>
      <c r="T610" s="164"/>
      <c r="U610" s="167"/>
      <c r="V610" s="168"/>
      <c r="W610" s="188"/>
      <c r="X610" s="188"/>
      <c r="Y610" s="12">
        <v>1</v>
      </c>
      <c r="Z610" s="6" t="s">
        <v>195</v>
      </c>
      <c r="AA610" s="106">
        <v>40030</v>
      </c>
      <c r="AH610" s="80"/>
      <c r="AI610" s="116" t="s">
        <v>1097</v>
      </c>
      <c r="AL610" s="80"/>
      <c r="AM610" s="80"/>
      <c r="AN610" s="80"/>
      <c r="AO610" s="80"/>
      <c r="AP610" s="130"/>
      <c r="AQ610" s="80"/>
      <c r="AR610" s="7"/>
      <c r="AS610" s="7"/>
      <c r="AT610" s="169"/>
      <c r="AU610" s="170"/>
      <c r="AV610" s="140"/>
      <c r="AW610" s="150"/>
      <c r="AX610" s="171"/>
      <c r="AY610" s="171"/>
      <c r="AZ610" s="150" t="str">
        <f t="shared" si="59"/>
        <v/>
      </c>
      <c r="BA610" s="172"/>
      <c r="BB610" s="169"/>
      <c r="BC610" s="169"/>
      <c r="BD610" s="169"/>
      <c r="BE610" s="169"/>
      <c r="BF610" s="169"/>
      <c r="BG610" s="169"/>
      <c r="BH610" s="169"/>
      <c r="BI610" s="169"/>
      <c r="BJ610" s="169"/>
      <c r="BK610" s="169"/>
      <c r="BL610" s="169"/>
      <c r="BM610" s="169"/>
      <c r="BN610" s="169"/>
      <c r="BO610" s="169"/>
      <c r="BQ610" s="6"/>
      <c r="BR610" s="11"/>
      <c r="BS610" s="6"/>
      <c r="BT610" s="6"/>
    </row>
    <row r="611" spans="1:72" ht="15.75" x14ac:dyDescent="0.5">
      <c r="A611" s="52" t="s">
        <v>1008</v>
      </c>
      <c r="B611" s="56"/>
      <c r="C611" s="7" t="s">
        <v>1094</v>
      </c>
      <c r="D611" s="7" t="s">
        <v>1015</v>
      </c>
      <c r="E611" s="7"/>
      <c r="F611" s="64"/>
      <c r="G611" s="6"/>
      <c r="H611" s="6"/>
      <c r="I611" s="10" t="s">
        <v>110</v>
      </c>
      <c r="J611" s="11" t="s">
        <v>1122</v>
      </c>
      <c r="K611" s="164" t="s">
        <v>628</v>
      </c>
      <c r="L611" s="233"/>
      <c r="M611" s="233">
        <v>1000</v>
      </c>
      <c r="N611" s="80" t="s">
        <v>1017</v>
      </c>
      <c r="O611" s="165"/>
      <c r="P611" s="80" t="s">
        <v>1494</v>
      </c>
      <c r="Q611" s="80"/>
      <c r="R611" s="80"/>
      <c r="S611" s="166"/>
      <c r="T611" s="164"/>
      <c r="U611" s="167"/>
      <c r="V611" s="168"/>
      <c r="W611" s="188"/>
      <c r="X611" s="188"/>
      <c r="Y611" s="12">
        <v>1</v>
      </c>
      <c r="Z611" s="6" t="s">
        <v>195</v>
      </c>
      <c r="AA611" s="106">
        <v>40032</v>
      </c>
      <c r="AH611" s="80"/>
      <c r="AI611" s="116" t="s">
        <v>1097</v>
      </c>
      <c r="AL611" s="80"/>
      <c r="AM611" s="80"/>
      <c r="AN611" s="80"/>
      <c r="AO611" s="80"/>
      <c r="AP611" s="130"/>
      <c r="AQ611" s="80"/>
      <c r="AR611" s="7"/>
      <c r="AS611" s="7"/>
      <c r="AT611" s="169"/>
      <c r="AU611" s="170"/>
      <c r="AV611" s="140"/>
      <c r="AW611" s="150"/>
      <c r="AX611" s="171"/>
      <c r="AY611" s="171"/>
      <c r="AZ611" s="150" t="str">
        <f t="shared" si="59"/>
        <v/>
      </c>
      <c r="BA611" s="172"/>
      <c r="BB611" s="169"/>
      <c r="BC611" s="169"/>
      <c r="BD611" s="169"/>
      <c r="BE611" s="169"/>
      <c r="BF611" s="169"/>
      <c r="BG611" s="169"/>
      <c r="BH611" s="169"/>
      <c r="BI611" s="169"/>
      <c r="BJ611" s="169"/>
      <c r="BK611" s="169"/>
      <c r="BL611" s="169"/>
      <c r="BM611" s="169"/>
      <c r="BN611" s="169"/>
      <c r="BO611" s="169"/>
      <c r="BQ611" s="6"/>
      <c r="BR611" s="11"/>
      <c r="BS611" s="6"/>
      <c r="BT611" s="6"/>
    </row>
    <row r="612" spans="1:72" ht="15.75" x14ac:dyDescent="0.5">
      <c r="A612" s="52" t="s">
        <v>1008</v>
      </c>
      <c r="B612" s="56"/>
      <c r="C612" s="7" t="s">
        <v>1094</v>
      </c>
      <c r="D612" s="7" t="s">
        <v>1015</v>
      </c>
      <c r="E612" s="7"/>
      <c r="F612" s="64"/>
      <c r="G612" s="6"/>
      <c r="H612" s="6"/>
      <c r="I612" s="10" t="s">
        <v>110</v>
      </c>
      <c r="J612" s="11" t="s">
        <v>1123</v>
      </c>
      <c r="K612" s="164" t="s">
        <v>628</v>
      </c>
      <c r="L612" s="233"/>
      <c r="M612" s="233">
        <v>1000</v>
      </c>
      <c r="N612" s="80" t="s">
        <v>1017</v>
      </c>
      <c r="O612" s="165"/>
      <c r="P612" s="80" t="s">
        <v>1495</v>
      </c>
      <c r="Q612" s="80"/>
      <c r="R612" s="80"/>
      <c r="S612" s="166"/>
      <c r="T612" s="164"/>
      <c r="U612" s="167"/>
      <c r="V612" s="168"/>
      <c r="W612" s="188"/>
      <c r="X612" s="188"/>
      <c r="Y612" s="12">
        <v>1</v>
      </c>
      <c r="Z612" s="6" t="s">
        <v>195</v>
      </c>
      <c r="AA612" s="106">
        <v>40034</v>
      </c>
      <c r="AH612" s="80"/>
      <c r="AI612" s="116" t="s">
        <v>1097</v>
      </c>
      <c r="AL612" s="80"/>
      <c r="AM612" s="80"/>
      <c r="AN612" s="80"/>
      <c r="AO612" s="80"/>
      <c r="AP612" s="130"/>
      <c r="AQ612" s="80"/>
      <c r="AR612" s="7"/>
      <c r="AS612" s="7"/>
      <c r="AT612" s="169"/>
      <c r="AU612" s="170"/>
      <c r="AV612" s="140"/>
      <c r="AW612" s="150"/>
      <c r="AX612" s="171"/>
      <c r="AY612" s="171"/>
      <c r="AZ612" s="150" t="str">
        <f t="shared" si="59"/>
        <v/>
      </c>
      <c r="BA612" s="172"/>
      <c r="BB612" s="169"/>
      <c r="BC612" s="169"/>
      <c r="BD612" s="169"/>
      <c r="BE612" s="169"/>
      <c r="BF612" s="169"/>
      <c r="BG612" s="169"/>
      <c r="BH612" s="169"/>
      <c r="BI612" s="169"/>
      <c r="BJ612" s="169"/>
      <c r="BK612" s="169"/>
      <c r="BL612" s="169"/>
      <c r="BM612" s="169"/>
      <c r="BN612" s="169"/>
      <c r="BO612" s="169"/>
      <c r="BQ612" s="6"/>
      <c r="BR612" s="11"/>
      <c r="BS612" s="6"/>
      <c r="BT612" s="6"/>
    </row>
    <row r="613" spans="1:72" ht="15.75" x14ac:dyDescent="0.5">
      <c r="A613" s="52" t="s">
        <v>1008</v>
      </c>
      <c r="B613" s="56"/>
      <c r="C613" s="7" t="s">
        <v>1094</v>
      </c>
      <c r="D613" s="7" t="s">
        <v>1015</v>
      </c>
      <c r="E613" s="7"/>
      <c r="F613" s="64"/>
      <c r="G613" s="6"/>
      <c r="H613" s="6"/>
      <c r="I613" s="10" t="s">
        <v>110</v>
      </c>
      <c r="J613" s="11" t="s">
        <v>1124</v>
      </c>
      <c r="K613" s="164" t="s">
        <v>628</v>
      </c>
      <c r="L613" s="233"/>
      <c r="M613" s="233">
        <v>1000</v>
      </c>
      <c r="N613" s="80" t="s">
        <v>1017</v>
      </c>
      <c r="O613" s="165"/>
      <c r="P613" s="80" t="s">
        <v>1488</v>
      </c>
      <c r="Q613" s="80"/>
      <c r="R613" s="80"/>
      <c r="S613" s="166"/>
      <c r="T613" s="164"/>
      <c r="U613" s="167"/>
      <c r="V613" s="168"/>
      <c r="W613" s="188"/>
      <c r="X613" s="188"/>
      <c r="Y613" s="12">
        <v>1</v>
      </c>
      <c r="Z613" s="6" t="s">
        <v>195</v>
      </c>
      <c r="AA613" s="106">
        <v>40036</v>
      </c>
      <c r="AH613" s="80"/>
      <c r="AI613" s="116" t="s">
        <v>1097</v>
      </c>
      <c r="AL613" s="80"/>
      <c r="AM613" s="80"/>
      <c r="AN613" s="80"/>
      <c r="AO613" s="80"/>
      <c r="AP613" s="130"/>
      <c r="AQ613" s="80"/>
      <c r="AR613" s="7"/>
      <c r="AS613" s="7"/>
      <c r="AT613" s="169"/>
      <c r="AU613" s="170"/>
      <c r="AV613" s="140"/>
      <c r="AW613" s="150"/>
      <c r="AX613" s="171"/>
      <c r="AY613" s="171"/>
      <c r="AZ613" s="150" t="str">
        <f t="shared" si="59"/>
        <v/>
      </c>
      <c r="BA613" s="172"/>
      <c r="BB613" s="169"/>
      <c r="BC613" s="169"/>
      <c r="BD613" s="169"/>
      <c r="BE613" s="169"/>
      <c r="BF613" s="169"/>
      <c r="BG613" s="169"/>
      <c r="BH613" s="169"/>
      <c r="BI613" s="169"/>
      <c r="BJ613" s="169"/>
      <c r="BK613" s="169"/>
      <c r="BL613" s="169"/>
      <c r="BM613" s="169"/>
      <c r="BN613" s="169"/>
      <c r="BO613" s="169"/>
      <c r="BQ613" s="6"/>
      <c r="BR613" s="11"/>
      <c r="BS613" s="6"/>
      <c r="BT613" s="6"/>
    </row>
    <row r="614" spans="1:72" ht="15.75" x14ac:dyDescent="0.5">
      <c r="A614" s="52" t="s">
        <v>1008</v>
      </c>
      <c r="B614" s="56"/>
      <c r="C614" s="7" t="s">
        <v>1094</v>
      </c>
      <c r="D614" s="7" t="s">
        <v>1015</v>
      </c>
      <c r="E614" s="7"/>
      <c r="F614" s="64"/>
      <c r="G614" s="6"/>
      <c r="H614" s="6"/>
      <c r="I614" s="10" t="s">
        <v>110</v>
      </c>
      <c r="J614" s="11" t="s">
        <v>1125</v>
      </c>
      <c r="K614" s="164" t="s">
        <v>628</v>
      </c>
      <c r="L614" s="233"/>
      <c r="M614" s="233">
        <v>1000</v>
      </c>
      <c r="N614" s="80" t="s">
        <v>1017</v>
      </c>
      <c r="O614" s="165"/>
      <c r="P614" s="80" t="s">
        <v>1489</v>
      </c>
      <c r="Q614" s="80"/>
      <c r="R614" s="80"/>
      <c r="S614" s="166"/>
      <c r="T614" s="164"/>
      <c r="U614" s="167"/>
      <c r="V614" s="168"/>
      <c r="W614" s="188"/>
      <c r="X614" s="188"/>
      <c r="Y614" s="12">
        <v>1</v>
      </c>
      <c r="Z614" s="6" t="s">
        <v>195</v>
      </c>
      <c r="AA614" s="106">
        <v>40038</v>
      </c>
      <c r="AH614" s="80"/>
      <c r="AI614" s="116" t="s">
        <v>1097</v>
      </c>
      <c r="AL614" s="80"/>
      <c r="AM614" s="80"/>
      <c r="AN614" s="80"/>
      <c r="AO614" s="80"/>
      <c r="AP614" s="130"/>
      <c r="AQ614" s="80"/>
      <c r="AR614" s="7"/>
      <c r="AS614" s="7"/>
      <c r="AT614" s="169"/>
      <c r="AU614" s="170"/>
      <c r="AV614" s="140"/>
      <c r="AW614" s="173"/>
      <c r="AX614" s="171"/>
      <c r="AY614" s="171"/>
      <c r="AZ614" s="150" t="str">
        <f t="shared" si="59"/>
        <v/>
      </c>
      <c r="BA614" s="172"/>
      <c r="BB614" s="169"/>
      <c r="BC614" s="169"/>
      <c r="BD614" s="169"/>
      <c r="BE614" s="169"/>
      <c r="BF614" s="169"/>
      <c r="BG614" s="169"/>
      <c r="BH614" s="169"/>
      <c r="BI614" s="169"/>
      <c r="BJ614" s="169"/>
      <c r="BK614" s="169"/>
      <c r="BL614" s="169"/>
      <c r="BM614" s="169"/>
      <c r="BN614" s="169"/>
      <c r="BO614" s="169"/>
      <c r="BQ614" s="6"/>
      <c r="BR614" s="11"/>
      <c r="BS614" s="6"/>
      <c r="BT614" s="6"/>
    </row>
    <row r="615" spans="1:72" ht="15.75" x14ac:dyDescent="0.5">
      <c r="A615" s="52" t="s">
        <v>1010</v>
      </c>
      <c r="B615" s="56"/>
      <c r="C615" s="7" t="s">
        <v>1094</v>
      </c>
      <c r="D615" s="7" t="s">
        <v>1015</v>
      </c>
      <c r="E615" s="7"/>
      <c r="F615" s="64"/>
      <c r="G615" s="6"/>
      <c r="H615" s="6"/>
      <c r="I615" s="10" t="s">
        <v>110</v>
      </c>
      <c r="J615" s="11" t="s">
        <v>1356</v>
      </c>
      <c r="K615" s="164" t="s">
        <v>628</v>
      </c>
      <c r="L615" s="233"/>
      <c r="M615" s="233">
        <v>1000</v>
      </c>
      <c r="N615" s="80" t="s">
        <v>1017</v>
      </c>
      <c r="O615" s="165"/>
      <c r="P615" s="80" t="s">
        <v>1490</v>
      </c>
      <c r="Q615" s="80"/>
      <c r="R615" s="80"/>
      <c r="S615" s="166"/>
      <c r="T615" s="164"/>
      <c r="U615" s="167"/>
      <c r="V615" s="168"/>
      <c r="W615" s="188"/>
      <c r="X615" s="188"/>
      <c r="Y615" s="12">
        <v>1</v>
      </c>
      <c r="Z615" s="6" t="s">
        <v>195</v>
      </c>
      <c r="AA615" s="106">
        <v>40040</v>
      </c>
      <c r="AH615" s="80"/>
      <c r="AI615" s="116" t="s">
        <v>1097</v>
      </c>
      <c r="AL615" s="80"/>
      <c r="AM615" s="80"/>
      <c r="AN615" s="80"/>
      <c r="AO615" s="80"/>
      <c r="AP615" s="130"/>
      <c r="AQ615" s="80"/>
      <c r="AR615" s="7"/>
      <c r="AS615" s="7"/>
      <c r="AT615" s="169"/>
      <c r="AU615" s="170"/>
      <c r="AV615" s="140"/>
      <c r="AW615" s="150"/>
      <c r="AX615" s="171"/>
      <c r="AY615" s="171"/>
      <c r="AZ615" s="150" t="str">
        <f t="shared" si="59"/>
        <v/>
      </c>
      <c r="BA615" s="172"/>
      <c r="BB615" s="169"/>
      <c r="BC615" s="169"/>
      <c r="BD615" s="169"/>
      <c r="BE615" s="169"/>
      <c r="BF615" s="169"/>
      <c r="BG615" s="169"/>
      <c r="BH615" s="169"/>
      <c r="BI615" s="169"/>
      <c r="BJ615" s="169"/>
      <c r="BK615" s="169"/>
      <c r="BL615" s="169"/>
      <c r="BM615" s="169"/>
      <c r="BN615" s="169"/>
      <c r="BO615" s="169"/>
      <c r="BQ615" s="6"/>
      <c r="BR615" s="11"/>
      <c r="BS615" s="6"/>
      <c r="BT615" s="6"/>
    </row>
    <row r="616" spans="1:72" ht="15.75" x14ac:dyDescent="0.5">
      <c r="A616" s="52" t="s">
        <v>1010</v>
      </c>
      <c r="B616" s="56"/>
      <c r="C616" s="7" t="s">
        <v>1094</v>
      </c>
      <c r="D616" s="7" t="s">
        <v>1015</v>
      </c>
      <c r="E616" s="7"/>
      <c r="F616" s="64"/>
      <c r="G616" s="6"/>
      <c r="H616" s="6"/>
      <c r="I616" s="10" t="s">
        <v>110</v>
      </c>
      <c r="J616" s="11" t="s">
        <v>1357</v>
      </c>
      <c r="K616" s="164" t="s">
        <v>628</v>
      </c>
      <c r="L616" s="233"/>
      <c r="M616" s="233">
        <v>1000</v>
      </c>
      <c r="N616" s="80" t="s">
        <v>1017</v>
      </c>
      <c r="O616" s="165"/>
      <c r="P616" s="80" t="s">
        <v>1491</v>
      </c>
      <c r="Q616" s="80"/>
      <c r="R616" s="80"/>
      <c r="S616" s="166"/>
      <c r="T616" s="164"/>
      <c r="U616" s="167"/>
      <c r="V616" s="168"/>
      <c r="W616" s="188"/>
      <c r="X616" s="188"/>
      <c r="Y616" s="12">
        <v>1</v>
      </c>
      <c r="Z616" s="6" t="s">
        <v>195</v>
      </c>
      <c r="AA616" s="106">
        <v>40042</v>
      </c>
      <c r="AH616" s="80"/>
      <c r="AI616" s="116" t="s">
        <v>1097</v>
      </c>
      <c r="AL616" s="80"/>
      <c r="AM616" s="80"/>
      <c r="AN616" s="80"/>
      <c r="AO616" s="80"/>
      <c r="AP616" s="130"/>
      <c r="AQ616" s="80"/>
      <c r="AR616" s="7"/>
      <c r="AS616" s="7"/>
      <c r="AT616" s="169"/>
      <c r="AU616" s="170"/>
      <c r="AV616" s="140"/>
      <c r="AW616" s="150"/>
      <c r="AX616" s="171"/>
      <c r="AY616" s="171"/>
      <c r="AZ616" s="150" t="str">
        <f t="shared" si="59"/>
        <v/>
      </c>
      <c r="BA616" s="172"/>
      <c r="BB616" s="169"/>
      <c r="BC616" s="169"/>
      <c r="BD616" s="169"/>
      <c r="BE616" s="169"/>
      <c r="BF616" s="169"/>
      <c r="BG616" s="169"/>
      <c r="BH616" s="169"/>
      <c r="BI616" s="169"/>
      <c r="BJ616" s="169"/>
      <c r="BK616" s="169"/>
      <c r="BL616" s="169"/>
      <c r="BM616" s="169"/>
      <c r="BN616" s="169"/>
      <c r="BO616" s="169"/>
      <c r="BQ616" s="6"/>
      <c r="BR616" s="11"/>
      <c r="BS616" s="6"/>
      <c r="BT616" s="6"/>
    </row>
    <row r="617" spans="1:72" ht="15.75" x14ac:dyDescent="0.5">
      <c r="A617" s="52" t="s">
        <v>1008</v>
      </c>
      <c r="B617" s="56"/>
      <c r="C617" s="7" t="s">
        <v>1094</v>
      </c>
      <c r="D617" s="7" t="s">
        <v>1015</v>
      </c>
      <c r="E617" s="7"/>
      <c r="F617" s="64"/>
      <c r="G617" s="6"/>
      <c r="H617" s="6"/>
      <c r="I617" s="10" t="s">
        <v>110</v>
      </c>
      <c r="J617" s="11" t="s">
        <v>1126</v>
      </c>
      <c r="K617" s="164" t="s">
        <v>628</v>
      </c>
      <c r="L617" s="233"/>
      <c r="M617" s="233">
        <v>1000</v>
      </c>
      <c r="N617" s="80" t="s">
        <v>1017</v>
      </c>
      <c r="O617" s="165"/>
      <c r="P617" s="80" t="s">
        <v>1127</v>
      </c>
      <c r="Q617" s="80"/>
      <c r="R617" s="80"/>
      <c r="S617" s="166"/>
      <c r="T617" s="164"/>
      <c r="U617" s="167"/>
      <c r="V617" s="168"/>
      <c r="W617" s="188"/>
      <c r="X617" s="188"/>
      <c r="Y617" s="12">
        <v>1</v>
      </c>
      <c r="Z617" s="6" t="s">
        <v>195</v>
      </c>
      <c r="AA617" s="106">
        <v>40044</v>
      </c>
      <c r="AH617" s="80"/>
      <c r="AI617" s="116" t="s">
        <v>1097</v>
      </c>
      <c r="AL617" s="80"/>
      <c r="AM617" s="80"/>
      <c r="AN617" s="80"/>
      <c r="AO617" s="80"/>
      <c r="AP617" s="130"/>
      <c r="AQ617" s="80"/>
      <c r="AR617" s="7"/>
      <c r="AS617" s="7"/>
      <c r="AT617" s="169"/>
      <c r="AU617" s="170"/>
      <c r="AV617" s="140"/>
      <c r="AW617" s="173"/>
      <c r="AX617" s="171"/>
      <c r="AY617" s="171"/>
      <c r="AZ617" s="150" t="str">
        <f t="shared" si="59"/>
        <v/>
      </c>
      <c r="BA617" s="172"/>
      <c r="BB617" s="169"/>
      <c r="BC617" s="169"/>
      <c r="BD617" s="169"/>
      <c r="BE617" s="169"/>
      <c r="BF617" s="169"/>
      <c r="BG617" s="169"/>
      <c r="BH617" s="169"/>
      <c r="BI617" s="169"/>
      <c r="BJ617" s="169"/>
      <c r="BK617" s="169"/>
      <c r="BL617" s="169"/>
      <c r="BM617" s="169"/>
      <c r="BN617" s="169"/>
      <c r="BO617" s="169"/>
      <c r="BQ617" s="6"/>
      <c r="BR617" s="11"/>
      <c r="BS617" s="6"/>
      <c r="BT617" s="6"/>
    </row>
    <row r="618" spans="1:72" ht="15.75" x14ac:dyDescent="0.5">
      <c r="A618" s="52" t="s">
        <v>1008</v>
      </c>
      <c r="B618" s="56"/>
      <c r="C618" s="7" t="s">
        <v>1094</v>
      </c>
      <c r="D618" s="7" t="s">
        <v>1015</v>
      </c>
      <c r="E618" s="7"/>
      <c r="F618" s="64"/>
      <c r="G618" s="6"/>
      <c r="H618" s="6"/>
      <c r="I618" s="10" t="s">
        <v>110</v>
      </c>
      <c r="J618" s="11" t="s">
        <v>1128</v>
      </c>
      <c r="K618" s="164" t="s">
        <v>628</v>
      </c>
      <c r="L618" s="233"/>
      <c r="M618" s="233">
        <v>1000</v>
      </c>
      <c r="N618" s="80" t="s">
        <v>1017</v>
      </c>
      <c r="O618" s="165"/>
      <c r="P618" s="80" t="s">
        <v>1129</v>
      </c>
      <c r="Q618" s="80"/>
      <c r="R618" s="80"/>
      <c r="S618" s="166"/>
      <c r="T618" s="164"/>
      <c r="U618" s="167"/>
      <c r="V618" s="168"/>
      <c r="W618" s="188"/>
      <c r="X618" s="188"/>
      <c r="Y618" s="12">
        <v>1</v>
      </c>
      <c r="Z618" s="6" t="s">
        <v>195</v>
      </c>
      <c r="AA618" s="106">
        <v>40046</v>
      </c>
      <c r="AH618" s="80"/>
      <c r="AI618" s="116" t="s">
        <v>1097</v>
      </c>
      <c r="AL618" s="80"/>
      <c r="AM618" s="80"/>
      <c r="AN618" s="80"/>
      <c r="AO618" s="80"/>
      <c r="AP618" s="130"/>
      <c r="AQ618" s="80"/>
      <c r="AR618" s="7"/>
      <c r="AS618" s="7"/>
      <c r="AT618" s="169"/>
      <c r="AU618" s="170"/>
      <c r="AV618" s="140"/>
      <c r="AW618" s="150"/>
      <c r="AX618" s="171"/>
      <c r="AY618" s="171"/>
      <c r="AZ618" s="150" t="str">
        <f t="shared" si="59"/>
        <v/>
      </c>
      <c r="BA618" s="172"/>
      <c r="BB618" s="169"/>
      <c r="BC618" s="169"/>
      <c r="BD618" s="169"/>
      <c r="BE618" s="169"/>
      <c r="BF618" s="169"/>
      <c r="BG618" s="169"/>
      <c r="BH618" s="169"/>
      <c r="BI618" s="169"/>
      <c r="BJ618" s="169"/>
      <c r="BK618" s="169"/>
      <c r="BL618" s="169"/>
      <c r="BM618" s="169"/>
      <c r="BN618" s="169"/>
      <c r="BO618" s="169"/>
      <c r="BQ618" s="6"/>
      <c r="BR618" s="11"/>
      <c r="BS618" s="6"/>
      <c r="BT618" s="6"/>
    </row>
    <row r="619" spans="1:72" ht="15.75" x14ac:dyDescent="0.5">
      <c r="A619" s="52" t="s">
        <v>1008</v>
      </c>
      <c r="B619" s="56"/>
      <c r="C619" s="7" t="s">
        <v>1094</v>
      </c>
      <c r="D619" s="7" t="s">
        <v>1015</v>
      </c>
      <c r="E619" s="7"/>
      <c r="F619" s="64"/>
      <c r="G619" s="6"/>
      <c r="H619" s="6"/>
      <c r="I619" s="10" t="s">
        <v>110</v>
      </c>
      <c r="J619" s="11" t="s">
        <v>1130</v>
      </c>
      <c r="K619" s="164" t="s">
        <v>628</v>
      </c>
      <c r="L619" s="233"/>
      <c r="M619" s="233">
        <v>1000</v>
      </c>
      <c r="N619" s="80" t="s">
        <v>1017</v>
      </c>
      <c r="O619" s="165"/>
      <c r="P619" s="80" t="s">
        <v>1131</v>
      </c>
      <c r="Q619" s="80"/>
      <c r="R619" s="80"/>
      <c r="S619" s="166"/>
      <c r="T619" s="164"/>
      <c r="U619" s="167"/>
      <c r="V619" s="168"/>
      <c r="W619" s="188"/>
      <c r="X619" s="188"/>
      <c r="Y619" s="12">
        <v>1</v>
      </c>
      <c r="Z619" s="6" t="s">
        <v>195</v>
      </c>
      <c r="AA619" s="106">
        <v>40048</v>
      </c>
      <c r="AH619" s="80"/>
      <c r="AI619" s="116" t="s">
        <v>1097</v>
      </c>
      <c r="AL619" s="80"/>
      <c r="AM619" s="80"/>
      <c r="AN619" s="80"/>
      <c r="AO619" s="80"/>
      <c r="AP619" s="130"/>
      <c r="AQ619" s="80"/>
      <c r="AR619" s="7"/>
      <c r="AS619" s="7"/>
      <c r="AT619" s="169"/>
      <c r="AU619" s="170"/>
      <c r="AV619" s="140"/>
      <c r="AW619" s="150"/>
      <c r="AX619" s="171"/>
      <c r="AY619" s="171"/>
      <c r="AZ619" s="150" t="str">
        <f t="shared" si="59"/>
        <v/>
      </c>
      <c r="BA619" s="172"/>
      <c r="BB619" s="169"/>
      <c r="BC619" s="169"/>
      <c r="BD619" s="169"/>
      <c r="BE619" s="169"/>
      <c r="BF619" s="169"/>
      <c r="BG619" s="169"/>
      <c r="BH619" s="169"/>
      <c r="BI619" s="169"/>
      <c r="BJ619" s="169"/>
      <c r="BK619" s="169"/>
      <c r="BL619" s="169"/>
      <c r="BM619" s="169"/>
      <c r="BN619" s="169"/>
      <c r="BO619" s="169"/>
      <c r="BQ619" s="6"/>
      <c r="BR619" s="11"/>
      <c r="BS619" s="6"/>
      <c r="BT619" s="6"/>
    </row>
    <row r="620" spans="1:72" ht="15.75" x14ac:dyDescent="0.5">
      <c r="A620" s="52" t="s">
        <v>1008</v>
      </c>
      <c r="B620" s="56"/>
      <c r="C620" s="7" t="s">
        <v>1094</v>
      </c>
      <c r="D620" s="7" t="s">
        <v>1015</v>
      </c>
      <c r="E620" s="7"/>
      <c r="F620" s="64"/>
      <c r="G620" s="6"/>
      <c r="H620" s="6"/>
      <c r="I620" s="10" t="s">
        <v>110</v>
      </c>
      <c r="J620" s="11" t="s">
        <v>1132</v>
      </c>
      <c r="K620" s="164" t="s">
        <v>628</v>
      </c>
      <c r="L620" s="233"/>
      <c r="M620" s="233">
        <v>1000</v>
      </c>
      <c r="N620" s="80" t="s">
        <v>1017</v>
      </c>
      <c r="O620" s="165"/>
      <c r="P620" s="80" t="s">
        <v>1133</v>
      </c>
      <c r="Q620" s="80"/>
      <c r="R620" s="80"/>
      <c r="S620" s="166"/>
      <c r="T620" s="164"/>
      <c r="U620" s="167"/>
      <c r="V620" s="168"/>
      <c r="W620" s="188"/>
      <c r="X620" s="188"/>
      <c r="Y620" s="12">
        <v>1</v>
      </c>
      <c r="Z620" s="6" t="s">
        <v>195</v>
      </c>
      <c r="AA620" s="106">
        <v>40050</v>
      </c>
      <c r="AH620" s="80"/>
      <c r="AI620" s="116" t="s">
        <v>1097</v>
      </c>
      <c r="AL620" s="80"/>
      <c r="AM620" s="80"/>
      <c r="AN620" s="80"/>
      <c r="AO620" s="80"/>
      <c r="AP620" s="130"/>
      <c r="AQ620" s="80"/>
      <c r="AR620" s="7"/>
      <c r="AS620" s="7"/>
      <c r="AT620" s="169"/>
      <c r="AU620" s="170"/>
      <c r="AV620" s="140"/>
      <c r="AW620" s="150"/>
      <c r="AX620" s="171"/>
      <c r="AY620" s="171"/>
      <c r="AZ620" s="150" t="str">
        <f t="shared" si="59"/>
        <v/>
      </c>
      <c r="BA620" s="172"/>
      <c r="BB620" s="169"/>
      <c r="BC620" s="169"/>
      <c r="BD620" s="169"/>
      <c r="BE620" s="169"/>
      <c r="BF620" s="169"/>
      <c r="BG620" s="169"/>
      <c r="BH620" s="169"/>
      <c r="BI620" s="169"/>
      <c r="BJ620" s="169"/>
      <c r="BK620" s="169"/>
      <c r="BL620" s="169"/>
      <c r="BM620" s="169"/>
      <c r="BN620" s="169"/>
      <c r="BO620" s="169"/>
      <c r="BQ620" s="6"/>
      <c r="BR620" s="11"/>
      <c r="BS620" s="6"/>
      <c r="BT620" s="6"/>
    </row>
    <row r="621" spans="1:72" ht="15.75" x14ac:dyDescent="0.5">
      <c r="A621" s="52" t="s">
        <v>1008</v>
      </c>
      <c r="B621" s="56" t="s">
        <v>110</v>
      </c>
      <c r="C621" s="7" t="s">
        <v>1094</v>
      </c>
      <c r="D621" s="7" t="s">
        <v>1015</v>
      </c>
      <c r="E621" s="7"/>
      <c r="F621" s="64"/>
      <c r="G621" s="6"/>
      <c r="H621" s="6"/>
      <c r="I621" s="10" t="s">
        <v>110</v>
      </c>
      <c r="J621" s="11" t="s">
        <v>634</v>
      </c>
      <c r="K621" s="164" t="s">
        <v>628</v>
      </c>
      <c r="L621" s="233"/>
      <c r="M621" s="233">
        <v>1000</v>
      </c>
      <c r="N621" s="80" t="s">
        <v>1017</v>
      </c>
      <c r="O621" s="165"/>
      <c r="P621" s="80" t="s">
        <v>634</v>
      </c>
      <c r="Q621" s="80"/>
      <c r="R621" s="80"/>
      <c r="S621" s="166"/>
      <c r="T621" s="164"/>
      <c r="U621" s="167"/>
      <c r="V621" s="168"/>
      <c r="W621" s="188"/>
      <c r="X621" s="188"/>
      <c r="Y621" s="12">
        <v>1</v>
      </c>
      <c r="Z621" s="6" t="s">
        <v>195</v>
      </c>
      <c r="AA621" s="106">
        <v>40052</v>
      </c>
      <c r="AH621" s="80"/>
      <c r="AI621" s="116" t="s">
        <v>1097</v>
      </c>
      <c r="AL621" s="80"/>
      <c r="AM621" s="80"/>
      <c r="AN621" s="80"/>
      <c r="AO621" s="80"/>
      <c r="AP621" s="130"/>
      <c r="AQ621" s="80"/>
      <c r="AR621" s="7"/>
      <c r="AS621" s="7"/>
      <c r="AT621" s="169"/>
      <c r="AU621" s="170"/>
      <c r="AV621" s="140"/>
      <c r="AW621" s="150"/>
      <c r="AX621" s="171"/>
      <c r="AY621" s="171"/>
      <c r="AZ621" s="150" t="str">
        <f t="shared" si="59"/>
        <v/>
      </c>
      <c r="BA621" s="172"/>
      <c r="BB621" s="169"/>
      <c r="BC621" s="169"/>
      <c r="BD621" s="169"/>
      <c r="BE621" s="169"/>
      <c r="BF621" s="169"/>
      <c r="BG621" s="169"/>
      <c r="BH621" s="169"/>
      <c r="BI621" s="169"/>
      <c r="BJ621" s="169"/>
      <c r="BK621" s="169"/>
      <c r="BL621" s="169"/>
      <c r="BM621" s="169"/>
      <c r="BN621" s="169"/>
      <c r="BO621" s="169"/>
      <c r="BQ621" s="6"/>
      <c r="BR621" s="11"/>
      <c r="BS621" s="6"/>
      <c r="BT621" s="6"/>
    </row>
    <row r="622" spans="1:72" ht="15.75" x14ac:dyDescent="0.5">
      <c r="A622" s="52" t="s">
        <v>1008</v>
      </c>
      <c r="B622" s="56" t="s">
        <v>110</v>
      </c>
      <c r="C622" s="7" t="s">
        <v>1094</v>
      </c>
      <c r="D622" s="7" t="s">
        <v>1015</v>
      </c>
      <c r="E622" s="7"/>
      <c r="F622" s="64"/>
      <c r="G622" s="6"/>
      <c r="H622" s="6"/>
      <c r="I622" s="10" t="s">
        <v>110</v>
      </c>
      <c r="J622" s="11" t="s">
        <v>634</v>
      </c>
      <c r="K622" s="164" t="s">
        <v>628</v>
      </c>
      <c r="L622" s="233"/>
      <c r="M622" s="233">
        <v>1000</v>
      </c>
      <c r="N622" s="80" t="s">
        <v>1017</v>
      </c>
      <c r="O622" s="165"/>
      <c r="P622" s="80" t="s">
        <v>634</v>
      </c>
      <c r="Q622" s="80"/>
      <c r="R622" s="80"/>
      <c r="S622" s="166"/>
      <c r="T622" s="164"/>
      <c r="U622" s="167"/>
      <c r="V622" s="168"/>
      <c r="W622" s="188"/>
      <c r="X622" s="188"/>
      <c r="Y622" s="12">
        <v>1</v>
      </c>
      <c r="Z622" s="6" t="s">
        <v>195</v>
      </c>
      <c r="AA622" s="106">
        <v>40054</v>
      </c>
      <c r="AH622" s="80"/>
      <c r="AI622" s="116" t="s">
        <v>1097</v>
      </c>
      <c r="AL622" s="80"/>
      <c r="AM622" s="80"/>
      <c r="AN622" s="80"/>
      <c r="AO622" s="80"/>
      <c r="AP622" s="130"/>
      <c r="AQ622" s="80"/>
      <c r="AR622" s="7"/>
      <c r="AS622" s="7"/>
      <c r="AT622" s="169"/>
      <c r="AU622" s="170"/>
      <c r="AV622" s="140"/>
      <c r="AW622" s="150"/>
      <c r="AX622" s="171"/>
      <c r="AY622" s="171"/>
      <c r="AZ622" s="150" t="str">
        <f t="shared" si="59"/>
        <v/>
      </c>
      <c r="BA622" s="172"/>
      <c r="BB622" s="169"/>
      <c r="BC622" s="169"/>
      <c r="BD622" s="169"/>
      <c r="BE622" s="169"/>
      <c r="BF622" s="169"/>
      <c r="BG622" s="169"/>
      <c r="BH622" s="169"/>
      <c r="BI622" s="169"/>
      <c r="BJ622" s="169"/>
      <c r="BK622" s="169"/>
      <c r="BL622" s="169"/>
      <c r="BM622" s="169"/>
      <c r="BN622" s="169"/>
      <c r="BO622" s="169"/>
      <c r="BQ622" s="6"/>
      <c r="BR622" s="11"/>
      <c r="BS622" s="6"/>
      <c r="BT622" s="6"/>
    </row>
    <row r="623" spans="1:72" x14ac:dyDescent="0.45">
      <c r="A623" s="50"/>
      <c r="B623" s="54" t="s">
        <v>110</v>
      </c>
      <c r="C623" s="59"/>
      <c r="D623" s="59"/>
      <c r="E623" s="59"/>
      <c r="F623" s="59"/>
      <c r="G623" s="59"/>
      <c r="H623" s="59"/>
      <c r="I623" s="59"/>
      <c r="J623" s="68"/>
      <c r="K623" s="50"/>
      <c r="L623" s="54"/>
      <c r="M623" s="54"/>
      <c r="N623" s="54"/>
      <c r="O623" s="81"/>
      <c r="P623" s="54" t="s">
        <v>888</v>
      </c>
      <c r="Q623" s="54"/>
      <c r="R623" s="54"/>
      <c r="S623" s="54"/>
      <c r="T623" s="50"/>
      <c r="U623" s="54"/>
      <c r="V623" s="68"/>
      <c r="W623" s="50"/>
      <c r="X623" s="50"/>
      <c r="Y623" s="50"/>
      <c r="Z623" s="54"/>
      <c r="AA623" s="103"/>
      <c r="AB623" s="103"/>
      <c r="AC623" s="68"/>
      <c r="AD623" s="68"/>
      <c r="AE623" s="68"/>
      <c r="AF623" s="68"/>
      <c r="AG623" s="54"/>
      <c r="AH623" s="54"/>
      <c r="AI623" s="113"/>
      <c r="AJ623" s="113"/>
      <c r="AK623" s="54"/>
      <c r="AL623" s="54"/>
      <c r="AM623" s="54"/>
      <c r="AN623" s="54"/>
      <c r="AO623" s="54"/>
      <c r="AP623" s="54"/>
      <c r="AQ623" s="54"/>
      <c r="AR623" s="81"/>
      <c r="AS623" s="81"/>
      <c r="AT623" s="81"/>
      <c r="AU623" s="81"/>
      <c r="AV623" s="81"/>
      <c r="AW623" s="81"/>
      <c r="AX623" s="81"/>
      <c r="AY623" s="81"/>
      <c r="AZ623" s="81"/>
      <c r="BA623" s="81"/>
      <c r="BB623" s="81"/>
      <c r="BC623" s="81"/>
      <c r="BD623" s="153"/>
      <c r="BE623" s="81"/>
      <c r="BF623" s="81"/>
      <c r="BG623" s="81"/>
      <c r="BH623" s="153"/>
      <c r="BI623" s="81"/>
      <c r="BJ623" s="81"/>
      <c r="BK623" s="81"/>
      <c r="BL623" s="153"/>
      <c r="BM623" s="81"/>
      <c r="BN623" s="81"/>
      <c r="BO623" s="81"/>
      <c r="BP623" s="154"/>
      <c r="BQ623" s="81"/>
      <c r="BR623" s="153"/>
      <c r="BS623" s="81"/>
      <c r="BT623" s="81"/>
    </row>
    <row r="624" spans="1:72" x14ac:dyDescent="0.45">
      <c r="A624" s="50"/>
      <c r="B624" s="54" t="s">
        <v>110</v>
      </c>
      <c r="C624" s="59"/>
      <c r="D624" s="59"/>
      <c r="E624" s="59"/>
      <c r="F624" s="59"/>
      <c r="G624" s="59"/>
      <c r="H624" s="59"/>
      <c r="I624" s="59"/>
      <c r="J624" s="68"/>
      <c r="K624" s="50"/>
      <c r="L624" s="54"/>
      <c r="M624" s="54"/>
      <c r="N624" s="54"/>
      <c r="O624" s="81"/>
      <c r="P624" s="54" t="s">
        <v>889</v>
      </c>
      <c r="Q624" s="54"/>
      <c r="R624" s="54"/>
      <c r="S624" s="54"/>
      <c r="T624" s="50"/>
      <c r="U624" s="54"/>
      <c r="V624" s="68"/>
      <c r="W624" s="50"/>
      <c r="X624" s="50"/>
      <c r="Y624" s="50"/>
      <c r="Z624" s="54"/>
      <c r="AA624" s="103"/>
      <c r="AB624" s="103"/>
      <c r="AC624" s="68"/>
      <c r="AD624" s="68"/>
      <c r="AE624" s="68"/>
      <c r="AF624" s="68"/>
      <c r="AG624" s="54"/>
      <c r="AH624" s="54"/>
      <c r="AI624" s="113"/>
      <c r="AJ624" s="113"/>
      <c r="AK624" s="54"/>
      <c r="AL624" s="54"/>
      <c r="AM624" s="54"/>
      <c r="AN624" s="54"/>
      <c r="AO624" s="54"/>
      <c r="AP624" s="54"/>
      <c r="AQ624" s="54"/>
      <c r="AR624" s="81"/>
      <c r="AS624" s="81"/>
      <c r="AT624" s="81"/>
      <c r="AU624" s="81"/>
      <c r="AV624" s="81"/>
      <c r="AW624" s="81"/>
      <c r="AX624" s="81"/>
      <c r="AY624" s="81"/>
      <c r="AZ624" s="81"/>
      <c r="BA624" s="81"/>
      <c r="BB624" s="81"/>
      <c r="BC624" s="81"/>
      <c r="BD624" s="153"/>
      <c r="BE624" s="81"/>
      <c r="BF624" s="81"/>
      <c r="BG624" s="81"/>
      <c r="BH624" s="153"/>
      <c r="BI624" s="81"/>
      <c r="BJ624" s="81"/>
      <c r="BK624" s="81"/>
      <c r="BL624" s="153"/>
      <c r="BM624" s="81"/>
      <c r="BN624" s="81"/>
      <c r="BO624" s="81"/>
      <c r="BP624" s="154"/>
      <c r="BQ624" s="81"/>
      <c r="BR624" s="153"/>
      <c r="BS624" s="81"/>
      <c r="BT624" s="81"/>
    </row>
    <row r="625" spans="1:72" x14ac:dyDescent="0.45">
      <c r="A625" s="50"/>
      <c r="B625" s="54" t="s">
        <v>110</v>
      </c>
      <c r="C625" s="59"/>
      <c r="D625" s="59"/>
      <c r="E625" s="59"/>
      <c r="F625" s="59"/>
      <c r="G625" s="59"/>
      <c r="H625" s="59"/>
      <c r="I625" s="59"/>
      <c r="J625" s="68"/>
      <c r="K625" s="50"/>
      <c r="L625" s="54"/>
      <c r="M625" s="54"/>
      <c r="N625" s="54"/>
      <c r="O625" s="81"/>
      <c r="P625" s="54" t="s">
        <v>890</v>
      </c>
      <c r="Q625" s="54"/>
      <c r="R625" s="54"/>
      <c r="S625" s="54"/>
      <c r="T625" s="50"/>
      <c r="U625" s="54"/>
      <c r="V625" s="68"/>
      <c r="W625" s="50"/>
      <c r="X625" s="50"/>
      <c r="Y625" s="50"/>
      <c r="Z625" s="54"/>
      <c r="AA625" s="103"/>
      <c r="AB625" s="103"/>
      <c r="AC625" s="68"/>
      <c r="AD625" s="68"/>
      <c r="AE625" s="68"/>
      <c r="AF625" s="68"/>
      <c r="AG625" s="54"/>
      <c r="AH625" s="54"/>
      <c r="AI625" s="113"/>
      <c r="AJ625" s="113"/>
      <c r="AK625" s="54"/>
      <c r="AL625" s="54"/>
      <c r="AM625" s="54"/>
      <c r="AN625" s="54"/>
      <c r="AO625" s="54"/>
      <c r="AP625" s="54"/>
      <c r="AQ625" s="54"/>
      <c r="AR625" s="81"/>
      <c r="AS625" s="81"/>
      <c r="AT625" s="81"/>
      <c r="AU625" s="81"/>
      <c r="AV625" s="81"/>
      <c r="AW625" s="81"/>
      <c r="AX625" s="81"/>
      <c r="AY625" s="81"/>
      <c r="AZ625" s="81"/>
      <c r="BA625" s="81"/>
      <c r="BB625" s="81"/>
      <c r="BC625" s="81"/>
      <c r="BD625" s="153"/>
      <c r="BE625" s="81"/>
      <c r="BF625" s="81"/>
      <c r="BG625" s="81"/>
      <c r="BH625" s="153"/>
      <c r="BI625" s="81"/>
      <c r="BJ625" s="81"/>
      <c r="BK625" s="81"/>
      <c r="BL625" s="153"/>
      <c r="BM625" s="81"/>
      <c r="BN625" s="81"/>
      <c r="BO625" s="81"/>
      <c r="BP625" s="154"/>
      <c r="BQ625" s="81"/>
      <c r="BR625" s="153"/>
      <c r="BS625" s="81"/>
      <c r="BT625" s="81"/>
    </row>
    <row r="626" spans="1:72" x14ac:dyDescent="0.45">
      <c r="A626" s="50"/>
      <c r="B626" s="54" t="s">
        <v>110</v>
      </c>
      <c r="C626" s="59"/>
      <c r="D626" s="59"/>
      <c r="E626" s="59"/>
      <c r="F626" s="59"/>
      <c r="G626" s="59"/>
      <c r="H626" s="59"/>
      <c r="I626" s="59"/>
      <c r="J626" s="68"/>
      <c r="K626" s="50"/>
      <c r="L626" s="54"/>
      <c r="M626" s="54"/>
      <c r="N626" s="54"/>
      <c r="O626" s="81"/>
      <c r="P626" s="54" t="s">
        <v>891</v>
      </c>
      <c r="Q626" s="54"/>
      <c r="R626" s="54"/>
      <c r="S626" s="54"/>
      <c r="T626" s="50"/>
      <c r="U626" s="54"/>
      <c r="V626" s="68"/>
      <c r="W626" s="50"/>
      <c r="X626" s="50"/>
      <c r="Y626" s="50"/>
      <c r="Z626" s="54"/>
      <c r="AA626" s="103"/>
      <c r="AB626" s="103"/>
      <c r="AC626" s="68"/>
      <c r="AD626" s="68"/>
      <c r="AE626" s="68"/>
      <c r="AF626" s="68"/>
      <c r="AG626" s="54"/>
      <c r="AH626" s="54"/>
      <c r="AI626" s="113"/>
      <c r="AJ626" s="113"/>
      <c r="AK626" s="54"/>
      <c r="AL626" s="54"/>
      <c r="AM626" s="54"/>
      <c r="AN626" s="54"/>
      <c r="AO626" s="54"/>
      <c r="AP626" s="54"/>
      <c r="AQ626" s="54"/>
      <c r="AR626" s="81"/>
      <c r="AS626" s="81"/>
      <c r="AT626" s="81"/>
      <c r="AU626" s="81"/>
      <c r="AV626" s="81"/>
      <c r="AW626" s="81"/>
      <c r="AX626" s="81"/>
      <c r="AY626" s="81"/>
      <c r="AZ626" s="81"/>
      <c r="BA626" s="81"/>
      <c r="BB626" s="81"/>
      <c r="BC626" s="81"/>
      <c r="BD626" s="153"/>
      <c r="BE626" s="81"/>
      <c r="BF626" s="81"/>
      <c r="BG626" s="81"/>
      <c r="BH626" s="153"/>
      <c r="BI626" s="81"/>
      <c r="BJ626" s="81"/>
      <c r="BK626" s="81"/>
      <c r="BL626" s="153"/>
      <c r="BM626" s="81"/>
      <c r="BN626" s="81"/>
      <c r="BO626" s="81"/>
      <c r="BP626" s="154"/>
      <c r="BQ626" s="81"/>
      <c r="BR626" s="153"/>
      <c r="BS626" s="81"/>
      <c r="BT626" s="81"/>
    </row>
    <row r="627" spans="1:72" ht="15.75" x14ac:dyDescent="0.5">
      <c r="A627" s="52"/>
      <c r="B627" s="56"/>
      <c r="C627" s="7"/>
      <c r="D627" s="7"/>
      <c r="E627" s="7"/>
      <c r="F627" s="7"/>
      <c r="J627" s="71"/>
      <c r="K627" s="74"/>
      <c r="L627" s="233"/>
      <c r="M627" s="233"/>
      <c r="N627" s="78"/>
      <c r="R627" s="80"/>
      <c r="S627" s="92"/>
      <c r="Y627" s="107"/>
      <c r="AA627" s="108"/>
      <c r="AB627" s="108"/>
      <c r="AC627" s="71"/>
      <c r="AD627" s="71"/>
      <c r="AE627" s="71"/>
      <c r="AF627" s="71"/>
      <c r="AG627" s="120"/>
      <c r="AI627" s="119"/>
      <c r="AJ627" s="119"/>
      <c r="AP627" s="130"/>
      <c r="AR627" s="7"/>
      <c r="AS627" s="7"/>
      <c r="AT627" s="136"/>
      <c r="AU627" s="129"/>
      <c r="AV627" s="140"/>
      <c r="BO627" s="158"/>
      <c r="BQ627" s="6"/>
      <c r="BR627" s="11"/>
    </row>
    <row r="628" spans="1:72" ht="15.75" x14ac:dyDescent="0.5">
      <c r="A628" s="52"/>
      <c r="B628" s="56"/>
      <c r="C628" s="7"/>
      <c r="D628" s="7"/>
      <c r="E628" s="7"/>
      <c r="F628" s="7"/>
      <c r="J628" s="71"/>
      <c r="K628" s="74"/>
      <c r="L628" s="233"/>
      <c r="M628" s="233"/>
      <c r="N628" s="78"/>
      <c r="R628" s="80"/>
      <c r="S628" s="92"/>
      <c r="Y628" s="107"/>
      <c r="AA628" s="108"/>
      <c r="AB628" s="108"/>
      <c r="AC628" s="71"/>
      <c r="AD628" s="71"/>
      <c r="AE628" s="71"/>
      <c r="AF628" s="71"/>
      <c r="AG628" s="120"/>
      <c r="AI628" s="119"/>
      <c r="AJ628" s="119"/>
      <c r="AP628" s="130"/>
      <c r="AR628" s="7"/>
      <c r="AS628" s="7"/>
      <c r="AT628" s="136"/>
      <c r="AU628" s="129"/>
      <c r="AV628" s="140"/>
      <c r="BO628" s="158"/>
      <c r="BQ628" s="6"/>
      <c r="BR628" s="11"/>
    </row>
    <row r="629" spans="1:72" ht="15.75" x14ac:dyDescent="0.5">
      <c r="A629" s="52"/>
      <c r="B629" s="56"/>
      <c r="C629" s="7"/>
      <c r="D629" s="7"/>
      <c r="E629" s="7"/>
      <c r="F629" s="7"/>
      <c r="J629" s="71"/>
      <c r="K629" s="74"/>
      <c r="L629" s="233"/>
      <c r="M629" s="233"/>
      <c r="N629" s="78"/>
      <c r="R629" s="80"/>
      <c r="S629" s="92"/>
      <c r="Y629" s="107"/>
      <c r="AA629" s="108"/>
      <c r="AB629" s="108"/>
      <c r="AC629" s="71"/>
      <c r="AD629" s="71"/>
      <c r="AE629" s="71"/>
      <c r="AF629" s="71"/>
      <c r="AG629" s="120"/>
      <c r="AI629" s="119"/>
      <c r="AJ629" s="119"/>
      <c r="AP629" s="130"/>
      <c r="AR629" s="7"/>
      <c r="AS629" s="7"/>
      <c r="AT629" s="136"/>
      <c r="AU629" s="129"/>
      <c r="AV629" s="140"/>
      <c r="BO629" s="158"/>
      <c r="BQ629" s="6"/>
      <c r="BR629" s="11"/>
    </row>
    <row r="630" spans="1:72" ht="15.75" x14ac:dyDescent="0.5">
      <c r="A630" s="52"/>
      <c r="B630" s="56"/>
      <c r="C630" s="7"/>
      <c r="D630" s="7"/>
      <c r="E630" s="7"/>
      <c r="F630" s="7"/>
      <c r="J630" s="71"/>
      <c r="K630" s="74"/>
      <c r="L630" s="233"/>
      <c r="M630" s="233"/>
      <c r="N630" s="78"/>
      <c r="R630" s="80"/>
      <c r="S630" s="92"/>
      <c r="Y630" s="107"/>
      <c r="AA630" s="108"/>
      <c r="AB630" s="108"/>
      <c r="AC630" s="71"/>
      <c r="AD630" s="71"/>
      <c r="AE630" s="71"/>
      <c r="AF630" s="71"/>
      <c r="AG630" s="120"/>
      <c r="AI630" s="119"/>
      <c r="AJ630" s="119"/>
      <c r="AP630" s="130"/>
      <c r="AR630" s="7"/>
      <c r="AS630" s="7"/>
      <c r="AT630" s="136"/>
      <c r="AU630" s="129"/>
      <c r="AV630" s="140"/>
      <c r="BO630" s="158"/>
      <c r="BQ630" s="6"/>
      <c r="BR630" s="11"/>
    </row>
    <row r="631" spans="1:72" ht="15.75" x14ac:dyDescent="0.5">
      <c r="A631" s="52"/>
      <c r="B631" s="56"/>
      <c r="C631" s="7"/>
      <c r="D631" s="7"/>
      <c r="E631" s="7"/>
      <c r="F631" s="7"/>
      <c r="J631" s="71"/>
      <c r="K631" s="74"/>
      <c r="L631" s="233"/>
      <c r="M631" s="233"/>
      <c r="N631" s="78"/>
      <c r="R631" s="80"/>
      <c r="S631" s="92"/>
      <c r="Y631" s="107"/>
      <c r="AA631" s="108"/>
      <c r="AB631" s="108"/>
      <c r="AC631" s="71"/>
      <c r="AD631" s="71"/>
      <c r="AE631" s="71"/>
      <c r="AF631" s="71"/>
      <c r="AG631" s="120"/>
      <c r="AI631" s="119"/>
      <c r="AJ631" s="119"/>
      <c r="AP631" s="130"/>
      <c r="AR631" s="7"/>
      <c r="AS631" s="7"/>
      <c r="AT631" s="136"/>
      <c r="AU631" s="129"/>
      <c r="AV631" s="140"/>
      <c r="BO631" s="158"/>
      <c r="BQ631" s="6"/>
      <c r="BR631" s="11"/>
    </row>
    <row r="632" spans="1:72" ht="15.75" x14ac:dyDescent="0.5">
      <c r="A632" s="52"/>
      <c r="B632" s="56"/>
      <c r="C632" s="7"/>
      <c r="D632" s="7"/>
      <c r="E632" s="7"/>
      <c r="F632" s="7"/>
      <c r="J632" s="71"/>
      <c r="K632" s="74"/>
      <c r="L632" s="233"/>
      <c r="M632" s="233"/>
      <c r="N632" s="78"/>
      <c r="R632" s="80"/>
      <c r="S632" s="92"/>
      <c r="Y632" s="107"/>
      <c r="AA632" s="108"/>
      <c r="AB632" s="108"/>
      <c r="AC632" s="71"/>
      <c r="AD632" s="71"/>
      <c r="AE632" s="71"/>
      <c r="AF632" s="71"/>
      <c r="AG632" s="120"/>
      <c r="AI632" s="119"/>
      <c r="AJ632" s="119"/>
      <c r="AP632" s="130"/>
      <c r="AR632" s="7"/>
      <c r="AS632" s="7"/>
      <c r="AT632" s="136"/>
      <c r="AU632" s="129"/>
      <c r="AV632" s="140"/>
      <c r="BO632" s="158"/>
      <c r="BQ632" s="6"/>
      <c r="BR632" s="11"/>
    </row>
    <row r="633" spans="1:72" ht="15.75" x14ac:dyDescent="0.5">
      <c r="A633" s="52"/>
      <c r="B633" s="56"/>
      <c r="C633" s="7"/>
      <c r="D633" s="7"/>
      <c r="E633" s="7"/>
      <c r="F633" s="7"/>
      <c r="J633" s="71"/>
      <c r="K633" s="74"/>
      <c r="L633" s="233"/>
      <c r="M633" s="233"/>
      <c r="N633" s="78"/>
      <c r="R633" s="80"/>
      <c r="S633" s="92"/>
      <c r="Y633" s="107"/>
      <c r="AA633" s="108"/>
      <c r="AB633" s="108"/>
      <c r="AC633" s="71"/>
      <c r="AD633" s="71"/>
      <c r="AE633" s="71"/>
      <c r="AF633" s="71"/>
      <c r="AG633" s="120"/>
      <c r="AI633" s="119"/>
      <c r="AJ633" s="119"/>
      <c r="AP633" s="130"/>
      <c r="AR633" s="7"/>
      <c r="AS633" s="7"/>
      <c r="AT633" s="136"/>
      <c r="AU633" s="129"/>
      <c r="AV633" s="140"/>
      <c r="BO633" s="158"/>
      <c r="BQ633" s="6"/>
      <c r="BR633" s="11"/>
    </row>
    <row r="634" spans="1:72" ht="15.75" x14ac:dyDescent="0.5">
      <c r="A634" s="52"/>
      <c r="B634" s="56"/>
      <c r="C634" s="7"/>
      <c r="D634" s="7"/>
      <c r="E634" s="7"/>
      <c r="F634" s="7"/>
      <c r="J634" s="71"/>
      <c r="K634" s="74"/>
      <c r="L634" s="233"/>
      <c r="M634" s="233"/>
      <c r="N634" s="78"/>
      <c r="R634" s="80"/>
      <c r="S634" s="92"/>
      <c r="Y634" s="107"/>
      <c r="AA634" s="108"/>
      <c r="AB634" s="108"/>
      <c r="AC634" s="71"/>
      <c r="AD634" s="71"/>
      <c r="AE634" s="71"/>
      <c r="AF634" s="71"/>
      <c r="AG634" s="120"/>
      <c r="AI634" s="119"/>
      <c r="AJ634" s="119"/>
      <c r="AP634" s="130"/>
      <c r="AR634" s="7"/>
      <c r="AS634" s="7"/>
      <c r="AT634" s="136"/>
      <c r="AU634" s="129"/>
      <c r="AV634" s="140"/>
      <c r="BO634" s="158"/>
      <c r="BQ634" s="6"/>
      <c r="BR634" s="11"/>
    </row>
    <row r="635" spans="1:72" ht="15.75" x14ac:dyDescent="0.5">
      <c r="A635" s="52"/>
      <c r="B635" s="56"/>
      <c r="C635" s="7"/>
      <c r="D635" s="7"/>
      <c r="E635" s="7"/>
      <c r="F635" s="7"/>
      <c r="J635" s="71"/>
      <c r="K635" s="74"/>
      <c r="L635" s="233"/>
      <c r="M635" s="233"/>
      <c r="N635" s="78"/>
      <c r="R635" s="80"/>
      <c r="S635" s="92"/>
      <c r="Y635" s="107"/>
      <c r="AA635" s="108"/>
      <c r="AB635" s="108"/>
      <c r="AC635" s="71"/>
      <c r="AD635" s="71"/>
      <c r="AE635" s="71"/>
      <c r="AF635" s="71"/>
      <c r="AG635" s="120"/>
      <c r="AI635" s="119"/>
      <c r="AJ635" s="119"/>
      <c r="AP635" s="130"/>
      <c r="AR635" s="7"/>
      <c r="AS635" s="7"/>
      <c r="AT635" s="136"/>
      <c r="AU635" s="129"/>
      <c r="AV635" s="140"/>
      <c r="BO635" s="158"/>
      <c r="BQ635" s="6"/>
      <c r="BR635" s="11"/>
    </row>
    <row r="636" spans="1:72" ht="15.75" x14ac:dyDescent="0.5">
      <c r="A636" s="52"/>
      <c r="B636" s="56"/>
      <c r="C636" s="7"/>
      <c r="D636" s="7"/>
      <c r="E636" s="7"/>
      <c r="F636" s="7"/>
      <c r="J636" s="71"/>
      <c r="K636" s="74"/>
      <c r="L636" s="233"/>
      <c r="M636" s="233"/>
      <c r="N636" s="78"/>
      <c r="R636" s="80"/>
      <c r="S636" s="92"/>
      <c r="Y636" s="107"/>
      <c r="AA636" s="108"/>
      <c r="AB636" s="108"/>
      <c r="AC636" s="71"/>
      <c r="AD636" s="71"/>
      <c r="AE636" s="71"/>
      <c r="AF636" s="71"/>
      <c r="AG636" s="120"/>
      <c r="AI636" s="119"/>
      <c r="AJ636" s="119"/>
      <c r="AP636" s="130"/>
      <c r="AR636" s="7"/>
      <c r="AS636" s="7"/>
      <c r="AT636" s="136"/>
      <c r="AU636" s="129"/>
      <c r="AV636" s="140"/>
      <c r="BO636" s="158"/>
      <c r="BQ636" s="6"/>
      <c r="BR636" s="11"/>
    </row>
    <row r="637" spans="1:72" ht="15.75" x14ac:dyDescent="0.5">
      <c r="A637" s="52"/>
      <c r="B637" s="56"/>
      <c r="C637" s="7"/>
      <c r="D637" s="7"/>
      <c r="E637" s="7"/>
      <c r="F637" s="7"/>
      <c r="J637" s="71"/>
      <c r="K637" s="74"/>
      <c r="L637" s="233"/>
      <c r="M637" s="233"/>
      <c r="N637" s="78"/>
      <c r="R637" s="80"/>
      <c r="S637" s="92"/>
      <c r="Y637" s="107"/>
      <c r="AA637" s="108"/>
      <c r="AB637" s="108"/>
      <c r="AC637" s="71"/>
      <c r="AD637" s="71"/>
      <c r="AE637" s="71"/>
      <c r="AF637" s="71"/>
      <c r="AG637" s="120"/>
      <c r="AI637" s="119"/>
      <c r="AJ637" s="119"/>
      <c r="AP637" s="130"/>
      <c r="AR637" s="7"/>
      <c r="AS637" s="7"/>
      <c r="AT637" s="136"/>
      <c r="AU637" s="129"/>
      <c r="AV637" s="140"/>
      <c r="BO637" s="158"/>
      <c r="BQ637" s="6"/>
      <c r="BR637" s="11"/>
    </row>
    <row r="638" spans="1:72" ht="15.75" x14ac:dyDescent="0.5">
      <c r="A638" s="52"/>
      <c r="B638" s="56"/>
      <c r="C638" s="7"/>
      <c r="D638" s="7"/>
      <c r="E638" s="7"/>
      <c r="F638" s="7"/>
      <c r="J638" s="71"/>
      <c r="K638" s="74"/>
      <c r="L638" s="233"/>
      <c r="M638" s="233"/>
      <c r="N638" s="78"/>
      <c r="R638" s="80"/>
      <c r="S638" s="92"/>
      <c r="Y638" s="107"/>
      <c r="AA638" s="108"/>
      <c r="AB638" s="108"/>
      <c r="AC638" s="71"/>
      <c r="AD638" s="71"/>
      <c r="AE638" s="71"/>
      <c r="AF638" s="71"/>
      <c r="AG638" s="120"/>
      <c r="AI638" s="119"/>
      <c r="AJ638" s="119"/>
      <c r="AP638" s="130"/>
      <c r="AR638" s="7"/>
      <c r="AS638" s="7"/>
      <c r="AT638" s="136"/>
      <c r="AU638" s="129"/>
      <c r="AV638" s="140"/>
      <c r="BO638" s="158"/>
      <c r="BQ638" s="6"/>
      <c r="BR638" s="11"/>
    </row>
    <row r="639" spans="1:72" ht="15.75" x14ac:dyDescent="0.5">
      <c r="A639" s="52"/>
      <c r="B639" s="56"/>
      <c r="C639" s="7"/>
      <c r="D639" s="7"/>
      <c r="E639" s="7"/>
      <c r="F639" s="7"/>
      <c r="J639" s="71"/>
      <c r="K639" s="74"/>
      <c r="L639" s="233"/>
      <c r="M639" s="233"/>
      <c r="N639" s="78"/>
      <c r="R639" s="80"/>
      <c r="S639" s="92"/>
      <c r="Y639" s="107"/>
      <c r="AA639" s="108"/>
      <c r="AB639" s="108"/>
      <c r="AC639" s="71"/>
      <c r="AD639" s="71"/>
      <c r="AE639" s="71"/>
      <c r="AF639" s="71"/>
      <c r="AG639" s="120"/>
      <c r="AI639" s="119"/>
      <c r="AJ639" s="119"/>
      <c r="AP639" s="130"/>
      <c r="AR639" s="7"/>
      <c r="AS639" s="7"/>
      <c r="AT639" s="136"/>
      <c r="AU639" s="129"/>
      <c r="AV639" s="140"/>
      <c r="BO639" s="158"/>
      <c r="BQ639" s="6"/>
      <c r="BR639" s="11"/>
    </row>
    <row r="640" spans="1:72" ht="15.75" x14ac:dyDescent="0.5">
      <c r="A640" s="52"/>
      <c r="B640" s="56"/>
      <c r="C640" s="7"/>
      <c r="D640" s="7"/>
      <c r="E640" s="7"/>
      <c r="F640" s="7"/>
      <c r="J640" s="71"/>
      <c r="K640" s="74"/>
      <c r="L640" s="233"/>
      <c r="M640" s="233"/>
      <c r="N640" s="78"/>
      <c r="R640" s="80"/>
      <c r="S640" s="92"/>
      <c r="Y640" s="107"/>
      <c r="AA640" s="108"/>
      <c r="AB640" s="108"/>
      <c r="AC640" s="71"/>
      <c r="AD640" s="71"/>
      <c r="AE640" s="71"/>
      <c r="AF640" s="71"/>
      <c r="AG640" s="120"/>
      <c r="AI640" s="119"/>
      <c r="AJ640" s="119"/>
      <c r="AP640" s="130"/>
      <c r="AR640" s="7"/>
      <c r="AS640" s="7"/>
      <c r="AT640" s="136"/>
      <c r="AU640" s="129"/>
      <c r="AV640" s="140"/>
      <c r="BO640" s="158"/>
      <c r="BQ640" s="6"/>
      <c r="BR640" s="11"/>
    </row>
    <row r="641" spans="1:70" ht="15.75" x14ac:dyDescent="0.5">
      <c r="A641" s="52"/>
      <c r="B641" s="56"/>
      <c r="C641" s="7"/>
      <c r="D641" s="7"/>
      <c r="E641" s="7"/>
      <c r="F641" s="7"/>
      <c r="J641" s="71"/>
      <c r="K641" s="74"/>
      <c r="L641" s="233"/>
      <c r="M641" s="233"/>
      <c r="N641" s="78"/>
      <c r="R641" s="80"/>
      <c r="S641" s="92"/>
      <c r="Y641" s="107"/>
      <c r="AA641" s="108"/>
      <c r="AB641" s="108"/>
      <c r="AC641" s="71"/>
      <c r="AD641" s="71"/>
      <c r="AE641" s="71"/>
      <c r="AF641" s="71"/>
      <c r="AG641" s="120"/>
      <c r="AI641" s="119"/>
      <c r="AJ641" s="119"/>
      <c r="AP641" s="130"/>
      <c r="AR641" s="7"/>
      <c r="AS641" s="7"/>
      <c r="AT641" s="136"/>
      <c r="AU641" s="129"/>
      <c r="AV641" s="140"/>
      <c r="BO641" s="158"/>
      <c r="BQ641" s="6"/>
      <c r="BR641" s="11"/>
    </row>
    <row r="642" spans="1:70" ht="15.75" x14ac:dyDescent="0.5">
      <c r="A642" s="52"/>
      <c r="B642" s="56"/>
      <c r="C642" s="7"/>
      <c r="D642" s="7"/>
      <c r="E642" s="7"/>
      <c r="F642" s="7"/>
      <c r="J642" s="71"/>
      <c r="K642" s="74"/>
      <c r="L642" s="233"/>
      <c r="M642" s="233"/>
      <c r="N642" s="78"/>
      <c r="R642" s="80"/>
      <c r="S642" s="92"/>
      <c r="Y642" s="107"/>
      <c r="AA642" s="108"/>
      <c r="AB642" s="108"/>
      <c r="AC642" s="71"/>
      <c r="AD642" s="71"/>
      <c r="AE642" s="71"/>
      <c r="AF642" s="71"/>
      <c r="AG642" s="120"/>
      <c r="AI642" s="119"/>
      <c r="AJ642" s="119"/>
      <c r="AP642" s="130"/>
      <c r="AR642" s="7"/>
      <c r="AS642" s="7"/>
      <c r="AT642" s="136"/>
      <c r="AU642" s="129"/>
      <c r="AV642" s="140"/>
      <c r="BO642" s="158"/>
      <c r="BQ642" s="6"/>
      <c r="BR642" s="11"/>
    </row>
    <row r="643" spans="1:70" ht="15.75" x14ac:dyDescent="0.5">
      <c r="A643" s="52"/>
      <c r="B643" s="56"/>
      <c r="C643" s="7"/>
      <c r="D643" s="7"/>
      <c r="E643" s="7"/>
      <c r="F643" s="7"/>
      <c r="J643" s="71"/>
      <c r="K643" s="74"/>
      <c r="L643" s="233"/>
      <c r="M643" s="233"/>
      <c r="N643" s="78"/>
      <c r="R643" s="80"/>
      <c r="S643" s="92"/>
      <c r="Y643" s="107"/>
      <c r="AA643" s="108"/>
      <c r="AB643" s="108"/>
      <c r="AC643" s="71"/>
      <c r="AD643" s="71"/>
      <c r="AE643" s="71"/>
      <c r="AF643" s="71"/>
      <c r="AG643" s="120"/>
      <c r="AI643" s="119"/>
      <c r="AJ643" s="119"/>
      <c r="AP643" s="130"/>
      <c r="AR643" s="7"/>
      <c r="AS643" s="7"/>
      <c r="AT643" s="136"/>
      <c r="AU643" s="129"/>
      <c r="AV643" s="140"/>
      <c r="BO643" s="158"/>
      <c r="BQ643" s="6"/>
      <c r="BR643" s="11"/>
    </row>
    <row r="644" spans="1:70" ht="15.75" x14ac:dyDescent="0.5">
      <c r="A644" s="52"/>
      <c r="B644" s="56"/>
      <c r="C644" s="7"/>
      <c r="D644" s="7"/>
      <c r="E644" s="7"/>
      <c r="F644" s="7"/>
      <c r="J644" s="71"/>
      <c r="K644" s="74"/>
      <c r="L644" s="233"/>
      <c r="M644" s="233"/>
      <c r="N644" s="78"/>
      <c r="R644" s="80"/>
      <c r="S644" s="92"/>
      <c r="Y644" s="107"/>
      <c r="AA644" s="108"/>
      <c r="AB644" s="108"/>
      <c r="AC644" s="71"/>
      <c r="AD644" s="71"/>
      <c r="AE644" s="71"/>
      <c r="AF644" s="71"/>
      <c r="AG644" s="120"/>
      <c r="AI644" s="119"/>
      <c r="AJ644" s="119"/>
      <c r="AP644" s="130"/>
      <c r="AR644" s="7"/>
      <c r="AS644" s="7"/>
      <c r="AT644" s="136"/>
      <c r="AU644" s="129"/>
      <c r="AV644" s="140"/>
      <c r="BO644" s="158"/>
      <c r="BQ644" s="6"/>
      <c r="BR644" s="11"/>
    </row>
    <row r="645" spans="1:70" ht="15.75" x14ac:dyDescent="0.5">
      <c r="A645" s="52"/>
      <c r="B645" s="56"/>
      <c r="C645" s="7"/>
      <c r="D645" s="7"/>
      <c r="E645" s="7"/>
      <c r="F645" s="7"/>
      <c r="J645" s="71"/>
      <c r="K645" s="74"/>
      <c r="L645" s="233"/>
      <c r="M645" s="233"/>
      <c r="N645" s="78"/>
      <c r="R645" s="80"/>
      <c r="S645" s="92"/>
      <c r="Y645" s="107"/>
      <c r="AA645" s="108"/>
      <c r="AB645" s="108"/>
      <c r="AC645" s="71"/>
      <c r="AD645" s="71"/>
      <c r="AE645" s="71"/>
      <c r="AF645" s="71"/>
      <c r="AG645" s="120"/>
      <c r="AI645" s="119"/>
      <c r="AJ645" s="119"/>
      <c r="AP645" s="130"/>
      <c r="AR645" s="7"/>
      <c r="AS645" s="7"/>
      <c r="AT645" s="136"/>
      <c r="AU645" s="129"/>
      <c r="AV645" s="140"/>
      <c r="BO645" s="158"/>
      <c r="BQ645" s="6"/>
      <c r="BR645" s="11"/>
    </row>
    <row r="646" spans="1:70" ht="15.75" x14ac:dyDescent="0.5">
      <c r="A646" s="52"/>
      <c r="B646" s="56"/>
      <c r="C646" s="7"/>
      <c r="D646" s="7"/>
      <c r="E646" s="7"/>
      <c r="F646" s="7"/>
      <c r="J646" s="71"/>
      <c r="K646" s="74"/>
      <c r="L646" s="233"/>
      <c r="M646" s="233"/>
      <c r="N646" s="78"/>
      <c r="R646" s="80"/>
      <c r="S646" s="92"/>
      <c r="Y646" s="107"/>
      <c r="AA646" s="108"/>
      <c r="AB646" s="108"/>
      <c r="AC646" s="71"/>
      <c r="AD646" s="71"/>
      <c r="AE646" s="71"/>
      <c r="AF646" s="71"/>
      <c r="AG646" s="120"/>
      <c r="AI646" s="119"/>
      <c r="AJ646" s="119"/>
      <c r="AP646" s="130"/>
      <c r="AR646" s="7"/>
      <c r="AS646" s="7"/>
      <c r="AT646" s="136"/>
      <c r="AU646" s="129"/>
      <c r="AV646" s="140"/>
      <c r="BO646" s="158"/>
      <c r="BQ646" s="6"/>
      <c r="BR646" s="11"/>
    </row>
    <row r="647" spans="1:70" ht="15.75" x14ac:dyDescent="0.5">
      <c r="A647" s="52"/>
      <c r="B647" s="56"/>
      <c r="C647" s="7"/>
      <c r="D647" s="7"/>
      <c r="E647" s="7"/>
      <c r="F647" s="7"/>
      <c r="J647" s="71"/>
      <c r="K647" s="74"/>
      <c r="L647" s="233"/>
      <c r="M647" s="233"/>
      <c r="N647" s="78"/>
      <c r="R647" s="80"/>
      <c r="S647" s="92"/>
      <c r="Y647" s="107"/>
      <c r="AA647" s="108"/>
      <c r="AB647" s="108"/>
      <c r="AC647" s="71"/>
      <c r="AD647" s="71"/>
      <c r="AE647" s="71"/>
      <c r="AF647" s="71"/>
      <c r="AG647" s="120"/>
      <c r="AI647" s="119"/>
      <c r="AJ647" s="119"/>
      <c r="AP647" s="130"/>
      <c r="AR647" s="7"/>
      <c r="AS647" s="7"/>
      <c r="AT647" s="136"/>
      <c r="AU647" s="129"/>
      <c r="AV647" s="140"/>
      <c r="BO647" s="158"/>
      <c r="BQ647" s="6"/>
      <c r="BR647" s="11"/>
    </row>
    <row r="648" spans="1:70" ht="15.75" x14ac:dyDescent="0.5">
      <c r="A648" s="52"/>
      <c r="B648" s="56"/>
      <c r="C648" s="7"/>
      <c r="D648" s="7"/>
      <c r="E648" s="7"/>
      <c r="F648" s="7"/>
      <c r="J648" s="71"/>
      <c r="K648" s="74"/>
      <c r="L648" s="233"/>
      <c r="M648" s="233"/>
      <c r="N648" s="78"/>
      <c r="R648" s="80"/>
      <c r="S648" s="92"/>
      <c r="Y648" s="107"/>
      <c r="AA648" s="108"/>
      <c r="AB648" s="108"/>
      <c r="AC648" s="71"/>
      <c r="AD648" s="71"/>
      <c r="AE648" s="71"/>
      <c r="AF648" s="71"/>
      <c r="AG648" s="120"/>
      <c r="AI648" s="119"/>
      <c r="AJ648" s="119"/>
      <c r="AP648" s="130"/>
      <c r="AR648" s="7"/>
      <c r="AS648" s="7"/>
      <c r="AT648" s="136"/>
      <c r="AU648" s="129"/>
      <c r="AV648" s="140"/>
      <c r="BO648" s="158"/>
      <c r="BQ648" s="6"/>
      <c r="BR648" s="11"/>
    </row>
    <row r="649" spans="1:70" ht="15.75" x14ac:dyDescent="0.5">
      <c r="A649" s="52"/>
      <c r="B649" s="56"/>
      <c r="C649" s="7"/>
      <c r="D649" s="7"/>
      <c r="E649" s="7"/>
      <c r="F649" s="7"/>
      <c r="J649" s="71"/>
      <c r="K649" s="74"/>
      <c r="L649" s="233"/>
      <c r="M649" s="233"/>
      <c r="N649" s="78"/>
      <c r="R649" s="80"/>
      <c r="S649" s="92"/>
      <c r="Y649" s="107"/>
      <c r="AA649" s="108"/>
      <c r="AB649" s="108"/>
      <c r="AC649" s="71"/>
      <c r="AD649" s="71"/>
      <c r="AE649" s="71"/>
      <c r="AF649" s="71"/>
      <c r="AG649" s="120"/>
      <c r="AI649" s="119"/>
      <c r="AJ649" s="119"/>
      <c r="AP649" s="130"/>
      <c r="AR649" s="7"/>
      <c r="AS649" s="7"/>
      <c r="AT649" s="136"/>
      <c r="AU649" s="129"/>
      <c r="AV649" s="140"/>
      <c r="BO649" s="158"/>
      <c r="BQ649" s="6"/>
      <c r="BR649" s="11"/>
    </row>
    <row r="650" spans="1:70" ht="15.75" x14ac:dyDescent="0.5">
      <c r="A650" s="52"/>
      <c r="B650" s="56"/>
      <c r="C650" s="7"/>
      <c r="D650" s="7"/>
      <c r="E650" s="7"/>
      <c r="F650" s="7"/>
      <c r="J650" s="71"/>
      <c r="K650" s="74"/>
      <c r="L650" s="233"/>
      <c r="M650" s="233"/>
      <c r="N650" s="78"/>
      <c r="R650" s="80"/>
      <c r="S650" s="92"/>
      <c r="Y650" s="107"/>
      <c r="AA650" s="108"/>
      <c r="AB650" s="108"/>
      <c r="AC650" s="71"/>
      <c r="AD650" s="71"/>
      <c r="AE650" s="71"/>
      <c r="AF650" s="71"/>
      <c r="AG650" s="120"/>
      <c r="AI650" s="119"/>
      <c r="AJ650" s="119"/>
      <c r="AP650" s="130"/>
      <c r="AR650" s="7"/>
      <c r="AS650" s="7"/>
      <c r="AT650" s="136"/>
      <c r="AU650" s="129"/>
      <c r="AV650" s="140"/>
      <c r="BO650" s="158"/>
      <c r="BQ650" s="6"/>
      <c r="BR650" s="11"/>
    </row>
    <row r="651" spans="1:70" ht="15.75" x14ac:dyDescent="0.5">
      <c r="A651" s="52"/>
      <c r="B651" s="56"/>
      <c r="C651" s="7"/>
      <c r="D651" s="7"/>
      <c r="E651" s="7"/>
      <c r="F651" s="7"/>
      <c r="J651" s="71"/>
      <c r="K651" s="74"/>
      <c r="L651" s="233"/>
      <c r="M651" s="233"/>
      <c r="N651" s="78"/>
      <c r="R651" s="80"/>
      <c r="S651" s="92"/>
      <c r="Y651" s="107"/>
      <c r="AA651" s="108"/>
      <c r="AB651" s="108"/>
      <c r="AC651" s="71"/>
      <c r="AD651" s="71"/>
      <c r="AE651" s="71"/>
      <c r="AF651" s="71"/>
      <c r="AG651" s="120"/>
      <c r="AI651" s="119"/>
      <c r="AJ651" s="119"/>
      <c r="AP651" s="130"/>
      <c r="AR651" s="7"/>
      <c r="AS651" s="7"/>
      <c r="AT651" s="136"/>
      <c r="AU651" s="129"/>
      <c r="AV651" s="140"/>
      <c r="BO651" s="158"/>
      <c r="BQ651" s="6"/>
      <c r="BR651" s="11"/>
    </row>
    <row r="652" spans="1:70" ht="15.75" x14ac:dyDescent="0.5">
      <c r="A652" s="52"/>
      <c r="B652" s="56"/>
      <c r="C652" s="7"/>
      <c r="D652" s="7"/>
      <c r="E652" s="7"/>
      <c r="F652" s="7"/>
      <c r="J652" s="71"/>
      <c r="K652" s="74"/>
      <c r="L652" s="233"/>
      <c r="M652" s="233"/>
      <c r="N652" s="78"/>
      <c r="R652" s="80"/>
      <c r="S652" s="92"/>
      <c r="Y652" s="107"/>
      <c r="AA652" s="108"/>
      <c r="AB652" s="108"/>
      <c r="AC652" s="71"/>
      <c r="AD652" s="71"/>
      <c r="AE652" s="71"/>
      <c r="AF652" s="71"/>
      <c r="AG652" s="120"/>
      <c r="AI652" s="119"/>
      <c r="AJ652" s="119"/>
      <c r="AP652" s="130"/>
      <c r="AR652" s="7"/>
      <c r="AS652" s="7"/>
      <c r="AT652" s="136"/>
      <c r="AU652" s="129"/>
      <c r="AV652" s="140"/>
      <c r="BO652" s="158"/>
      <c r="BQ652" s="6"/>
      <c r="BR652" s="11"/>
    </row>
    <row r="653" spans="1:70" ht="15.75" x14ac:dyDescent="0.5">
      <c r="A653" s="52"/>
      <c r="B653" s="56"/>
      <c r="C653" s="7"/>
      <c r="D653" s="7"/>
      <c r="E653" s="7"/>
      <c r="F653" s="7"/>
      <c r="J653" s="71"/>
      <c r="K653" s="74"/>
      <c r="L653" s="233"/>
      <c r="M653" s="233"/>
      <c r="N653" s="78"/>
      <c r="R653" s="80"/>
      <c r="S653" s="92"/>
      <c r="Y653" s="107"/>
      <c r="AA653" s="108"/>
      <c r="AB653" s="108"/>
      <c r="AC653" s="71"/>
      <c r="AD653" s="71"/>
      <c r="AE653" s="71"/>
      <c r="AF653" s="71"/>
      <c r="AG653" s="120"/>
      <c r="AI653" s="119"/>
      <c r="AJ653" s="119"/>
      <c r="AP653" s="130"/>
      <c r="AR653" s="7"/>
      <c r="AS653" s="7"/>
      <c r="AT653" s="136"/>
      <c r="AU653" s="129"/>
      <c r="AV653" s="140"/>
      <c r="BO653" s="158"/>
      <c r="BQ653" s="6"/>
      <c r="BR653" s="11"/>
    </row>
    <row r="654" spans="1:70" ht="15.75" x14ac:dyDescent="0.5">
      <c r="A654" s="52"/>
      <c r="B654" s="56"/>
      <c r="C654" s="7"/>
      <c r="D654" s="7"/>
      <c r="E654" s="7"/>
      <c r="F654" s="7"/>
      <c r="J654" s="71"/>
      <c r="K654" s="74"/>
      <c r="L654" s="233"/>
      <c r="M654" s="233"/>
      <c r="N654" s="78"/>
      <c r="R654" s="80"/>
      <c r="S654" s="92"/>
      <c r="Y654" s="107"/>
      <c r="AA654" s="108"/>
      <c r="AB654" s="108"/>
      <c r="AC654" s="71"/>
      <c r="AD654" s="71"/>
      <c r="AE654" s="71"/>
      <c r="AF654" s="71"/>
      <c r="AG654" s="120"/>
      <c r="AI654" s="119"/>
      <c r="AJ654" s="119"/>
      <c r="AP654" s="130"/>
      <c r="AR654" s="7"/>
      <c r="AS654" s="7"/>
      <c r="AT654" s="136"/>
      <c r="AU654" s="129"/>
      <c r="AV654" s="140"/>
      <c r="BO654" s="158"/>
      <c r="BQ654" s="6"/>
      <c r="BR654" s="11"/>
    </row>
    <row r="655" spans="1:70" ht="15.75" x14ac:dyDescent="0.5">
      <c r="A655" s="52"/>
      <c r="B655" s="56"/>
      <c r="C655" s="7"/>
      <c r="D655" s="7"/>
      <c r="E655" s="7"/>
      <c r="F655" s="7"/>
      <c r="J655" s="71"/>
      <c r="K655" s="74"/>
      <c r="L655" s="233"/>
      <c r="M655" s="233"/>
      <c r="N655" s="78"/>
      <c r="R655" s="80"/>
      <c r="S655" s="92"/>
      <c r="Y655" s="107"/>
      <c r="AA655" s="108"/>
      <c r="AB655" s="108"/>
      <c r="AC655" s="71"/>
      <c r="AD655" s="71"/>
      <c r="AE655" s="71"/>
      <c r="AF655" s="71"/>
      <c r="AG655" s="120"/>
      <c r="AI655" s="119"/>
      <c r="AJ655" s="119"/>
      <c r="AP655" s="130"/>
      <c r="AR655" s="7"/>
      <c r="AS655" s="7"/>
      <c r="AT655" s="136"/>
      <c r="AU655" s="129"/>
      <c r="AV655" s="140"/>
      <c r="BO655" s="158"/>
      <c r="BQ655" s="6"/>
      <c r="BR655" s="11"/>
    </row>
    <row r="656" spans="1:70" ht="15.75" x14ac:dyDescent="0.5">
      <c r="A656" s="52"/>
      <c r="B656" s="56"/>
      <c r="C656" s="7"/>
      <c r="D656" s="7"/>
      <c r="E656" s="7"/>
      <c r="F656" s="7"/>
      <c r="J656" s="71"/>
      <c r="K656" s="74"/>
      <c r="L656" s="233"/>
      <c r="M656" s="233"/>
      <c r="N656" s="78"/>
      <c r="R656" s="80"/>
      <c r="S656" s="92"/>
      <c r="Y656" s="107"/>
      <c r="AA656" s="108"/>
      <c r="AB656" s="108"/>
      <c r="AC656" s="71"/>
      <c r="AD656" s="71"/>
      <c r="AE656" s="71"/>
      <c r="AF656" s="71"/>
      <c r="AG656" s="120"/>
      <c r="AI656" s="119"/>
      <c r="AJ656" s="119"/>
      <c r="AP656" s="130"/>
      <c r="AR656" s="7"/>
      <c r="AS656" s="7"/>
      <c r="AT656" s="136"/>
      <c r="AU656" s="129"/>
      <c r="AV656" s="140"/>
      <c r="BO656" s="158"/>
      <c r="BQ656" s="6"/>
      <c r="BR656" s="11"/>
    </row>
    <row r="657" spans="1:70" ht="15.75" x14ac:dyDescent="0.5">
      <c r="A657" s="52"/>
      <c r="B657" s="56"/>
      <c r="C657" s="7"/>
      <c r="D657" s="7"/>
      <c r="E657" s="7"/>
      <c r="F657" s="7"/>
      <c r="J657" s="71"/>
      <c r="K657" s="74"/>
      <c r="L657" s="233"/>
      <c r="M657" s="233"/>
      <c r="N657" s="78"/>
      <c r="R657" s="80"/>
      <c r="S657" s="92"/>
      <c r="Y657" s="107"/>
      <c r="AA657" s="108"/>
      <c r="AB657" s="108"/>
      <c r="AC657" s="71"/>
      <c r="AD657" s="71"/>
      <c r="AE657" s="71"/>
      <c r="AF657" s="71"/>
      <c r="AG657" s="120"/>
      <c r="AI657" s="119"/>
      <c r="AJ657" s="119"/>
      <c r="AP657" s="130"/>
      <c r="AR657" s="7"/>
      <c r="AS657" s="7"/>
      <c r="AT657" s="136"/>
      <c r="AU657" s="129"/>
      <c r="AV657" s="140"/>
      <c r="BO657" s="158"/>
      <c r="BQ657" s="6"/>
      <c r="BR657" s="11"/>
    </row>
    <row r="658" spans="1:70" ht="15.75" x14ac:dyDescent="0.5">
      <c r="A658" s="52"/>
      <c r="B658" s="56"/>
      <c r="C658" s="7"/>
      <c r="D658" s="7"/>
      <c r="E658" s="7"/>
      <c r="F658" s="7"/>
      <c r="J658" s="71"/>
      <c r="K658" s="74"/>
      <c r="L658" s="233"/>
      <c r="M658" s="233"/>
      <c r="N658" s="78"/>
      <c r="R658" s="80"/>
      <c r="S658" s="92"/>
      <c r="Y658" s="107"/>
      <c r="AA658" s="108"/>
      <c r="AB658" s="108"/>
      <c r="AC658" s="71"/>
      <c r="AD658" s="71"/>
      <c r="AE658" s="71"/>
      <c r="AF658" s="71"/>
      <c r="AG658" s="120"/>
      <c r="AI658" s="119"/>
      <c r="AJ658" s="119"/>
      <c r="AP658" s="130"/>
      <c r="AR658" s="7"/>
      <c r="AS658" s="7"/>
      <c r="AT658" s="136"/>
      <c r="AU658" s="129"/>
      <c r="AV658" s="140"/>
      <c r="BO658" s="158"/>
      <c r="BQ658" s="6"/>
      <c r="BR658" s="11"/>
    </row>
    <row r="659" spans="1:70" ht="15.75" x14ac:dyDescent="0.5">
      <c r="A659" s="52"/>
      <c r="B659" s="56"/>
      <c r="C659" s="7"/>
      <c r="D659" s="7"/>
      <c r="E659" s="7"/>
      <c r="F659" s="7"/>
      <c r="J659" s="71"/>
      <c r="K659" s="74"/>
      <c r="L659" s="233"/>
      <c r="M659" s="233"/>
      <c r="N659" s="78"/>
      <c r="R659" s="80"/>
      <c r="S659" s="92"/>
      <c r="Y659" s="107"/>
      <c r="AA659" s="108"/>
      <c r="AB659" s="108"/>
      <c r="AC659" s="71"/>
      <c r="AD659" s="71"/>
      <c r="AE659" s="71"/>
      <c r="AF659" s="71"/>
      <c r="AG659" s="120"/>
      <c r="AI659" s="119"/>
      <c r="AJ659" s="119"/>
      <c r="AP659" s="130"/>
      <c r="AR659" s="7"/>
      <c r="AS659" s="7"/>
      <c r="AT659" s="136"/>
      <c r="AU659" s="129"/>
      <c r="AV659" s="140"/>
      <c r="BO659" s="158"/>
      <c r="BQ659" s="6"/>
      <c r="BR659" s="11"/>
    </row>
    <row r="660" spans="1:70" ht="15.75" x14ac:dyDescent="0.5">
      <c r="A660" s="52"/>
      <c r="B660" s="56"/>
      <c r="C660" s="7"/>
      <c r="D660" s="7"/>
      <c r="E660" s="7"/>
      <c r="F660" s="7"/>
      <c r="J660" s="71"/>
      <c r="K660" s="74"/>
      <c r="L660" s="233"/>
      <c r="M660" s="233"/>
      <c r="N660" s="78"/>
      <c r="R660" s="80"/>
      <c r="S660" s="92"/>
      <c r="Y660" s="107"/>
      <c r="AA660" s="108"/>
      <c r="AB660" s="108"/>
      <c r="AC660" s="71"/>
      <c r="AD660" s="71"/>
      <c r="AE660" s="71"/>
      <c r="AF660" s="71"/>
      <c r="AG660" s="120"/>
      <c r="AI660" s="119"/>
      <c r="AJ660" s="119"/>
      <c r="AP660" s="130"/>
      <c r="AR660" s="7"/>
      <c r="AS660" s="7"/>
      <c r="AT660" s="136"/>
      <c r="AU660" s="129"/>
      <c r="AV660" s="140"/>
      <c r="BO660" s="158"/>
      <c r="BQ660" s="6"/>
      <c r="BR660" s="11"/>
    </row>
    <row r="661" spans="1:70" ht="15.75" x14ac:dyDescent="0.5">
      <c r="A661" s="52"/>
      <c r="B661" s="56"/>
      <c r="C661" s="7"/>
      <c r="D661" s="7"/>
      <c r="E661" s="7"/>
      <c r="F661" s="7"/>
      <c r="J661" s="71"/>
      <c r="K661" s="74"/>
      <c r="L661" s="233"/>
      <c r="M661" s="233"/>
      <c r="N661" s="78"/>
      <c r="R661" s="80"/>
      <c r="S661" s="92"/>
      <c r="Y661" s="107"/>
      <c r="AA661" s="108"/>
      <c r="AB661" s="108"/>
      <c r="AC661" s="71"/>
      <c r="AD661" s="71"/>
      <c r="AE661" s="71"/>
      <c r="AF661" s="71"/>
      <c r="AG661" s="120"/>
      <c r="AI661" s="119"/>
      <c r="AJ661" s="119"/>
      <c r="AP661" s="130"/>
      <c r="AR661" s="7"/>
      <c r="AS661" s="7"/>
      <c r="AT661" s="136"/>
      <c r="AU661" s="129"/>
      <c r="AV661" s="140"/>
      <c r="BO661" s="158"/>
      <c r="BQ661" s="6"/>
      <c r="BR661" s="11"/>
    </row>
    <row r="662" spans="1:70" ht="15.75" x14ac:dyDescent="0.5">
      <c r="A662" s="52"/>
      <c r="B662" s="56"/>
      <c r="C662" s="7"/>
      <c r="D662" s="7"/>
      <c r="E662" s="7"/>
      <c r="F662" s="7"/>
      <c r="J662" s="71"/>
      <c r="K662" s="74"/>
      <c r="L662" s="233"/>
      <c r="M662" s="233"/>
      <c r="N662" s="78"/>
      <c r="R662" s="80"/>
      <c r="S662" s="92"/>
      <c r="Y662" s="107"/>
      <c r="AA662" s="108"/>
      <c r="AB662" s="108"/>
      <c r="AC662" s="71"/>
      <c r="AD662" s="71"/>
      <c r="AE662" s="71"/>
      <c r="AF662" s="71"/>
      <c r="AG662" s="120"/>
      <c r="AI662" s="119"/>
      <c r="AJ662" s="119"/>
      <c r="AP662" s="130"/>
      <c r="AR662" s="7"/>
      <c r="AS662" s="7"/>
      <c r="AT662" s="136"/>
      <c r="AU662" s="129"/>
      <c r="AV662" s="140"/>
      <c r="BO662" s="158"/>
      <c r="BQ662" s="6"/>
      <c r="BR662" s="11"/>
    </row>
    <row r="663" spans="1:70" ht="15.75" x14ac:dyDescent="0.5">
      <c r="A663" s="52"/>
      <c r="B663" s="56"/>
      <c r="C663" s="7"/>
      <c r="D663" s="7"/>
      <c r="E663" s="7"/>
      <c r="F663" s="7"/>
      <c r="J663" s="71"/>
      <c r="K663" s="74"/>
      <c r="L663" s="233"/>
      <c r="M663" s="233"/>
      <c r="N663" s="78"/>
      <c r="R663" s="80"/>
      <c r="S663" s="92"/>
      <c r="Y663" s="107"/>
      <c r="AA663" s="108"/>
      <c r="AB663" s="108"/>
      <c r="AC663" s="71"/>
      <c r="AD663" s="71"/>
      <c r="AE663" s="71"/>
      <c r="AF663" s="71"/>
      <c r="AG663" s="120"/>
      <c r="AI663" s="119"/>
      <c r="AJ663" s="119"/>
      <c r="AP663" s="130"/>
      <c r="AR663" s="7"/>
      <c r="AS663" s="7"/>
      <c r="AT663" s="136"/>
      <c r="AU663" s="129"/>
      <c r="AV663" s="140"/>
      <c r="BO663" s="158"/>
      <c r="BQ663" s="6"/>
      <c r="BR663" s="11"/>
    </row>
    <row r="664" spans="1:70" ht="15.75" x14ac:dyDescent="0.5">
      <c r="A664" s="52"/>
      <c r="B664" s="56"/>
      <c r="C664" s="7"/>
      <c r="D664" s="7"/>
      <c r="E664" s="7"/>
      <c r="F664" s="7"/>
      <c r="J664" s="71"/>
      <c r="K664" s="74"/>
      <c r="L664" s="233"/>
      <c r="M664" s="233"/>
      <c r="N664" s="78"/>
      <c r="R664" s="80"/>
      <c r="S664" s="92"/>
      <c r="Y664" s="107"/>
      <c r="AA664" s="108"/>
      <c r="AB664" s="108"/>
      <c r="AC664" s="71"/>
      <c r="AD664" s="71"/>
      <c r="AE664" s="71"/>
      <c r="AF664" s="71"/>
      <c r="AG664" s="120"/>
      <c r="AI664" s="119"/>
      <c r="AJ664" s="119"/>
      <c r="AP664" s="130"/>
      <c r="AR664" s="7"/>
      <c r="AS664" s="7"/>
      <c r="AT664" s="136"/>
      <c r="AU664" s="129"/>
      <c r="AV664" s="140"/>
      <c r="BO664" s="158"/>
      <c r="BQ664" s="6"/>
      <c r="BR664" s="11"/>
    </row>
    <row r="665" spans="1:70" ht="15.75" x14ac:dyDescent="0.5">
      <c r="A665" s="52"/>
      <c r="B665" s="56"/>
      <c r="C665" s="7"/>
      <c r="D665" s="7"/>
      <c r="E665" s="7"/>
      <c r="F665" s="7"/>
      <c r="J665" s="71"/>
      <c r="K665" s="74"/>
      <c r="L665" s="233"/>
      <c r="M665" s="233"/>
      <c r="N665" s="78"/>
      <c r="R665" s="80"/>
      <c r="S665" s="92"/>
      <c r="Y665" s="107"/>
      <c r="AA665" s="108"/>
      <c r="AB665" s="108"/>
      <c r="AC665" s="71"/>
      <c r="AD665" s="71"/>
      <c r="AE665" s="71"/>
      <c r="AF665" s="71"/>
      <c r="AG665" s="120"/>
      <c r="AI665" s="119"/>
      <c r="AJ665" s="119"/>
      <c r="AP665" s="130"/>
      <c r="AR665" s="7"/>
      <c r="AS665" s="7"/>
      <c r="AT665" s="136"/>
      <c r="AU665" s="129"/>
      <c r="AV665" s="140"/>
      <c r="BO665" s="158"/>
      <c r="BQ665" s="6"/>
      <c r="BR665" s="11"/>
    </row>
    <row r="666" spans="1:70" ht="15.75" x14ac:dyDescent="0.5">
      <c r="A666" s="52"/>
      <c r="B666" s="56"/>
      <c r="C666" s="7"/>
      <c r="D666" s="7"/>
      <c r="E666" s="7"/>
      <c r="F666" s="7"/>
      <c r="J666" s="71"/>
      <c r="K666" s="74"/>
      <c r="L666" s="233"/>
      <c r="M666" s="233"/>
      <c r="N666" s="78"/>
      <c r="R666" s="80"/>
      <c r="S666" s="92"/>
      <c r="Y666" s="107"/>
      <c r="AA666" s="108"/>
      <c r="AB666" s="108"/>
      <c r="AC666" s="71"/>
      <c r="AD666" s="71"/>
      <c r="AE666" s="71"/>
      <c r="AF666" s="71"/>
      <c r="AG666" s="120"/>
      <c r="AI666" s="119"/>
      <c r="AJ666" s="119"/>
      <c r="AP666" s="130"/>
      <c r="AR666" s="7"/>
      <c r="AS666" s="7"/>
      <c r="AT666" s="136"/>
      <c r="AU666" s="129"/>
      <c r="AV666" s="140"/>
      <c r="BO666" s="158"/>
      <c r="BQ666" s="6"/>
      <c r="BR666" s="11"/>
    </row>
    <row r="667" spans="1:70" ht="15.75" x14ac:dyDescent="0.5">
      <c r="A667" s="52"/>
      <c r="B667" s="56"/>
      <c r="C667" s="7"/>
      <c r="D667" s="7"/>
      <c r="E667" s="7"/>
      <c r="F667" s="7"/>
      <c r="J667" s="71"/>
      <c r="K667" s="74"/>
      <c r="L667" s="233"/>
      <c r="M667" s="233"/>
      <c r="N667" s="78"/>
      <c r="R667" s="80"/>
      <c r="S667" s="92"/>
      <c r="Y667" s="107"/>
      <c r="AA667" s="108"/>
      <c r="AB667" s="108"/>
      <c r="AC667" s="71"/>
      <c r="AD667" s="71"/>
      <c r="AE667" s="71"/>
      <c r="AF667" s="71"/>
      <c r="AG667" s="120"/>
      <c r="AI667" s="119"/>
      <c r="AJ667" s="119"/>
      <c r="AP667" s="130"/>
      <c r="AR667" s="7"/>
      <c r="AS667" s="7"/>
      <c r="AT667" s="136"/>
      <c r="AU667" s="129"/>
      <c r="AV667" s="140"/>
      <c r="BO667" s="158"/>
      <c r="BQ667" s="6"/>
      <c r="BR667" s="11"/>
    </row>
    <row r="668" spans="1:70" ht="15.75" x14ac:dyDescent="0.5">
      <c r="A668" s="52"/>
      <c r="B668" s="56"/>
      <c r="C668" s="7"/>
      <c r="D668" s="7"/>
      <c r="E668" s="7"/>
      <c r="F668" s="7"/>
      <c r="J668" s="71"/>
      <c r="K668" s="74"/>
      <c r="L668" s="233"/>
      <c r="M668" s="233"/>
      <c r="N668" s="78"/>
      <c r="R668" s="80"/>
      <c r="S668" s="92"/>
      <c r="Y668" s="107"/>
      <c r="AA668" s="108"/>
      <c r="AB668" s="108"/>
      <c r="AC668" s="71"/>
      <c r="AD668" s="71"/>
      <c r="AE668" s="71"/>
      <c r="AF668" s="71"/>
      <c r="AG668" s="120"/>
      <c r="AI668" s="119"/>
      <c r="AJ668" s="119"/>
      <c r="AP668" s="130"/>
      <c r="AR668" s="7"/>
      <c r="AS668" s="7"/>
      <c r="AT668" s="136"/>
      <c r="AU668" s="129"/>
      <c r="AV668" s="140"/>
      <c r="BO668" s="158"/>
      <c r="BQ668" s="6"/>
      <c r="BR668" s="11"/>
    </row>
    <row r="669" spans="1:70" ht="15.75" x14ac:dyDescent="0.5">
      <c r="A669" s="52"/>
      <c r="B669" s="56"/>
      <c r="C669" s="7"/>
      <c r="D669" s="7"/>
      <c r="E669" s="7"/>
      <c r="F669" s="7"/>
      <c r="J669" s="71"/>
      <c r="K669" s="74"/>
      <c r="L669" s="233"/>
      <c r="M669" s="233"/>
      <c r="N669" s="78"/>
      <c r="R669" s="80"/>
      <c r="S669" s="92"/>
      <c r="Y669" s="107"/>
      <c r="AA669" s="108"/>
      <c r="AB669" s="108"/>
      <c r="AC669" s="71"/>
      <c r="AD669" s="71"/>
      <c r="AE669" s="71"/>
      <c r="AF669" s="71"/>
      <c r="AG669" s="120"/>
      <c r="AI669" s="119"/>
      <c r="AJ669" s="119"/>
      <c r="AP669" s="130"/>
      <c r="AR669" s="7"/>
      <c r="AS669" s="7"/>
      <c r="AT669" s="136"/>
      <c r="AU669" s="129"/>
      <c r="AV669" s="140"/>
      <c r="BO669" s="158"/>
      <c r="BQ669" s="6"/>
      <c r="BR669" s="11"/>
    </row>
    <row r="670" spans="1:70" ht="15.75" x14ac:dyDescent="0.5">
      <c r="A670" s="52"/>
      <c r="B670" s="56"/>
      <c r="C670" s="7"/>
      <c r="D670" s="7"/>
      <c r="E670" s="7"/>
      <c r="F670" s="7"/>
      <c r="J670" s="71"/>
      <c r="K670" s="74"/>
      <c r="L670" s="233"/>
      <c r="M670" s="233"/>
      <c r="N670" s="78"/>
      <c r="R670" s="80"/>
      <c r="S670" s="92"/>
      <c r="Y670" s="107"/>
      <c r="AA670" s="108"/>
      <c r="AB670" s="108"/>
      <c r="AC670" s="71"/>
      <c r="AD670" s="71"/>
      <c r="AE670" s="71"/>
      <c r="AF670" s="71"/>
      <c r="AG670" s="120"/>
      <c r="AI670" s="119"/>
      <c r="AJ670" s="119"/>
      <c r="AP670" s="130"/>
      <c r="AR670" s="7"/>
      <c r="AS670" s="7"/>
      <c r="AT670" s="136"/>
      <c r="AU670" s="129"/>
      <c r="AV670" s="140"/>
      <c r="BO670" s="158"/>
      <c r="BQ670" s="6"/>
      <c r="BR670" s="11"/>
    </row>
    <row r="671" spans="1:70" ht="15.75" x14ac:dyDescent="0.5">
      <c r="A671" s="52"/>
      <c r="B671" s="56"/>
      <c r="C671" s="7"/>
      <c r="D671" s="7"/>
      <c r="E671" s="7"/>
      <c r="F671" s="7"/>
      <c r="J671" s="71"/>
      <c r="K671" s="74"/>
      <c r="L671" s="233"/>
      <c r="M671" s="233"/>
      <c r="N671" s="78"/>
      <c r="R671" s="80"/>
      <c r="S671" s="92"/>
      <c r="Y671" s="107"/>
      <c r="AA671" s="108"/>
      <c r="AB671" s="108"/>
      <c r="AC671" s="71"/>
      <c r="AD671" s="71"/>
      <c r="AE671" s="71"/>
      <c r="AF671" s="71"/>
      <c r="AG671" s="120"/>
      <c r="AI671" s="119"/>
      <c r="AJ671" s="119"/>
      <c r="AP671" s="130"/>
      <c r="AR671" s="7"/>
      <c r="AS671" s="7"/>
      <c r="AT671" s="136"/>
      <c r="AU671" s="129"/>
      <c r="AV671" s="140"/>
      <c r="BO671" s="158"/>
      <c r="BQ671" s="6"/>
      <c r="BR671" s="11"/>
    </row>
    <row r="672" spans="1:70" ht="15.75" x14ac:dyDescent="0.5">
      <c r="A672" s="52"/>
      <c r="B672" s="56"/>
      <c r="C672" s="7"/>
      <c r="D672" s="7"/>
      <c r="E672" s="7"/>
      <c r="F672" s="7"/>
      <c r="J672" s="71"/>
      <c r="K672" s="74"/>
      <c r="L672" s="233"/>
      <c r="M672" s="233"/>
      <c r="N672" s="78"/>
      <c r="R672" s="80"/>
      <c r="S672" s="92"/>
      <c r="Y672" s="107"/>
      <c r="AA672" s="108"/>
      <c r="AB672" s="108"/>
      <c r="AC672" s="71"/>
      <c r="AD672" s="71"/>
      <c r="AE672" s="71"/>
      <c r="AF672" s="71"/>
      <c r="AG672" s="120"/>
      <c r="AI672" s="119"/>
      <c r="AJ672" s="119"/>
      <c r="AP672" s="130"/>
      <c r="AR672" s="7"/>
      <c r="AS672" s="7"/>
      <c r="AT672" s="136"/>
      <c r="AU672" s="129"/>
      <c r="AV672" s="140"/>
      <c r="BO672" s="158"/>
      <c r="BQ672" s="6"/>
      <c r="BR672" s="11"/>
    </row>
    <row r="673" spans="1:70" ht="15.75" x14ac:dyDescent="0.5">
      <c r="A673" s="52"/>
      <c r="B673" s="56"/>
      <c r="C673" s="7"/>
      <c r="D673" s="7"/>
      <c r="E673" s="7"/>
      <c r="F673" s="7"/>
      <c r="J673" s="71"/>
      <c r="K673" s="74"/>
      <c r="L673" s="233"/>
      <c r="M673" s="233"/>
      <c r="N673" s="78"/>
      <c r="R673" s="80"/>
      <c r="S673" s="92"/>
      <c r="Y673" s="107"/>
      <c r="AA673" s="108"/>
      <c r="AB673" s="108"/>
      <c r="AC673" s="71"/>
      <c r="AD673" s="71"/>
      <c r="AE673" s="71"/>
      <c r="AF673" s="71"/>
      <c r="AG673" s="120"/>
      <c r="AI673" s="119"/>
      <c r="AJ673" s="119"/>
      <c r="AP673" s="130"/>
      <c r="AR673" s="7"/>
      <c r="AS673" s="7"/>
      <c r="AT673" s="136"/>
      <c r="AU673" s="129"/>
      <c r="AV673" s="140"/>
      <c r="BO673" s="158"/>
      <c r="BQ673" s="6"/>
      <c r="BR673" s="11"/>
    </row>
    <row r="674" spans="1:70" ht="15.75" x14ac:dyDescent="0.5">
      <c r="A674" s="52"/>
      <c r="B674" s="56"/>
      <c r="C674" s="7"/>
      <c r="D674" s="7"/>
      <c r="E674" s="7"/>
      <c r="F674" s="7"/>
      <c r="J674" s="71"/>
      <c r="K674" s="74"/>
      <c r="L674" s="233"/>
      <c r="M674" s="233"/>
      <c r="N674" s="78"/>
      <c r="R674" s="80"/>
      <c r="S674" s="92"/>
      <c r="Y674" s="107"/>
      <c r="AA674" s="108"/>
      <c r="AB674" s="108"/>
      <c r="AC674" s="71"/>
      <c r="AD674" s="71"/>
      <c r="AE674" s="71"/>
      <c r="AF674" s="71"/>
      <c r="AG674" s="120"/>
      <c r="AI674" s="119"/>
      <c r="AJ674" s="119"/>
      <c r="AP674" s="130"/>
      <c r="AR674" s="7"/>
      <c r="AS674" s="7"/>
      <c r="AT674" s="136"/>
      <c r="AU674" s="129"/>
      <c r="AV674" s="140"/>
      <c r="BO674" s="158"/>
      <c r="BQ674" s="6"/>
      <c r="BR674" s="11"/>
    </row>
    <row r="675" spans="1:70" ht="15.75" x14ac:dyDescent="0.5">
      <c r="A675" s="52"/>
      <c r="B675" s="56"/>
      <c r="C675" s="7"/>
      <c r="D675" s="7"/>
      <c r="E675" s="7"/>
      <c r="F675" s="7"/>
      <c r="J675" s="71"/>
      <c r="K675" s="74"/>
      <c r="L675" s="233"/>
      <c r="M675" s="233"/>
      <c r="N675" s="78"/>
      <c r="R675" s="80"/>
      <c r="S675" s="92"/>
      <c r="Y675" s="107"/>
      <c r="AA675" s="108"/>
      <c r="AB675" s="108"/>
      <c r="AC675" s="71"/>
      <c r="AD675" s="71"/>
      <c r="AE675" s="71"/>
      <c r="AF675" s="71"/>
      <c r="AG675" s="120"/>
      <c r="AI675" s="119"/>
      <c r="AJ675" s="119"/>
      <c r="AP675" s="130"/>
      <c r="AR675" s="7"/>
      <c r="AS675" s="7"/>
      <c r="AT675" s="136"/>
      <c r="AU675" s="129"/>
      <c r="AV675" s="140"/>
      <c r="BO675" s="158"/>
      <c r="BQ675" s="6"/>
      <c r="BR675" s="11"/>
    </row>
    <row r="676" spans="1:70" ht="15.75" x14ac:dyDescent="0.5">
      <c r="A676" s="52"/>
      <c r="B676" s="56"/>
      <c r="C676" s="7"/>
      <c r="D676" s="7"/>
      <c r="E676" s="7"/>
      <c r="F676" s="7"/>
      <c r="J676" s="71"/>
      <c r="K676" s="74"/>
      <c r="L676" s="233"/>
      <c r="M676" s="233"/>
      <c r="N676" s="78"/>
      <c r="R676" s="80"/>
      <c r="S676" s="92"/>
      <c r="Y676" s="107"/>
      <c r="AA676" s="108"/>
      <c r="AB676" s="108"/>
      <c r="AC676" s="71"/>
      <c r="AD676" s="71"/>
      <c r="AE676" s="71"/>
      <c r="AF676" s="71"/>
      <c r="AG676" s="120"/>
      <c r="AI676" s="119"/>
      <c r="AJ676" s="119"/>
      <c r="AP676" s="130"/>
      <c r="AR676" s="7"/>
      <c r="AS676" s="7"/>
      <c r="AT676" s="136"/>
      <c r="AU676" s="129"/>
      <c r="AV676" s="140"/>
      <c r="BO676" s="158"/>
      <c r="BQ676" s="6"/>
      <c r="BR676" s="11"/>
    </row>
    <row r="677" spans="1:70" ht="15.75" x14ac:dyDescent="0.5">
      <c r="A677" s="52"/>
      <c r="B677" s="56"/>
      <c r="C677" s="7"/>
      <c r="D677" s="7"/>
      <c r="E677" s="7"/>
      <c r="F677" s="7"/>
      <c r="J677" s="71"/>
      <c r="K677" s="74"/>
      <c r="L677" s="233"/>
      <c r="M677" s="233"/>
      <c r="N677" s="78"/>
      <c r="R677" s="80"/>
      <c r="S677" s="92"/>
      <c r="Y677" s="107"/>
      <c r="AA677" s="108"/>
      <c r="AB677" s="108"/>
      <c r="AC677" s="71"/>
      <c r="AD677" s="71"/>
      <c r="AE677" s="71"/>
      <c r="AF677" s="71"/>
      <c r="AG677" s="120"/>
      <c r="AI677" s="119"/>
      <c r="AJ677" s="119"/>
      <c r="AP677" s="130"/>
      <c r="AR677" s="7"/>
      <c r="AS677" s="7"/>
      <c r="AT677" s="136"/>
      <c r="AU677" s="129"/>
      <c r="AV677" s="140"/>
      <c r="BO677" s="158"/>
      <c r="BQ677" s="6"/>
      <c r="BR677" s="11"/>
    </row>
    <row r="678" spans="1:70" ht="15.75" x14ac:dyDescent="0.5">
      <c r="A678" s="52"/>
      <c r="B678" s="56"/>
      <c r="C678" s="7"/>
      <c r="D678" s="7"/>
      <c r="E678" s="7"/>
      <c r="F678" s="7"/>
      <c r="J678" s="71"/>
      <c r="K678" s="74"/>
      <c r="L678" s="233"/>
      <c r="M678" s="233"/>
      <c r="N678" s="78"/>
      <c r="R678" s="80"/>
      <c r="S678" s="92"/>
      <c r="Y678" s="107"/>
      <c r="AA678" s="108"/>
      <c r="AB678" s="108"/>
      <c r="AC678" s="71"/>
      <c r="AD678" s="71"/>
      <c r="AE678" s="71"/>
      <c r="AF678" s="71"/>
      <c r="AG678" s="120"/>
      <c r="AI678" s="119"/>
      <c r="AJ678" s="119"/>
      <c r="AP678" s="130"/>
      <c r="AR678" s="7"/>
      <c r="AS678" s="7"/>
      <c r="AT678" s="136"/>
      <c r="AU678" s="129"/>
      <c r="AV678" s="140"/>
      <c r="BO678" s="158"/>
      <c r="BQ678" s="6"/>
      <c r="BR678" s="11"/>
    </row>
    <row r="679" spans="1:70" ht="15.75" x14ac:dyDescent="0.5">
      <c r="A679" s="52"/>
      <c r="B679" s="56"/>
      <c r="C679" s="7"/>
      <c r="D679" s="7"/>
      <c r="E679" s="7"/>
      <c r="F679" s="7"/>
      <c r="J679" s="71"/>
      <c r="K679" s="74"/>
      <c r="L679" s="233"/>
      <c r="M679" s="233"/>
      <c r="N679" s="78"/>
      <c r="R679" s="80"/>
      <c r="S679" s="92"/>
      <c r="Y679" s="107"/>
      <c r="AA679" s="108"/>
      <c r="AB679" s="108"/>
      <c r="AC679" s="71"/>
      <c r="AD679" s="71"/>
      <c r="AE679" s="71"/>
      <c r="AF679" s="71"/>
      <c r="AG679" s="120"/>
      <c r="AI679" s="119"/>
      <c r="AJ679" s="119"/>
      <c r="AP679" s="130"/>
      <c r="AR679" s="7"/>
      <c r="AS679" s="7"/>
      <c r="AT679" s="136"/>
      <c r="AU679" s="129"/>
      <c r="AV679" s="140"/>
      <c r="BO679" s="158"/>
      <c r="BQ679" s="6"/>
      <c r="BR679" s="11"/>
    </row>
    <row r="680" spans="1:70" ht="15.75" x14ac:dyDescent="0.5">
      <c r="A680" s="52"/>
      <c r="B680" s="56"/>
      <c r="C680" s="7"/>
      <c r="D680" s="7"/>
      <c r="E680" s="7"/>
      <c r="F680" s="7"/>
      <c r="J680" s="71"/>
      <c r="K680" s="74"/>
      <c r="L680" s="233"/>
      <c r="M680" s="233"/>
      <c r="N680" s="78"/>
      <c r="R680" s="80"/>
      <c r="S680" s="92"/>
      <c r="Y680" s="107"/>
      <c r="AA680" s="108"/>
      <c r="AB680" s="108"/>
      <c r="AC680" s="71"/>
      <c r="AD680" s="71"/>
      <c r="AE680" s="71"/>
      <c r="AF680" s="71"/>
      <c r="AG680" s="120"/>
      <c r="AI680" s="119"/>
      <c r="AJ680" s="119"/>
      <c r="AP680" s="130"/>
      <c r="AR680" s="7"/>
      <c r="AS680" s="7"/>
      <c r="AT680" s="136"/>
      <c r="AU680" s="129"/>
      <c r="AV680" s="140"/>
      <c r="BO680" s="158"/>
      <c r="BQ680" s="6"/>
      <c r="BR680" s="11"/>
    </row>
    <row r="681" spans="1:70" ht="15.75" x14ac:dyDescent="0.5">
      <c r="A681" s="52"/>
      <c r="B681" s="56"/>
      <c r="C681" s="7"/>
      <c r="D681" s="7"/>
      <c r="E681" s="7"/>
      <c r="F681" s="7"/>
      <c r="J681" s="71"/>
      <c r="K681" s="74"/>
      <c r="L681" s="233"/>
      <c r="M681" s="233"/>
      <c r="N681" s="78"/>
      <c r="R681" s="80"/>
      <c r="S681" s="92"/>
      <c r="Y681" s="107"/>
      <c r="AA681" s="108"/>
      <c r="AB681" s="108"/>
      <c r="AC681" s="71"/>
      <c r="AD681" s="71"/>
      <c r="AE681" s="71"/>
      <c r="AF681" s="71"/>
      <c r="AG681" s="120"/>
      <c r="AI681" s="119"/>
      <c r="AJ681" s="119"/>
      <c r="AP681" s="130"/>
      <c r="AR681" s="7"/>
      <c r="AS681" s="7"/>
      <c r="AT681" s="136"/>
      <c r="AU681" s="129"/>
      <c r="AV681" s="140"/>
      <c r="BO681" s="158"/>
      <c r="BQ681" s="6"/>
      <c r="BR681" s="11"/>
    </row>
    <row r="682" spans="1:70" ht="15.75" x14ac:dyDescent="0.5">
      <c r="A682" s="52"/>
      <c r="B682" s="56"/>
      <c r="C682" s="7"/>
      <c r="D682" s="7"/>
      <c r="E682" s="7"/>
      <c r="F682" s="7"/>
      <c r="J682" s="71"/>
      <c r="K682" s="74"/>
      <c r="L682" s="233"/>
      <c r="M682" s="233"/>
      <c r="N682" s="78"/>
      <c r="R682" s="80"/>
      <c r="S682" s="92"/>
      <c r="Y682" s="107"/>
      <c r="AA682" s="108"/>
      <c r="AB682" s="108"/>
      <c r="AC682" s="71"/>
      <c r="AD682" s="71"/>
      <c r="AE682" s="71"/>
      <c r="AF682" s="71"/>
      <c r="AG682" s="120"/>
      <c r="AI682" s="119"/>
      <c r="AJ682" s="119"/>
      <c r="AP682" s="130"/>
      <c r="AR682" s="7"/>
      <c r="AS682" s="7"/>
      <c r="AT682" s="136"/>
      <c r="AU682" s="129"/>
      <c r="AV682" s="140"/>
      <c r="BO682" s="158"/>
      <c r="BQ682" s="6"/>
      <c r="BR682" s="11"/>
    </row>
    <row r="683" spans="1:70" ht="15.75" x14ac:dyDescent="0.5">
      <c r="A683" s="52"/>
      <c r="B683" s="56"/>
      <c r="C683" s="7"/>
      <c r="D683" s="7"/>
      <c r="E683" s="7"/>
      <c r="F683" s="7"/>
      <c r="J683" s="71"/>
      <c r="K683" s="74"/>
      <c r="L683" s="233"/>
      <c r="M683" s="233"/>
      <c r="N683" s="78"/>
      <c r="R683" s="80"/>
      <c r="S683" s="92"/>
      <c r="Y683" s="107"/>
      <c r="AA683" s="108"/>
      <c r="AB683" s="108"/>
      <c r="AC683" s="71"/>
      <c r="AD683" s="71"/>
      <c r="AE683" s="71"/>
      <c r="AF683" s="71"/>
      <c r="AG683" s="120"/>
      <c r="AI683" s="119"/>
      <c r="AJ683" s="119"/>
      <c r="AP683" s="130"/>
      <c r="AR683" s="7"/>
      <c r="AS683" s="7"/>
      <c r="AT683" s="136"/>
      <c r="AU683" s="129"/>
      <c r="AV683" s="140"/>
      <c r="BO683" s="158"/>
      <c r="BQ683" s="6"/>
      <c r="BR683" s="11"/>
    </row>
    <row r="684" spans="1:70" ht="15.75" x14ac:dyDescent="0.5">
      <c r="A684" s="52"/>
      <c r="B684" s="56"/>
      <c r="C684" s="7"/>
      <c r="D684" s="7"/>
      <c r="E684" s="7"/>
      <c r="F684" s="7"/>
      <c r="J684" s="71"/>
      <c r="K684" s="74"/>
      <c r="L684" s="233"/>
      <c r="M684" s="233"/>
      <c r="N684" s="78"/>
      <c r="R684" s="80"/>
      <c r="S684" s="92"/>
      <c r="Y684" s="107"/>
      <c r="AA684" s="108"/>
      <c r="AB684" s="108"/>
      <c r="AC684" s="71"/>
      <c r="AD684" s="71"/>
      <c r="AE684" s="71"/>
      <c r="AF684" s="71"/>
      <c r="AG684" s="120"/>
      <c r="AI684" s="119"/>
      <c r="AJ684" s="119"/>
      <c r="AP684" s="130"/>
      <c r="AR684" s="7"/>
      <c r="AS684" s="7"/>
      <c r="AT684" s="136"/>
      <c r="AU684" s="129"/>
      <c r="AV684" s="140"/>
      <c r="BO684" s="158"/>
      <c r="BQ684" s="6"/>
      <c r="BR684" s="11"/>
    </row>
    <row r="685" spans="1:70" ht="15.75" x14ac:dyDescent="0.5">
      <c r="A685" s="52"/>
      <c r="B685" s="56"/>
      <c r="C685" s="7"/>
      <c r="D685" s="7"/>
      <c r="E685" s="7"/>
      <c r="F685" s="7"/>
      <c r="J685" s="71"/>
      <c r="K685" s="74"/>
      <c r="L685" s="233"/>
      <c r="M685" s="233"/>
      <c r="N685" s="78"/>
      <c r="R685" s="80"/>
      <c r="S685" s="92"/>
      <c r="Y685" s="107"/>
      <c r="AA685" s="108"/>
      <c r="AB685" s="108"/>
      <c r="AC685" s="71"/>
      <c r="AD685" s="71"/>
      <c r="AE685" s="71"/>
      <c r="AF685" s="71"/>
      <c r="AG685" s="120"/>
      <c r="AI685" s="119"/>
      <c r="AJ685" s="119"/>
      <c r="AP685" s="130"/>
      <c r="AR685" s="7"/>
      <c r="AS685" s="7"/>
      <c r="AT685" s="136"/>
      <c r="AU685" s="129"/>
      <c r="AV685" s="140"/>
      <c r="BO685" s="158"/>
      <c r="BQ685" s="6"/>
      <c r="BR685" s="11"/>
    </row>
    <row r="686" spans="1:70" ht="15.75" x14ac:dyDescent="0.5">
      <c r="A686" s="52"/>
      <c r="B686" s="56"/>
      <c r="C686" s="7"/>
      <c r="D686" s="7"/>
      <c r="E686" s="7"/>
      <c r="F686" s="7"/>
      <c r="J686" s="71"/>
      <c r="K686" s="74"/>
      <c r="L686" s="233"/>
      <c r="M686" s="233"/>
      <c r="N686" s="78"/>
      <c r="R686" s="80"/>
      <c r="S686" s="92"/>
      <c r="Y686" s="107"/>
      <c r="AA686" s="108"/>
      <c r="AB686" s="108"/>
      <c r="AC686" s="71"/>
      <c r="AD686" s="71"/>
      <c r="AE686" s="71"/>
      <c r="AF686" s="71"/>
      <c r="AG686" s="120"/>
      <c r="AI686" s="119"/>
      <c r="AJ686" s="119"/>
      <c r="AP686" s="130"/>
      <c r="AR686" s="7"/>
      <c r="AS686" s="7"/>
      <c r="AT686" s="136"/>
      <c r="AU686" s="129"/>
      <c r="AV686" s="140"/>
      <c r="BO686" s="158"/>
      <c r="BQ686" s="6"/>
      <c r="BR686" s="11"/>
    </row>
    <row r="687" spans="1:70" ht="15.75" x14ac:dyDescent="0.5">
      <c r="A687" s="52"/>
      <c r="B687" s="56"/>
      <c r="C687" s="7"/>
      <c r="D687" s="7"/>
      <c r="E687" s="7"/>
      <c r="F687" s="7"/>
      <c r="J687" s="71"/>
      <c r="K687" s="74"/>
      <c r="L687" s="233"/>
      <c r="M687" s="233"/>
      <c r="N687" s="78"/>
      <c r="R687" s="80"/>
      <c r="S687" s="92"/>
      <c r="Y687" s="107"/>
      <c r="AA687" s="108"/>
      <c r="AB687" s="108"/>
      <c r="AC687" s="71"/>
      <c r="AD687" s="71"/>
      <c r="AE687" s="71"/>
      <c r="AF687" s="71"/>
      <c r="AG687" s="120"/>
      <c r="AI687" s="119"/>
      <c r="AJ687" s="119"/>
      <c r="AP687" s="130"/>
      <c r="AR687" s="7"/>
      <c r="AS687" s="7"/>
      <c r="AT687" s="136"/>
      <c r="AU687" s="129"/>
      <c r="AV687" s="140"/>
      <c r="BO687" s="158"/>
      <c r="BQ687" s="6"/>
      <c r="BR687" s="11"/>
    </row>
    <row r="688" spans="1:70" ht="15.75" x14ac:dyDescent="0.5">
      <c r="A688" s="52"/>
      <c r="B688" s="56"/>
      <c r="C688" s="7"/>
      <c r="D688" s="7"/>
      <c r="E688" s="7"/>
      <c r="F688" s="7"/>
      <c r="J688" s="71"/>
      <c r="K688" s="74"/>
      <c r="L688" s="233"/>
      <c r="M688" s="233"/>
      <c r="N688" s="78"/>
      <c r="R688" s="80"/>
      <c r="S688" s="92"/>
      <c r="Y688" s="107"/>
      <c r="AA688" s="108"/>
      <c r="AB688" s="108"/>
      <c r="AC688" s="71"/>
      <c r="AD688" s="71"/>
      <c r="AE688" s="71"/>
      <c r="AF688" s="71"/>
      <c r="AG688" s="120"/>
      <c r="AI688" s="119"/>
      <c r="AJ688" s="119"/>
      <c r="AP688" s="130"/>
      <c r="AR688" s="7"/>
      <c r="AS688" s="7"/>
      <c r="AT688" s="136"/>
      <c r="AU688" s="129"/>
      <c r="AV688" s="140"/>
      <c r="BO688" s="158"/>
      <c r="BQ688" s="6"/>
      <c r="BR688" s="11"/>
    </row>
    <row r="689" spans="1:70" ht="15.75" x14ac:dyDescent="0.5">
      <c r="A689" s="52"/>
      <c r="B689" s="56"/>
      <c r="C689" s="7"/>
      <c r="D689" s="7"/>
      <c r="E689" s="7"/>
      <c r="F689" s="7"/>
      <c r="J689" s="71"/>
      <c r="K689" s="74"/>
      <c r="L689" s="233"/>
      <c r="M689" s="233"/>
      <c r="N689" s="78"/>
      <c r="R689" s="80"/>
      <c r="S689" s="92"/>
      <c r="Y689" s="107"/>
      <c r="AA689" s="108"/>
      <c r="AB689" s="108"/>
      <c r="AC689" s="71"/>
      <c r="AD689" s="71"/>
      <c r="AE689" s="71"/>
      <c r="AF689" s="71"/>
      <c r="AG689" s="120"/>
      <c r="AI689" s="119"/>
      <c r="AJ689" s="119"/>
      <c r="AP689" s="130"/>
      <c r="AR689" s="7"/>
      <c r="AS689" s="7"/>
      <c r="AT689" s="136"/>
      <c r="AU689" s="129"/>
      <c r="AV689" s="140"/>
      <c r="BO689" s="158"/>
      <c r="BQ689" s="6"/>
      <c r="BR689" s="11"/>
    </row>
    <row r="690" spans="1:70" ht="15.75" x14ac:dyDescent="0.5">
      <c r="A690" s="52"/>
      <c r="B690" s="56"/>
      <c r="C690" s="7"/>
      <c r="D690" s="7"/>
      <c r="E690" s="7"/>
      <c r="F690" s="7"/>
      <c r="J690" s="71"/>
      <c r="K690" s="74"/>
      <c r="L690" s="233"/>
      <c r="M690" s="233"/>
      <c r="N690" s="78"/>
      <c r="R690" s="80"/>
      <c r="S690" s="92"/>
      <c r="Y690" s="107"/>
      <c r="AA690" s="108"/>
      <c r="AB690" s="108"/>
      <c r="AC690" s="71"/>
      <c r="AD690" s="71"/>
      <c r="AE690" s="71"/>
      <c r="AF690" s="71"/>
      <c r="AG690" s="120"/>
      <c r="AI690" s="119"/>
      <c r="AJ690" s="119"/>
      <c r="AP690" s="130"/>
      <c r="AR690" s="7"/>
      <c r="AS690" s="7"/>
      <c r="AT690" s="136"/>
      <c r="AU690" s="129"/>
      <c r="AV690" s="140"/>
      <c r="BO690" s="158"/>
      <c r="BQ690" s="6"/>
      <c r="BR690" s="11"/>
    </row>
    <row r="691" spans="1:70" ht="15.75" x14ac:dyDescent="0.5">
      <c r="A691" s="52"/>
      <c r="B691" s="56"/>
      <c r="C691" s="7"/>
      <c r="D691" s="7"/>
      <c r="E691" s="7"/>
      <c r="F691" s="7"/>
      <c r="J691" s="71"/>
      <c r="K691" s="74"/>
      <c r="L691" s="233"/>
      <c r="M691" s="233"/>
      <c r="N691" s="78"/>
      <c r="R691" s="80"/>
      <c r="S691" s="92"/>
      <c r="Y691" s="107"/>
      <c r="AA691" s="108"/>
      <c r="AB691" s="108"/>
      <c r="AC691" s="71"/>
      <c r="AD691" s="71"/>
      <c r="AE691" s="71"/>
      <c r="AF691" s="71"/>
      <c r="AG691" s="120"/>
      <c r="AI691" s="119"/>
      <c r="AJ691" s="119"/>
      <c r="AP691" s="130"/>
      <c r="AR691" s="7"/>
      <c r="AS691" s="7"/>
      <c r="AT691" s="136"/>
      <c r="AU691" s="129"/>
      <c r="AV691" s="140"/>
      <c r="BO691" s="158"/>
      <c r="BQ691" s="6"/>
      <c r="BR691" s="11"/>
    </row>
    <row r="692" spans="1:70" ht="15.75" x14ac:dyDescent="0.5">
      <c r="A692" s="52"/>
      <c r="B692" s="56"/>
      <c r="C692" s="7"/>
      <c r="D692" s="7"/>
      <c r="E692" s="7"/>
      <c r="F692" s="7"/>
      <c r="J692" s="71"/>
      <c r="K692" s="74"/>
      <c r="L692" s="233"/>
      <c r="M692" s="233"/>
      <c r="N692" s="78"/>
      <c r="R692" s="80"/>
      <c r="S692" s="92"/>
      <c r="Y692" s="107"/>
      <c r="AA692" s="108"/>
      <c r="AB692" s="108"/>
      <c r="AC692" s="71"/>
      <c r="AD692" s="71"/>
      <c r="AE692" s="71"/>
      <c r="AF692" s="71"/>
      <c r="AG692" s="120"/>
      <c r="AI692" s="119"/>
      <c r="AJ692" s="119"/>
      <c r="AP692" s="130"/>
      <c r="AR692" s="7"/>
      <c r="AS692" s="7"/>
      <c r="AT692" s="136"/>
      <c r="AU692" s="129"/>
      <c r="AV692" s="140"/>
      <c r="BO692" s="158"/>
      <c r="BQ692" s="6"/>
      <c r="BR692" s="11"/>
    </row>
    <row r="693" spans="1:70" ht="15.75" x14ac:dyDescent="0.5">
      <c r="A693" s="52"/>
      <c r="B693" s="56"/>
      <c r="C693" s="7"/>
      <c r="D693" s="7"/>
      <c r="E693" s="7"/>
      <c r="F693" s="7"/>
      <c r="J693" s="71"/>
      <c r="K693" s="74"/>
      <c r="L693" s="233"/>
      <c r="M693" s="233"/>
      <c r="N693" s="78"/>
      <c r="R693" s="80"/>
      <c r="S693" s="92"/>
      <c r="Y693" s="107"/>
      <c r="AA693" s="108"/>
      <c r="AB693" s="108"/>
      <c r="AC693" s="71"/>
      <c r="AD693" s="71"/>
      <c r="AE693" s="71"/>
      <c r="AF693" s="71"/>
      <c r="AG693" s="120"/>
      <c r="AI693" s="119"/>
      <c r="AJ693" s="119"/>
      <c r="AP693" s="130"/>
      <c r="AR693" s="7"/>
      <c r="AS693" s="7"/>
      <c r="AT693" s="136"/>
      <c r="AU693" s="129"/>
      <c r="AV693" s="140"/>
      <c r="BO693" s="158"/>
      <c r="BQ693" s="6"/>
      <c r="BR693" s="11"/>
    </row>
    <row r="694" spans="1:70" ht="15.75" x14ac:dyDescent="0.5">
      <c r="A694" s="52"/>
      <c r="B694" s="56"/>
      <c r="C694" s="7"/>
      <c r="D694" s="7"/>
      <c r="E694" s="7"/>
      <c r="F694" s="7"/>
      <c r="J694" s="71"/>
      <c r="K694" s="74"/>
      <c r="L694" s="233"/>
      <c r="M694" s="233"/>
      <c r="N694" s="78"/>
      <c r="R694" s="80"/>
      <c r="S694" s="92"/>
      <c r="Y694" s="107"/>
      <c r="AA694" s="108"/>
      <c r="AB694" s="108"/>
      <c r="AC694" s="71"/>
      <c r="AD694" s="71"/>
      <c r="AE694" s="71"/>
      <c r="AF694" s="71"/>
      <c r="AG694" s="120"/>
      <c r="AI694" s="119"/>
      <c r="AJ694" s="119"/>
      <c r="AP694" s="130"/>
      <c r="AR694" s="7"/>
      <c r="AS694" s="7"/>
      <c r="AT694" s="136"/>
      <c r="AU694" s="129"/>
      <c r="AV694" s="140"/>
      <c r="BO694" s="158"/>
      <c r="BQ694" s="6"/>
      <c r="BR694" s="11"/>
    </row>
    <row r="695" spans="1:70" ht="15.75" x14ac:dyDescent="0.5">
      <c r="A695" s="52"/>
      <c r="B695" s="56"/>
      <c r="C695" s="7"/>
      <c r="D695" s="7"/>
      <c r="E695" s="7"/>
      <c r="F695" s="7"/>
      <c r="J695" s="71"/>
      <c r="K695" s="74"/>
      <c r="L695" s="233"/>
      <c r="M695" s="233"/>
      <c r="N695" s="78"/>
      <c r="R695" s="80"/>
      <c r="S695" s="92"/>
      <c r="Y695" s="107"/>
      <c r="AA695" s="108"/>
      <c r="AB695" s="108"/>
      <c r="AC695" s="71"/>
      <c r="AD695" s="71"/>
      <c r="AE695" s="71"/>
      <c r="AF695" s="71"/>
      <c r="AG695" s="120"/>
      <c r="AI695" s="119"/>
      <c r="AJ695" s="119"/>
      <c r="AP695" s="130"/>
      <c r="AR695" s="7"/>
      <c r="AS695" s="7"/>
      <c r="AT695" s="136"/>
      <c r="AU695" s="129"/>
      <c r="AV695" s="140"/>
      <c r="BO695" s="158"/>
      <c r="BQ695" s="6"/>
      <c r="BR695" s="11"/>
    </row>
    <row r="696" spans="1:70" ht="15.75" x14ac:dyDescent="0.5">
      <c r="A696" s="52"/>
      <c r="B696" s="56"/>
      <c r="C696" s="7"/>
      <c r="D696" s="7"/>
      <c r="E696" s="7"/>
      <c r="F696" s="7"/>
      <c r="J696" s="71"/>
      <c r="K696" s="74"/>
      <c r="L696" s="233"/>
      <c r="M696" s="233"/>
      <c r="N696" s="78"/>
      <c r="R696" s="80"/>
      <c r="S696" s="92"/>
      <c r="Y696" s="107"/>
      <c r="AA696" s="108"/>
      <c r="AB696" s="108"/>
      <c r="AC696" s="71"/>
      <c r="AD696" s="71"/>
      <c r="AE696" s="71"/>
      <c r="AF696" s="71"/>
      <c r="AG696" s="120"/>
      <c r="AI696" s="119"/>
      <c r="AJ696" s="119"/>
      <c r="AP696" s="130"/>
      <c r="AR696" s="7"/>
      <c r="AS696" s="7"/>
      <c r="AT696" s="136"/>
      <c r="AU696" s="129"/>
      <c r="AV696" s="140"/>
      <c r="BO696" s="158"/>
      <c r="BQ696" s="6"/>
      <c r="BR696" s="11"/>
    </row>
    <row r="697" spans="1:70" ht="15.75" x14ac:dyDescent="0.5">
      <c r="A697" s="52"/>
      <c r="B697" s="56"/>
      <c r="C697" s="7"/>
      <c r="D697" s="7"/>
      <c r="E697" s="7"/>
      <c r="F697" s="7"/>
      <c r="J697" s="71"/>
      <c r="K697" s="74"/>
      <c r="L697" s="233"/>
      <c r="M697" s="233"/>
      <c r="N697" s="78"/>
      <c r="R697" s="80"/>
      <c r="S697" s="92"/>
      <c r="Y697" s="107"/>
      <c r="AA697" s="108"/>
      <c r="AB697" s="108"/>
      <c r="AC697" s="71"/>
      <c r="AD697" s="71"/>
      <c r="AE697" s="71"/>
      <c r="AF697" s="71"/>
      <c r="AG697" s="120"/>
      <c r="AI697" s="119"/>
      <c r="AJ697" s="119"/>
      <c r="AP697" s="130"/>
      <c r="AR697" s="7"/>
      <c r="AS697" s="7"/>
      <c r="AT697" s="136"/>
      <c r="AU697" s="129"/>
      <c r="AV697" s="140"/>
      <c r="BO697" s="158"/>
      <c r="BQ697" s="6"/>
      <c r="BR697" s="11"/>
    </row>
    <row r="698" spans="1:70" ht="15.75" x14ac:dyDescent="0.5">
      <c r="A698" s="52"/>
      <c r="B698" s="56"/>
      <c r="C698" s="7"/>
      <c r="D698" s="7"/>
      <c r="E698" s="7"/>
      <c r="F698" s="7"/>
      <c r="J698" s="71"/>
      <c r="K698" s="74"/>
      <c r="L698" s="233"/>
      <c r="M698" s="233"/>
      <c r="N698" s="78"/>
      <c r="R698" s="80"/>
      <c r="S698" s="92"/>
      <c r="Y698" s="107"/>
      <c r="AA698" s="108"/>
      <c r="AB698" s="108"/>
      <c r="AC698" s="71"/>
      <c r="AD698" s="71"/>
      <c r="AE698" s="71"/>
      <c r="AF698" s="71"/>
      <c r="AG698" s="120"/>
      <c r="AI698" s="119"/>
      <c r="AJ698" s="119"/>
      <c r="AP698" s="130"/>
      <c r="AR698" s="7"/>
      <c r="AS698" s="7"/>
      <c r="AT698" s="136"/>
      <c r="AU698" s="129"/>
      <c r="AV698" s="140"/>
      <c r="BO698" s="158"/>
      <c r="BQ698" s="6"/>
      <c r="BR698" s="11"/>
    </row>
    <row r="699" spans="1:70" ht="15.75" x14ac:dyDescent="0.5">
      <c r="A699" s="52"/>
      <c r="B699" s="56"/>
      <c r="C699" s="7"/>
      <c r="D699" s="7"/>
      <c r="E699" s="7"/>
      <c r="F699" s="7"/>
      <c r="J699" s="71"/>
      <c r="K699" s="74"/>
      <c r="L699" s="233"/>
      <c r="M699" s="233"/>
      <c r="N699" s="78"/>
      <c r="R699" s="80"/>
      <c r="S699" s="92"/>
      <c r="Y699" s="107"/>
      <c r="AA699" s="108"/>
      <c r="AB699" s="108"/>
      <c r="AC699" s="71"/>
      <c r="AD699" s="71"/>
      <c r="AE699" s="71"/>
      <c r="AF699" s="71"/>
      <c r="AG699" s="120"/>
      <c r="AI699" s="119"/>
      <c r="AJ699" s="119"/>
      <c r="AP699" s="130"/>
      <c r="AR699" s="7"/>
      <c r="AS699" s="7"/>
      <c r="AT699" s="136"/>
      <c r="AU699" s="129"/>
      <c r="AV699" s="140"/>
      <c r="BO699" s="158"/>
      <c r="BQ699" s="6"/>
      <c r="BR699" s="11"/>
    </row>
    <row r="700" spans="1:70" ht="15.75" x14ac:dyDescent="0.5">
      <c r="A700" s="52"/>
      <c r="B700" s="56"/>
      <c r="C700" s="7"/>
      <c r="D700" s="7"/>
      <c r="E700" s="7"/>
      <c r="F700" s="7"/>
      <c r="J700" s="71"/>
      <c r="K700" s="74"/>
      <c r="L700" s="233"/>
      <c r="M700" s="233"/>
      <c r="N700" s="78"/>
      <c r="R700" s="80"/>
      <c r="S700" s="92"/>
      <c r="Y700" s="107"/>
      <c r="AA700" s="108"/>
      <c r="AB700" s="108"/>
      <c r="AC700" s="71"/>
      <c r="AD700" s="71"/>
      <c r="AE700" s="71"/>
      <c r="AF700" s="71"/>
      <c r="AG700" s="120"/>
      <c r="AI700" s="119"/>
      <c r="AJ700" s="119"/>
      <c r="AP700" s="130"/>
      <c r="AR700" s="7"/>
      <c r="AS700" s="7"/>
      <c r="AT700" s="136"/>
      <c r="AU700" s="129"/>
      <c r="AV700" s="140"/>
      <c r="BO700" s="158"/>
      <c r="BQ700" s="6"/>
      <c r="BR700" s="11"/>
    </row>
    <row r="701" spans="1:70" ht="15.75" x14ac:dyDescent="0.5">
      <c r="A701" s="52"/>
      <c r="B701" s="56"/>
      <c r="C701" s="7"/>
      <c r="D701" s="7"/>
      <c r="E701" s="7"/>
      <c r="F701" s="7"/>
      <c r="J701" s="71"/>
      <c r="K701" s="74"/>
      <c r="L701" s="233"/>
      <c r="M701" s="233"/>
      <c r="N701" s="78"/>
      <c r="R701" s="80"/>
      <c r="S701" s="92"/>
      <c r="Y701" s="107"/>
      <c r="AA701" s="108"/>
      <c r="AB701" s="108"/>
      <c r="AC701" s="71"/>
      <c r="AD701" s="71"/>
      <c r="AE701" s="71"/>
      <c r="AF701" s="71"/>
      <c r="AG701" s="120"/>
      <c r="AI701" s="119"/>
      <c r="AJ701" s="119"/>
      <c r="AP701" s="130"/>
      <c r="AR701" s="7"/>
      <c r="AS701" s="7"/>
      <c r="AT701" s="136"/>
      <c r="AU701" s="129"/>
      <c r="AV701" s="140"/>
      <c r="BO701" s="158"/>
      <c r="BQ701" s="6"/>
      <c r="BR701" s="11"/>
    </row>
    <row r="702" spans="1:70" ht="15.75" x14ac:dyDescent="0.5">
      <c r="A702" s="52"/>
      <c r="B702" s="56"/>
      <c r="C702" s="7"/>
      <c r="D702" s="7"/>
      <c r="E702" s="7"/>
      <c r="F702" s="7"/>
      <c r="J702" s="71"/>
      <c r="K702" s="74"/>
      <c r="L702" s="233"/>
      <c r="M702" s="233"/>
      <c r="N702" s="78"/>
      <c r="R702" s="80"/>
      <c r="S702" s="92"/>
      <c r="Y702" s="107"/>
      <c r="AA702" s="108"/>
      <c r="AB702" s="108"/>
      <c r="AC702" s="71"/>
      <c r="AD702" s="71"/>
      <c r="AE702" s="71"/>
      <c r="AF702" s="71"/>
      <c r="AG702" s="120"/>
      <c r="AI702" s="119"/>
      <c r="AJ702" s="119"/>
      <c r="AP702" s="130"/>
      <c r="AR702" s="7"/>
      <c r="AS702" s="7"/>
      <c r="AT702" s="136"/>
      <c r="AU702" s="129"/>
      <c r="AV702" s="140"/>
      <c r="BO702" s="158"/>
      <c r="BQ702" s="6"/>
      <c r="BR702" s="11"/>
    </row>
    <row r="703" spans="1:70" ht="15.75" x14ac:dyDescent="0.5">
      <c r="A703" s="52"/>
      <c r="B703" s="56"/>
      <c r="C703" s="7"/>
      <c r="D703" s="7"/>
      <c r="E703" s="7"/>
      <c r="F703" s="7"/>
      <c r="J703" s="71"/>
      <c r="K703" s="74"/>
      <c r="L703" s="233"/>
      <c r="M703" s="233"/>
      <c r="N703" s="78"/>
      <c r="R703" s="80"/>
      <c r="S703" s="92"/>
      <c r="Y703" s="107"/>
      <c r="AA703" s="108"/>
      <c r="AB703" s="108"/>
      <c r="AC703" s="71"/>
      <c r="AD703" s="71"/>
      <c r="AE703" s="71"/>
      <c r="AF703" s="71"/>
      <c r="AG703" s="120"/>
      <c r="AI703" s="119"/>
      <c r="AJ703" s="119"/>
      <c r="AP703" s="130"/>
      <c r="AR703" s="7"/>
      <c r="AS703" s="7"/>
      <c r="AT703" s="136"/>
      <c r="AU703" s="129"/>
      <c r="AV703" s="140"/>
      <c r="BO703" s="158"/>
      <c r="BQ703" s="6"/>
      <c r="BR703" s="11"/>
    </row>
    <row r="704" spans="1:70" ht="15.75" x14ac:dyDescent="0.5">
      <c r="A704" s="52"/>
      <c r="B704" s="56"/>
      <c r="C704" s="7"/>
      <c r="D704" s="7"/>
      <c r="E704" s="7"/>
      <c r="F704" s="7"/>
      <c r="J704" s="71"/>
      <c r="K704" s="74"/>
      <c r="L704" s="233"/>
      <c r="M704" s="233"/>
      <c r="N704" s="78"/>
      <c r="R704" s="80"/>
      <c r="S704" s="92"/>
      <c r="Y704" s="107"/>
      <c r="AA704" s="108"/>
      <c r="AB704" s="108"/>
      <c r="AC704" s="71"/>
      <c r="AD704" s="71"/>
      <c r="AE704" s="71"/>
      <c r="AF704" s="71"/>
      <c r="AG704" s="120"/>
      <c r="AI704" s="119"/>
      <c r="AJ704" s="119"/>
      <c r="AP704" s="130"/>
      <c r="AR704" s="7"/>
      <c r="AS704" s="7"/>
      <c r="AT704" s="136"/>
      <c r="AU704" s="129"/>
      <c r="AV704" s="140"/>
      <c r="BO704" s="158"/>
      <c r="BQ704" s="6"/>
      <c r="BR704" s="11"/>
    </row>
    <row r="705" spans="1:70" ht="15.75" x14ac:dyDescent="0.5">
      <c r="A705" s="52"/>
      <c r="B705" s="56"/>
      <c r="C705" s="7"/>
      <c r="D705" s="7"/>
      <c r="E705" s="7"/>
      <c r="F705" s="7"/>
      <c r="J705" s="71"/>
      <c r="K705" s="74"/>
      <c r="L705" s="233"/>
      <c r="M705" s="233"/>
      <c r="N705" s="78"/>
      <c r="R705" s="80"/>
      <c r="S705" s="92"/>
      <c r="Y705" s="107"/>
      <c r="AA705" s="108"/>
      <c r="AB705" s="108"/>
      <c r="AC705" s="71"/>
      <c r="AD705" s="71"/>
      <c r="AE705" s="71"/>
      <c r="AF705" s="71"/>
      <c r="AG705" s="120"/>
      <c r="AI705" s="119"/>
      <c r="AJ705" s="119"/>
      <c r="AP705" s="130"/>
      <c r="AR705" s="7"/>
      <c r="AS705" s="7"/>
      <c r="AT705" s="136"/>
      <c r="AU705" s="129"/>
      <c r="AV705" s="140"/>
      <c r="BO705" s="158"/>
      <c r="BQ705" s="6"/>
      <c r="BR705" s="11"/>
    </row>
    <row r="706" spans="1:70" ht="15.75" x14ac:dyDescent="0.5">
      <c r="A706" s="52"/>
      <c r="B706" s="56"/>
      <c r="C706" s="7"/>
      <c r="D706" s="7"/>
      <c r="E706" s="7"/>
      <c r="F706" s="7"/>
      <c r="J706" s="71"/>
      <c r="K706" s="74"/>
      <c r="L706" s="233"/>
      <c r="M706" s="233"/>
      <c r="N706" s="78"/>
      <c r="R706" s="80"/>
      <c r="S706" s="92"/>
      <c r="Y706" s="107"/>
      <c r="AA706" s="108"/>
      <c r="AB706" s="108"/>
      <c r="AC706" s="71"/>
      <c r="AD706" s="71"/>
      <c r="AE706" s="71"/>
      <c r="AF706" s="71"/>
      <c r="AG706" s="120"/>
      <c r="AI706" s="119"/>
      <c r="AJ706" s="119"/>
      <c r="AP706" s="130"/>
      <c r="AR706" s="7"/>
      <c r="AS706" s="7"/>
      <c r="AT706" s="136"/>
      <c r="AU706" s="129"/>
      <c r="AV706" s="140"/>
      <c r="BO706" s="158"/>
      <c r="BQ706" s="6"/>
      <c r="BR706" s="11"/>
    </row>
    <row r="707" spans="1:70" ht="15.75" x14ac:dyDescent="0.5">
      <c r="A707" s="52"/>
      <c r="B707" s="56"/>
      <c r="C707" s="7"/>
      <c r="D707" s="7"/>
      <c r="E707" s="7"/>
      <c r="F707" s="7"/>
      <c r="J707" s="71"/>
      <c r="K707" s="74"/>
      <c r="L707" s="233"/>
      <c r="M707" s="233"/>
      <c r="N707" s="78"/>
      <c r="R707" s="80"/>
      <c r="S707" s="92"/>
      <c r="Y707" s="107"/>
      <c r="AA707" s="108"/>
      <c r="AB707" s="108"/>
      <c r="AC707" s="71"/>
      <c r="AD707" s="71"/>
      <c r="AE707" s="71"/>
      <c r="AF707" s="71"/>
      <c r="AG707" s="120"/>
      <c r="AI707" s="119"/>
      <c r="AJ707" s="119"/>
      <c r="AP707" s="130"/>
      <c r="AR707" s="7"/>
      <c r="AS707" s="7"/>
      <c r="AT707" s="136"/>
      <c r="AU707" s="129"/>
      <c r="AV707" s="140"/>
      <c r="BO707" s="158"/>
      <c r="BQ707" s="6"/>
      <c r="BR707" s="11"/>
    </row>
    <row r="708" spans="1:70" ht="15.75" x14ac:dyDescent="0.5">
      <c r="A708" s="52"/>
      <c r="B708" s="56"/>
      <c r="C708" s="7"/>
      <c r="D708" s="7"/>
      <c r="E708" s="7"/>
      <c r="F708" s="7"/>
      <c r="J708" s="71"/>
      <c r="K708" s="74"/>
      <c r="L708" s="233"/>
      <c r="M708" s="233"/>
      <c r="N708" s="78"/>
      <c r="R708" s="80"/>
      <c r="S708" s="92"/>
      <c r="Y708" s="107"/>
      <c r="AA708" s="108"/>
      <c r="AB708" s="108"/>
      <c r="AC708" s="71"/>
      <c r="AD708" s="71"/>
      <c r="AE708" s="71"/>
      <c r="AF708" s="71"/>
      <c r="AG708" s="120"/>
      <c r="AI708" s="119"/>
      <c r="AJ708" s="119"/>
      <c r="AP708" s="130"/>
      <c r="AR708" s="7"/>
      <c r="AS708" s="7"/>
      <c r="AT708" s="136"/>
      <c r="AU708" s="129"/>
      <c r="AV708" s="140"/>
      <c r="BO708" s="158"/>
      <c r="BQ708" s="6"/>
      <c r="BR708" s="11"/>
    </row>
    <row r="709" spans="1:70" ht="15.75" x14ac:dyDescent="0.5">
      <c r="A709" s="52"/>
      <c r="B709" s="56"/>
      <c r="C709" s="7"/>
      <c r="D709" s="7"/>
      <c r="E709" s="7"/>
      <c r="F709" s="7"/>
      <c r="J709" s="71"/>
      <c r="K709" s="74"/>
      <c r="L709" s="233"/>
      <c r="M709" s="233"/>
      <c r="N709" s="78"/>
      <c r="R709" s="80"/>
      <c r="S709" s="92"/>
      <c r="Y709" s="107"/>
      <c r="AA709" s="108"/>
      <c r="AB709" s="108"/>
      <c r="AC709" s="71"/>
      <c r="AD709" s="71"/>
      <c r="AE709" s="71"/>
      <c r="AF709" s="71"/>
      <c r="AG709" s="120"/>
      <c r="AI709" s="119"/>
      <c r="AJ709" s="119"/>
      <c r="AP709" s="130"/>
      <c r="AR709" s="7"/>
      <c r="AS709" s="7"/>
      <c r="AT709" s="136"/>
      <c r="AU709" s="129"/>
      <c r="AV709" s="140"/>
      <c r="BO709" s="158"/>
      <c r="BQ709" s="6"/>
      <c r="BR709" s="11"/>
    </row>
    <row r="710" spans="1:70" ht="15.75" x14ac:dyDescent="0.5">
      <c r="A710" s="52"/>
      <c r="B710" s="56"/>
      <c r="C710" s="7"/>
      <c r="D710" s="7"/>
      <c r="E710" s="7"/>
      <c r="F710" s="7"/>
      <c r="J710" s="71"/>
      <c r="K710" s="74"/>
      <c r="L710" s="233"/>
      <c r="M710" s="233"/>
      <c r="N710" s="78"/>
      <c r="R710" s="80"/>
      <c r="S710" s="92"/>
      <c r="Y710" s="107"/>
      <c r="AA710" s="108"/>
      <c r="AB710" s="108"/>
      <c r="AC710" s="71"/>
      <c r="AD710" s="71"/>
      <c r="AE710" s="71"/>
      <c r="AF710" s="71"/>
      <c r="AG710" s="120"/>
      <c r="AI710" s="119"/>
      <c r="AJ710" s="119"/>
      <c r="AP710" s="130"/>
      <c r="AR710" s="7"/>
      <c r="AS710" s="7"/>
      <c r="AT710" s="136"/>
      <c r="AU710" s="129"/>
      <c r="AV710" s="140"/>
      <c r="BO710" s="158"/>
      <c r="BQ710" s="6"/>
      <c r="BR710" s="11"/>
    </row>
    <row r="711" spans="1:70" ht="15.75" x14ac:dyDescent="0.5">
      <c r="A711" s="52"/>
      <c r="B711" s="56"/>
      <c r="C711" s="7"/>
      <c r="D711" s="7"/>
      <c r="E711" s="7"/>
      <c r="F711" s="7"/>
      <c r="J711" s="71"/>
      <c r="K711" s="74"/>
      <c r="L711" s="233"/>
      <c r="M711" s="233"/>
      <c r="N711" s="78"/>
      <c r="R711" s="80"/>
      <c r="S711" s="92"/>
      <c r="Y711" s="107"/>
      <c r="AA711" s="108"/>
      <c r="AB711" s="108"/>
      <c r="AC711" s="71"/>
      <c r="AD711" s="71"/>
      <c r="AE711" s="71"/>
      <c r="AF711" s="71"/>
      <c r="AG711" s="120"/>
      <c r="AI711" s="119"/>
      <c r="AJ711" s="119"/>
      <c r="AP711" s="130"/>
      <c r="AR711" s="7"/>
      <c r="AS711" s="7"/>
      <c r="AT711" s="136"/>
      <c r="AU711" s="129"/>
      <c r="AV711" s="140"/>
      <c r="BO711" s="158"/>
      <c r="BQ711" s="6"/>
      <c r="BR711" s="11"/>
    </row>
    <row r="712" spans="1:70" ht="15.75" x14ac:dyDescent="0.5">
      <c r="A712" s="52"/>
      <c r="B712" s="56"/>
      <c r="C712" s="7"/>
      <c r="D712" s="7"/>
      <c r="E712" s="7"/>
      <c r="F712" s="7"/>
      <c r="J712" s="71"/>
      <c r="K712" s="74"/>
      <c r="L712" s="233"/>
      <c r="M712" s="233"/>
      <c r="N712" s="78"/>
      <c r="R712" s="80"/>
      <c r="S712" s="92"/>
      <c r="Y712" s="107"/>
      <c r="AA712" s="108"/>
      <c r="AB712" s="108"/>
      <c r="AC712" s="71"/>
      <c r="AD712" s="71"/>
      <c r="AE712" s="71"/>
      <c r="AF712" s="71"/>
      <c r="AG712" s="120"/>
      <c r="AI712" s="119"/>
      <c r="AJ712" s="119"/>
      <c r="AP712" s="130"/>
      <c r="AR712" s="7"/>
      <c r="AS712" s="7"/>
      <c r="AT712" s="136"/>
      <c r="AU712" s="129"/>
      <c r="AV712" s="140"/>
      <c r="BO712" s="158"/>
      <c r="BQ712" s="6"/>
      <c r="BR712" s="11"/>
    </row>
    <row r="713" spans="1:70" ht="15.75" x14ac:dyDescent="0.5">
      <c r="A713" s="52"/>
      <c r="B713" s="56"/>
      <c r="C713" s="7"/>
      <c r="D713" s="7"/>
      <c r="E713" s="7"/>
      <c r="F713" s="7"/>
      <c r="J713" s="71"/>
      <c r="K713" s="74"/>
      <c r="L713" s="233"/>
      <c r="M713" s="233"/>
      <c r="N713" s="78"/>
      <c r="R713" s="80"/>
      <c r="S713" s="92"/>
      <c r="Y713" s="107"/>
      <c r="AA713" s="108"/>
      <c r="AB713" s="108"/>
      <c r="AC713" s="71"/>
      <c r="AD713" s="71"/>
      <c r="AE713" s="71"/>
      <c r="AF713" s="71"/>
      <c r="AG713" s="120"/>
      <c r="AI713" s="119"/>
      <c r="AJ713" s="119"/>
      <c r="AP713" s="130"/>
      <c r="AR713" s="7"/>
      <c r="AS713" s="7"/>
      <c r="AT713" s="136"/>
      <c r="AU713" s="129"/>
      <c r="AV713" s="140"/>
      <c r="BO713" s="158"/>
      <c r="BQ713" s="6"/>
      <c r="BR713" s="11"/>
    </row>
    <row r="714" spans="1:70" ht="15.75" x14ac:dyDescent="0.5">
      <c r="A714" s="52"/>
      <c r="B714" s="56"/>
      <c r="C714" s="7"/>
      <c r="D714" s="7"/>
      <c r="E714" s="7"/>
      <c r="F714" s="7"/>
      <c r="J714" s="71"/>
      <c r="K714" s="74"/>
      <c r="L714" s="233"/>
      <c r="M714" s="233"/>
      <c r="N714" s="78"/>
      <c r="R714" s="80"/>
      <c r="S714" s="92"/>
      <c r="Y714" s="107"/>
      <c r="AA714" s="108"/>
      <c r="AB714" s="108"/>
      <c r="AC714" s="71"/>
      <c r="AD714" s="71"/>
      <c r="AE714" s="71"/>
      <c r="AF714" s="71"/>
      <c r="AG714" s="120"/>
      <c r="AI714" s="119"/>
      <c r="AJ714" s="119"/>
      <c r="AP714" s="130"/>
      <c r="AR714" s="7"/>
      <c r="AS714" s="7"/>
      <c r="AT714" s="136"/>
      <c r="AU714" s="129"/>
      <c r="AV714" s="140"/>
      <c r="BO714" s="158"/>
      <c r="BQ714" s="6"/>
      <c r="BR714" s="11"/>
    </row>
    <row r="715" spans="1:70" ht="15.75" x14ac:dyDescent="0.5">
      <c r="A715" s="52"/>
      <c r="B715" s="56"/>
      <c r="C715" s="7"/>
      <c r="D715" s="7"/>
      <c r="E715" s="7"/>
      <c r="F715" s="7"/>
      <c r="J715" s="71"/>
      <c r="K715" s="74"/>
      <c r="L715" s="233"/>
      <c r="M715" s="233"/>
      <c r="N715" s="78"/>
      <c r="R715" s="80"/>
      <c r="S715" s="92"/>
      <c r="Y715" s="107"/>
      <c r="AA715" s="108"/>
      <c r="AB715" s="108"/>
      <c r="AC715" s="71"/>
      <c r="AD715" s="71"/>
      <c r="AE715" s="71"/>
      <c r="AF715" s="71"/>
      <c r="AG715" s="120"/>
      <c r="AI715" s="119"/>
      <c r="AJ715" s="119"/>
      <c r="AP715" s="130"/>
      <c r="AR715" s="7"/>
      <c r="AS715" s="7"/>
      <c r="AT715" s="136"/>
      <c r="AU715" s="129"/>
      <c r="AV715" s="140"/>
      <c r="BO715" s="158"/>
      <c r="BQ715" s="6"/>
      <c r="BR715" s="11"/>
    </row>
    <row r="716" spans="1:70" ht="15.75" x14ac:dyDescent="0.5">
      <c r="A716" s="52"/>
      <c r="B716" s="56"/>
      <c r="C716" s="7"/>
      <c r="D716" s="7"/>
      <c r="E716" s="7"/>
      <c r="F716" s="7"/>
      <c r="J716" s="71"/>
      <c r="K716" s="74"/>
      <c r="L716" s="233"/>
      <c r="M716" s="233"/>
      <c r="N716" s="78"/>
      <c r="R716" s="80"/>
      <c r="S716" s="92"/>
      <c r="Y716" s="107"/>
      <c r="AA716" s="108"/>
      <c r="AB716" s="108"/>
      <c r="AC716" s="71"/>
      <c r="AD716" s="71"/>
      <c r="AE716" s="71"/>
      <c r="AF716" s="71"/>
      <c r="AG716" s="120"/>
      <c r="AI716" s="119"/>
      <c r="AJ716" s="119"/>
      <c r="AP716" s="130"/>
      <c r="AR716" s="7"/>
      <c r="AS716" s="7"/>
      <c r="AT716" s="136"/>
      <c r="AU716" s="129"/>
      <c r="AV716" s="140"/>
      <c r="BO716" s="158"/>
      <c r="BQ716" s="6"/>
      <c r="BR716" s="11"/>
    </row>
    <row r="717" spans="1:70" ht="15.75" x14ac:dyDescent="0.5">
      <c r="A717" s="52"/>
      <c r="B717" s="56"/>
      <c r="C717" s="7"/>
      <c r="D717" s="7"/>
      <c r="E717" s="7"/>
      <c r="F717" s="7"/>
      <c r="J717" s="71"/>
      <c r="K717" s="74"/>
      <c r="L717" s="233"/>
      <c r="M717" s="233"/>
      <c r="N717" s="78"/>
      <c r="R717" s="80"/>
      <c r="S717" s="92"/>
      <c r="Y717" s="107"/>
      <c r="AA717" s="108"/>
      <c r="AB717" s="108"/>
      <c r="AC717" s="71"/>
      <c r="AD717" s="71"/>
      <c r="AE717" s="71"/>
      <c r="AF717" s="71"/>
      <c r="AG717" s="120"/>
      <c r="AI717" s="119"/>
      <c r="AJ717" s="119"/>
      <c r="AP717" s="130"/>
      <c r="AR717" s="7"/>
      <c r="AS717" s="7"/>
      <c r="AT717" s="136"/>
      <c r="AU717" s="129"/>
      <c r="AV717" s="140"/>
      <c r="BO717" s="158"/>
      <c r="BQ717" s="6"/>
      <c r="BR717" s="11"/>
    </row>
    <row r="718" spans="1:70" ht="15.75" x14ac:dyDescent="0.5">
      <c r="A718" s="52"/>
      <c r="B718" s="56"/>
      <c r="C718" s="7"/>
      <c r="D718" s="7"/>
      <c r="E718" s="7"/>
      <c r="F718" s="7"/>
      <c r="J718" s="71"/>
      <c r="K718" s="74"/>
      <c r="L718" s="233"/>
      <c r="M718" s="233"/>
      <c r="N718" s="78"/>
      <c r="R718" s="80"/>
      <c r="S718" s="92"/>
      <c r="Y718" s="107"/>
      <c r="AA718" s="108"/>
      <c r="AB718" s="108"/>
      <c r="AC718" s="71"/>
      <c r="AD718" s="71"/>
      <c r="AE718" s="71"/>
      <c r="AF718" s="71"/>
      <c r="AG718" s="120"/>
      <c r="AI718" s="119"/>
      <c r="AJ718" s="119"/>
      <c r="AP718" s="130"/>
      <c r="AR718" s="7"/>
      <c r="AS718" s="7"/>
      <c r="AT718" s="136"/>
      <c r="AU718" s="129"/>
      <c r="AV718" s="140"/>
      <c r="BO718" s="158"/>
      <c r="BQ718" s="6"/>
      <c r="BR718" s="11"/>
    </row>
    <row r="719" spans="1:70" ht="15.75" x14ac:dyDescent="0.5">
      <c r="A719" s="52"/>
      <c r="B719" s="56"/>
      <c r="C719" s="7"/>
      <c r="D719" s="7"/>
      <c r="E719" s="7"/>
      <c r="F719" s="7"/>
      <c r="J719" s="71"/>
      <c r="K719" s="74"/>
      <c r="L719" s="233"/>
      <c r="M719" s="233"/>
      <c r="N719" s="78"/>
      <c r="R719" s="80"/>
      <c r="S719" s="92"/>
      <c r="Y719" s="107"/>
      <c r="AA719" s="108"/>
      <c r="AB719" s="108"/>
      <c r="AC719" s="71"/>
      <c r="AD719" s="71"/>
      <c r="AE719" s="71"/>
      <c r="AF719" s="71"/>
      <c r="AG719" s="120"/>
      <c r="AI719" s="119"/>
      <c r="AJ719" s="119"/>
      <c r="AP719" s="130"/>
      <c r="AR719" s="7"/>
      <c r="AS719" s="7"/>
      <c r="AT719" s="136"/>
      <c r="AU719" s="129"/>
      <c r="AV719" s="140"/>
      <c r="BO719" s="158"/>
      <c r="BQ719" s="6"/>
      <c r="BR719" s="11"/>
    </row>
    <row r="720" spans="1:70" ht="15.75" x14ac:dyDescent="0.5">
      <c r="A720" s="52"/>
      <c r="B720" s="56"/>
      <c r="C720" s="7"/>
      <c r="D720" s="7"/>
      <c r="E720" s="7"/>
      <c r="F720" s="7"/>
      <c r="J720" s="71"/>
      <c r="K720" s="74"/>
      <c r="L720" s="233"/>
      <c r="M720" s="233"/>
      <c r="N720" s="78"/>
      <c r="R720" s="80"/>
      <c r="S720" s="92"/>
      <c r="Y720" s="107"/>
      <c r="AA720" s="108"/>
      <c r="AB720" s="108"/>
      <c r="AC720" s="71"/>
      <c r="AD720" s="71"/>
      <c r="AE720" s="71"/>
      <c r="AF720" s="71"/>
      <c r="AG720" s="120"/>
      <c r="AI720" s="119"/>
      <c r="AJ720" s="119"/>
      <c r="AP720" s="130"/>
      <c r="AR720" s="7"/>
      <c r="AS720" s="7"/>
      <c r="AT720" s="136"/>
      <c r="AU720" s="129"/>
      <c r="AV720" s="140"/>
      <c r="BO720" s="158"/>
      <c r="BQ720" s="6"/>
      <c r="BR720" s="11"/>
    </row>
    <row r="721" spans="1:70" ht="15.75" x14ac:dyDescent="0.5">
      <c r="A721" s="52"/>
      <c r="B721" s="56"/>
      <c r="C721" s="7"/>
      <c r="D721" s="7"/>
      <c r="E721" s="7"/>
      <c r="F721" s="7"/>
      <c r="J721" s="71"/>
      <c r="K721" s="74"/>
      <c r="L721" s="233"/>
      <c r="M721" s="233"/>
      <c r="N721" s="78"/>
      <c r="R721" s="80"/>
      <c r="S721" s="92"/>
      <c r="Y721" s="107"/>
      <c r="AA721" s="108"/>
      <c r="AB721" s="108"/>
      <c r="AC721" s="71"/>
      <c r="AD721" s="71"/>
      <c r="AE721" s="71"/>
      <c r="AF721" s="71"/>
      <c r="AG721" s="120"/>
      <c r="AI721" s="119"/>
      <c r="AJ721" s="119"/>
      <c r="AP721" s="130"/>
      <c r="AR721" s="7"/>
      <c r="AS721" s="7"/>
      <c r="AT721" s="136"/>
      <c r="AU721" s="129"/>
      <c r="AV721" s="140"/>
      <c r="BO721" s="158"/>
      <c r="BQ721" s="6"/>
      <c r="BR721" s="11"/>
    </row>
    <row r="722" spans="1:70" ht="15.75" x14ac:dyDescent="0.5">
      <c r="A722" s="52"/>
      <c r="B722" s="56"/>
      <c r="C722" s="7"/>
      <c r="D722" s="7"/>
      <c r="E722" s="7"/>
      <c r="F722" s="7"/>
      <c r="J722" s="71"/>
      <c r="K722" s="74"/>
      <c r="L722" s="233"/>
      <c r="M722" s="233"/>
      <c r="N722" s="78"/>
      <c r="R722" s="80"/>
      <c r="S722" s="92"/>
      <c r="Y722" s="107"/>
      <c r="AA722" s="108"/>
      <c r="AB722" s="108"/>
      <c r="AC722" s="71"/>
      <c r="AD722" s="71"/>
      <c r="AE722" s="71"/>
      <c r="AF722" s="71"/>
      <c r="AG722" s="120"/>
      <c r="AI722" s="119"/>
      <c r="AJ722" s="119"/>
      <c r="AP722" s="130"/>
      <c r="AR722" s="7"/>
      <c r="AS722" s="7"/>
      <c r="AT722" s="136"/>
      <c r="AU722" s="129"/>
      <c r="AV722" s="140"/>
      <c r="BO722" s="158"/>
      <c r="BQ722" s="6"/>
      <c r="BR722" s="11"/>
    </row>
    <row r="723" spans="1:70" ht="15.75" x14ac:dyDescent="0.5">
      <c r="A723" s="52"/>
      <c r="B723" s="56"/>
      <c r="C723" s="7"/>
      <c r="D723" s="7"/>
      <c r="E723" s="7"/>
      <c r="F723" s="7"/>
      <c r="J723" s="71"/>
      <c r="K723" s="74"/>
      <c r="L723" s="233"/>
      <c r="M723" s="233"/>
      <c r="N723" s="78"/>
      <c r="R723" s="80"/>
      <c r="S723" s="92"/>
      <c r="Y723" s="107"/>
      <c r="AA723" s="108"/>
      <c r="AB723" s="108"/>
      <c r="AC723" s="71"/>
      <c r="AD723" s="71"/>
      <c r="AE723" s="71"/>
      <c r="AF723" s="71"/>
      <c r="AG723" s="120"/>
      <c r="AI723" s="119"/>
      <c r="AJ723" s="119"/>
      <c r="AP723" s="130"/>
      <c r="AR723" s="7"/>
      <c r="AS723" s="7"/>
      <c r="AT723" s="136"/>
      <c r="AU723" s="129"/>
      <c r="AV723" s="140"/>
      <c r="BO723" s="158"/>
      <c r="BQ723" s="6"/>
      <c r="BR723" s="11"/>
    </row>
    <row r="724" spans="1:70" ht="15.75" x14ac:dyDescent="0.5">
      <c r="A724" s="52"/>
      <c r="B724" s="56"/>
      <c r="C724" s="7"/>
      <c r="D724" s="7"/>
      <c r="E724" s="7"/>
      <c r="F724" s="7"/>
      <c r="J724" s="71"/>
      <c r="K724" s="74"/>
      <c r="L724" s="233"/>
      <c r="M724" s="233"/>
      <c r="N724" s="78"/>
      <c r="R724" s="80"/>
      <c r="S724" s="92"/>
      <c r="Y724" s="107"/>
      <c r="AA724" s="108"/>
      <c r="AB724" s="108"/>
      <c r="AC724" s="71"/>
      <c r="AD724" s="71"/>
      <c r="AE724" s="71"/>
      <c r="AF724" s="71"/>
      <c r="AG724" s="120"/>
      <c r="AI724" s="119"/>
      <c r="AJ724" s="119"/>
      <c r="AP724" s="130"/>
      <c r="AR724" s="7"/>
      <c r="AS724" s="7"/>
      <c r="AT724" s="136"/>
      <c r="AU724" s="129"/>
      <c r="AV724" s="140"/>
      <c r="BO724" s="158"/>
      <c r="BQ724" s="6"/>
      <c r="BR724" s="11"/>
    </row>
    <row r="725" spans="1:70" ht="15.75" x14ac:dyDescent="0.5">
      <c r="A725" s="52"/>
      <c r="B725" s="56"/>
      <c r="C725" s="7"/>
      <c r="D725" s="7"/>
      <c r="E725" s="7"/>
      <c r="F725" s="7"/>
      <c r="J725" s="71"/>
      <c r="K725" s="74"/>
      <c r="L725" s="233"/>
      <c r="M725" s="233"/>
      <c r="N725" s="78"/>
      <c r="R725" s="80"/>
      <c r="S725" s="92"/>
      <c r="Y725" s="107"/>
      <c r="AA725" s="108"/>
      <c r="AB725" s="108"/>
      <c r="AC725" s="71"/>
      <c r="AD725" s="71"/>
      <c r="AE725" s="71"/>
      <c r="AF725" s="71"/>
      <c r="AG725" s="120"/>
      <c r="AI725" s="119"/>
      <c r="AJ725" s="119"/>
      <c r="AP725" s="130"/>
      <c r="AR725" s="7"/>
      <c r="AS725" s="7"/>
      <c r="AT725" s="136"/>
      <c r="AU725" s="129"/>
      <c r="AV725" s="140"/>
      <c r="BO725" s="158"/>
      <c r="BQ725" s="6"/>
      <c r="BR725" s="11"/>
    </row>
    <row r="726" spans="1:70" ht="15.75" x14ac:dyDescent="0.5">
      <c r="A726" s="52"/>
      <c r="B726" s="56"/>
      <c r="C726" s="7"/>
      <c r="D726" s="7"/>
      <c r="E726" s="7"/>
      <c r="F726" s="7"/>
      <c r="J726" s="71"/>
      <c r="K726" s="74"/>
      <c r="L726" s="233"/>
      <c r="M726" s="233"/>
      <c r="N726" s="78"/>
      <c r="R726" s="80"/>
      <c r="S726" s="92"/>
      <c r="Y726" s="107"/>
      <c r="AA726" s="108"/>
      <c r="AB726" s="108"/>
      <c r="AC726" s="71"/>
      <c r="AD726" s="71"/>
      <c r="AE726" s="71"/>
      <c r="AF726" s="71"/>
      <c r="AG726" s="120"/>
      <c r="AI726" s="119"/>
      <c r="AJ726" s="119"/>
      <c r="AP726" s="130"/>
      <c r="AR726" s="7"/>
      <c r="AS726" s="7"/>
      <c r="AT726" s="136"/>
      <c r="AU726" s="129"/>
      <c r="AV726" s="140"/>
      <c r="BO726" s="158"/>
      <c r="BQ726" s="6"/>
      <c r="BR726" s="11"/>
    </row>
    <row r="727" spans="1:70" ht="15.75" x14ac:dyDescent="0.5">
      <c r="A727" s="52"/>
      <c r="B727" s="56"/>
      <c r="C727" s="7"/>
      <c r="D727" s="7"/>
      <c r="E727" s="7"/>
      <c r="F727" s="7"/>
      <c r="J727" s="71"/>
      <c r="K727" s="74"/>
      <c r="L727" s="233"/>
      <c r="M727" s="233"/>
      <c r="N727" s="78"/>
      <c r="R727" s="80"/>
      <c r="S727" s="92"/>
      <c r="Y727" s="107"/>
      <c r="AA727" s="108"/>
      <c r="AB727" s="108"/>
      <c r="AC727" s="71"/>
      <c r="AD727" s="71"/>
      <c r="AE727" s="71"/>
      <c r="AF727" s="71"/>
      <c r="AG727" s="120"/>
      <c r="AI727" s="119"/>
      <c r="AJ727" s="119"/>
      <c r="AP727" s="130"/>
      <c r="AR727" s="7"/>
      <c r="AS727" s="7"/>
      <c r="AT727" s="136"/>
      <c r="AU727" s="129"/>
      <c r="AV727" s="140"/>
      <c r="BO727" s="158"/>
      <c r="BQ727" s="6"/>
      <c r="BR727" s="11"/>
    </row>
    <row r="728" spans="1:70" ht="15.75" x14ac:dyDescent="0.5">
      <c r="A728" s="52"/>
      <c r="B728" s="56"/>
      <c r="C728" s="7"/>
      <c r="D728" s="7"/>
      <c r="E728" s="7"/>
      <c r="F728" s="7"/>
      <c r="J728" s="71"/>
      <c r="K728" s="74"/>
      <c r="L728" s="233"/>
      <c r="M728" s="233"/>
      <c r="N728" s="78"/>
      <c r="R728" s="80"/>
      <c r="S728" s="92"/>
      <c r="Y728" s="107"/>
      <c r="AA728" s="108"/>
      <c r="AB728" s="108"/>
      <c r="AC728" s="71"/>
      <c r="AD728" s="71"/>
      <c r="AE728" s="71"/>
      <c r="AF728" s="71"/>
      <c r="AG728" s="120"/>
      <c r="AI728" s="119"/>
      <c r="AJ728" s="119"/>
      <c r="AP728" s="130"/>
      <c r="AR728" s="7"/>
      <c r="AS728" s="7"/>
      <c r="AT728" s="136"/>
      <c r="AU728" s="129"/>
      <c r="AV728" s="140"/>
      <c r="BO728" s="158"/>
      <c r="BQ728" s="6"/>
      <c r="BR728" s="11"/>
    </row>
    <row r="729" spans="1:70" ht="15.75" x14ac:dyDescent="0.5">
      <c r="A729" s="52"/>
      <c r="B729" s="56"/>
      <c r="C729" s="7"/>
      <c r="D729" s="7"/>
      <c r="E729" s="7"/>
      <c r="F729" s="7"/>
      <c r="J729" s="71"/>
      <c r="K729" s="74"/>
      <c r="L729" s="233"/>
      <c r="M729" s="233"/>
      <c r="N729" s="78"/>
      <c r="R729" s="80"/>
      <c r="S729" s="92"/>
      <c r="Y729" s="107"/>
      <c r="AA729" s="108"/>
      <c r="AB729" s="108"/>
      <c r="AC729" s="71"/>
      <c r="AD729" s="71"/>
      <c r="AE729" s="71"/>
      <c r="AF729" s="71"/>
      <c r="AG729" s="120"/>
      <c r="AI729" s="119"/>
      <c r="AJ729" s="119"/>
      <c r="AP729" s="130"/>
      <c r="AR729" s="7"/>
      <c r="AS729" s="7"/>
      <c r="AT729" s="136"/>
      <c r="AU729" s="129"/>
      <c r="AV729" s="140"/>
      <c r="BO729" s="158"/>
      <c r="BQ729" s="6"/>
      <c r="BR729" s="11"/>
    </row>
    <row r="730" spans="1:70" ht="15.75" x14ac:dyDescent="0.5">
      <c r="A730" s="52"/>
      <c r="B730" s="56"/>
      <c r="C730" s="7"/>
      <c r="D730" s="7"/>
      <c r="E730" s="7"/>
      <c r="F730" s="7"/>
      <c r="J730" s="71"/>
      <c r="K730" s="74"/>
      <c r="L730" s="233"/>
      <c r="M730" s="233"/>
      <c r="N730" s="78"/>
      <c r="R730" s="80"/>
      <c r="S730" s="92"/>
      <c r="Y730" s="107"/>
      <c r="AA730" s="108"/>
      <c r="AB730" s="108"/>
      <c r="AC730" s="71"/>
      <c r="AD730" s="71"/>
      <c r="AE730" s="71"/>
      <c r="AF730" s="71"/>
      <c r="AG730" s="120"/>
      <c r="AI730" s="119"/>
      <c r="AJ730" s="119"/>
      <c r="AP730" s="130"/>
      <c r="AR730" s="7"/>
      <c r="AS730" s="7"/>
      <c r="AT730" s="136"/>
      <c r="AU730" s="129"/>
      <c r="AV730" s="140"/>
      <c r="BO730" s="158"/>
      <c r="BQ730" s="6"/>
      <c r="BR730" s="11"/>
    </row>
    <row r="731" spans="1:70" ht="15.75" x14ac:dyDescent="0.5">
      <c r="A731" s="52"/>
      <c r="B731" s="56"/>
      <c r="C731" s="7"/>
      <c r="D731" s="7"/>
      <c r="E731" s="7"/>
      <c r="F731" s="7"/>
      <c r="J731" s="71"/>
      <c r="K731" s="74"/>
      <c r="L731" s="233"/>
      <c r="M731" s="233"/>
      <c r="N731" s="78"/>
      <c r="R731" s="80"/>
      <c r="S731" s="92"/>
      <c r="Y731" s="107"/>
      <c r="AA731" s="108"/>
      <c r="AB731" s="108"/>
      <c r="AC731" s="71"/>
      <c r="AD731" s="71"/>
      <c r="AE731" s="71"/>
      <c r="AF731" s="71"/>
      <c r="AG731" s="120"/>
      <c r="AI731" s="119"/>
      <c r="AJ731" s="119"/>
      <c r="AP731" s="130"/>
      <c r="AR731" s="7"/>
      <c r="AS731" s="7"/>
      <c r="AT731" s="136"/>
      <c r="AU731" s="129"/>
      <c r="AV731" s="140"/>
      <c r="BO731" s="158"/>
      <c r="BQ731" s="6"/>
      <c r="BR731" s="11"/>
    </row>
    <row r="732" spans="1:70" ht="15.75" x14ac:dyDescent="0.5">
      <c r="A732" s="52"/>
      <c r="B732" s="56"/>
      <c r="C732" s="7"/>
      <c r="D732" s="7"/>
      <c r="E732" s="7"/>
      <c r="F732" s="7"/>
      <c r="J732" s="71"/>
      <c r="K732" s="74"/>
      <c r="L732" s="233"/>
      <c r="M732" s="233"/>
      <c r="N732" s="78"/>
      <c r="R732" s="80"/>
      <c r="S732" s="92"/>
      <c r="Y732" s="107"/>
      <c r="AA732" s="108"/>
      <c r="AB732" s="108"/>
      <c r="AC732" s="71"/>
      <c r="AD732" s="71"/>
      <c r="AE732" s="71"/>
      <c r="AF732" s="71"/>
      <c r="AG732" s="120"/>
      <c r="AI732" s="119"/>
      <c r="AJ732" s="119"/>
      <c r="AP732" s="130"/>
      <c r="AR732" s="7"/>
      <c r="AS732" s="7"/>
      <c r="AT732" s="136"/>
      <c r="AU732" s="129"/>
      <c r="AV732" s="140"/>
      <c r="BO732" s="158"/>
      <c r="BQ732" s="6"/>
      <c r="BR732" s="11"/>
    </row>
    <row r="733" spans="1:70" ht="15.75" x14ac:dyDescent="0.5">
      <c r="A733" s="52"/>
      <c r="B733" s="56"/>
      <c r="C733" s="7"/>
      <c r="D733" s="7"/>
      <c r="E733" s="7"/>
      <c r="F733" s="7"/>
      <c r="J733" s="71"/>
      <c r="K733" s="74"/>
      <c r="L733" s="233"/>
      <c r="M733" s="233"/>
      <c r="N733" s="78"/>
      <c r="R733" s="80"/>
      <c r="S733" s="92"/>
      <c r="Y733" s="107"/>
      <c r="AA733" s="108"/>
      <c r="AB733" s="108"/>
      <c r="AC733" s="71"/>
      <c r="AD733" s="71"/>
      <c r="AE733" s="71"/>
      <c r="AF733" s="71"/>
      <c r="AG733" s="120"/>
      <c r="AI733" s="119"/>
      <c r="AJ733" s="119"/>
      <c r="AP733" s="130"/>
      <c r="AR733" s="7"/>
      <c r="AS733" s="7"/>
      <c r="AT733" s="136"/>
      <c r="AU733" s="129"/>
      <c r="AV733" s="140"/>
      <c r="BO733" s="158"/>
      <c r="BQ733" s="6"/>
      <c r="BR733" s="11"/>
    </row>
    <row r="734" spans="1:70" ht="15.75" x14ac:dyDescent="0.5">
      <c r="A734" s="52"/>
      <c r="B734" s="56"/>
      <c r="C734" s="7"/>
      <c r="D734" s="7"/>
      <c r="E734" s="7"/>
      <c r="F734" s="7"/>
      <c r="J734" s="71"/>
      <c r="K734" s="74"/>
      <c r="L734" s="233"/>
      <c r="M734" s="233"/>
      <c r="N734" s="78"/>
      <c r="R734" s="80"/>
      <c r="S734" s="92"/>
      <c r="Y734" s="107"/>
      <c r="AA734" s="108"/>
      <c r="AB734" s="108"/>
      <c r="AC734" s="71"/>
      <c r="AD734" s="71"/>
      <c r="AE734" s="71"/>
      <c r="AF734" s="71"/>
      <c r="AG734" s="120"/>
      <c r="AI734" s="119"/>
      <c r="AJ734" s="119"/>
      <c r="AP734" s="130"/>
      <c r="AR734" s="7"/>
      <c r="AS734" s="7"/>
      <c r="AT734" s="136"/>
      <c r="AU734" s="129"/>
      <c r="AV734" s="140"/>
      <c r="BO734" s="158"/>
      <c r="BQ734" s="6"/>
      <c r="BR734" s="11"/>
    </row>
    <row r="735" spans="1:70" ht="15.75" x14ac:dyDescent="0.5">
      <c r="A735" s="52"/>
      <c r="B735" s="56"/>
      <c r="C735" s="7"/>
      <c r="D735" s="7"/>
      <c r="E735" s="7"/>
      <c r="F735" s="7"/>
      <c r="J735" s="71"/>
      <c r="K735" s="74"/>
      <c r="L735" s="233"/>
      <c r="M735" s="233"/>
      <c r="N735" s="78"/>
      <c r="R735" s="80"/>
      <c r="S735" s="92"/>
      <c r="Y735" s="107"/>
      <c r="AA735" s="108"/>
      <c r="AB735" s="108"/>
      <c r="AC735" s="71"/>
      <c r="AD735" s="71"/>
      <c r="AE735" s="71"/>
      <c r="AF735" s="71"/>
      <c r="AG735" s="120"/>
      <c r="AI735" s="119"/>
      <c r="AJ735" s="119"/>
      <c r="AP735" s="130"/>
      <c r="AR735" s="7"/>
      <c r="AS735" s="7"/>
      <c r="AT735" s="136"/>
      <c r="AU735" s="129"/>
      <c r="AV735" s="140"/>
      <c r="BO735" s="158"/>
      <c r="BQ735" s="6"/>
      <c r="BR735" s="11"/>
    </row>
    <row r="736" spans="1:70" ht="15.75" x14ac:dyDescent="0.5">
      <c r="A736" s="52"/>
      <c r="B736" s="56"/>
      <c r="C736" s="7"/>
      <c r="D736" s="7"/>
      <c r="E736" s="7"/>
      <c r="F736" s="7"/>
      <c r="J736" s="71"/>
      <c r="K736" s="74"/>
      <c r="L736" s="233"/>
      <c r="M736" s="233"/>
      <c r="N736" s="78"/>
      <c r="R736" s="80"/>
      <c r="S736" s="92"/>
      <c r="Y736" s="107"/>
      <c r="AA736" s="108"/>
      <c r="AB736" s="108"/>
      <c r="AC736" s="71"/>
      <c r="AD736" s="71"/>
      <c r="AE736" s="71"/>
      <c r="AF736" s="71"/>
      <c r="AG736" s="120"/>
      <c r="AI736" s="119"/>
      <c r="AJ736" s="119"/>
      <c r="AP736" s="130"/>
      <c r="AR736" s="7"/>
      <c r="AS736" s="7"/>
      <c r="AT736" s="136"/>
      <c r="AU736" s="129"/>
      <c r="AV736" s="140"/>
      <c r="BO736" s="158"/>
      <c r="BQ736" s="6"/>
      <c r="BR736" s="11"/>
    </row>
    <row r="737" spans="1:70" ht="15.75" x14ac:dyDescent="0.5">
      <c r="A737" s="52"/>
      <c r="B737" s="56"/>
      <c r="C737" s="7"/>
      <c r="D737" s="7"/>
      <c r="E737" s="7"/>
      <c r="F737" s="7"/>
      <c r="J737" s="71"/>
      <c r="K737" s="74"/>
      <c r="L737" s="233"/>
      <c r="M737" s="233"/>
      <c r="N737" s="78"/>
      <c r="R737" s="80"/>
      <c r="S737" s="92"/>
      <c r="Y737" s="107"/>
      <c r="AA737" s="108"/>
      <c r="AB737" s="108"/>
      <c r="AC737" s="71"/>
      <c r="AD737" s="71"/>
      <c r="AE737" s="71"/>
      <c r="AF737" s="71"/>
      <c r="AG737" s="120"/>
      <c r="AI737" s="119"/>
      <c r="AJ737" s="119"/>
      <c r="AP737" s="130"/>
      <c r="AR737" s="7"/>
      <c r="AS737" s="7"/>
      <c r="AT737" s="136"/>
      <c r="AU737" s="129"/>
      <c r="AV737" s="140"/>
      <c r="BO737" s="158"/>
      <c r="BQ737" s="6"/>
      <c r="BR737" s="11"/>
    </row>
    <row r="738" spans="1:70" ht="15.75" x14ac:dyDescent="0.5">
      <c r="A738" s="52"/>
      <c r="B738" s="56"/>
      <c r="C738" s="7"/>
      <c r="D738" s="7"/>
      <c r="E738" s="7"/>
      <c r="F738" s="7"/>
      <c r="J738" s="71"/>
      <c r="K738" s="74"/>
      <c r="L738" s="233"/>
      <c r="M738" s="233"/>
      <c r="N738" s="78"/>
      <c r="R738" s="80"/>
      <c r="S738" s="92"/>
      <c r="Y738" s="107"/>
      <c r="AA738" s="108"/>
      <c r="AB738" s="108"/>
      <c r="AC738" s="71"/>
      <c r="AD738" s="71"/>
      <c r="AE738" s="71"/>
      <c r="AF738" s="71"/>
      <c r="AG738" s="120"/>
      <c r="AI738" s="119"/>
      <c r="AJ738" s="119"/>
      <c r="AP738" s="130"/>
      <c r="AR738" s="7"/>
      <c r="AS738" s="7"/>
      <c r="AT738" s="136"/>
      <c r="AU738" s="129"/>
      <c r="AV738" s="140"/>
      <c r="BO738" s="158"/>
      <c r="BQ738" s="6"/>
      <c r="BR738" s="11"/>
    </row>
    <row r="739" spans="1:70" ht="15.75" x14ac:dyDescent="0.5">
      <c r="A739" s="52"/>
      <c r="B739" s="56"/>
      <c r="C739" s="7"/>
      <c r="D739" s="7"/>
      <c r="E739" s="7"/>
      <c r="F739" s="7"/>
      <c r="J739" s="71"/>
      <c r="K739" s="74"/>
      <c r="L739" s="233"/>
      <c r="M739" s="233"/>
      <c r="N739" s="78"/>
      <c r="R739" s="80"/>
      <c r="S739" s="92"/>
      <c r="Y739" s="107"/>
      <c r="AA739" s="108"/>
      <c r="AB739" s="108"/>
      <c r="AC739" s="71"/>
      <c r="AD739" s="71"/>
      <c r="AE739" s="71"/>
      <c r="AF739" s="71"/>
      <c r="AG739" s="120"/>
      <c r="AI739" s="119"/>
      <c r="AJ739" s="119"/>
      <c r="AP739" s="130"/>
      <c r="AR739" s="7"/>
      <c r="AS739" s="7"/>
      <c r="AT739" s="136"/>
      <c r="AU739" s="129"/>
      <c r="AV739" s="140"/>
      <c r="BO739" s="158"/>
      <c r="BQ739" s="6"/>
      <c r="BR739" s="11"/>
    </row>
    <row r="740" spans="1:70" ht="15.75" x14ac:dyDescent="0.5">
      <c r="A740" s="52"/>
      <c r="B740" s="56"/>
      <c r="C740" s="7"/>
      <c r="D740" s="7"/>
      <c r="E740" s="7"/>
      <c r="F740" s="7"/>
      <c r="J740" s="71"/>
      <c r="K740" s="74"/>
      <c r="L740" s="233"/>
      <c r="M740" s="233"/>
      <c r="N740" s="78"/>
      <c r="R740" s="80"/>
      <c r="S740" s="92"/>
      <c r="Y740" s="107"/>
      <c r="AA740" s="108"/>
      <c r="AB740" s="108"/>
      <c r="AC740" s="71"/>
      <c r="AD740" s="71"/>
      <c r="AE740" s="71"/>
      <c r="AF740" s="71"/>
      <c r="AG740" s="120"/>
      <c r="AI740" s="119"/>
      <c r="AJ740" s="119"/>
      <c r="AP740" s="130"/>
      <c r="AR740" s="7"/>
      <c r="AS740" s="7"/>
      <c r="AT740" s="136"/>
      <c r="AU740" s="129"/>
      <c r="AV740" s="140"/>
      <c r="BO740" s="158"/>
      <c r="BQ740" s="6"/>
      <c r="BR740" s="11"/>
    </row>
    <row r="741" spans="1:70" ht="15.75" x14ac:dyDescent="0.5">
      <c r="A741" s="52"/>
      <c r="B741" s="56"/>
      <c r="C741" s="7"/>
      <c r="D741" s="7"/>
      <c r="E741" s="7"/>
      <c r="F741" s="7"/>
      <c r="J741" s="71"/>
      <c r="K741" s="74"/>
      <c r="L741" s="233"/>
      <c r="M741" s="233"/>
      <c r="N741" s="78"/>
      <c r="R741" s="80"/>
      <c r="S741" s="92"/>
      <c r="Y741" s="107"/>
      <c r="AA741" s="108"/>
      <c r="AB741" s="108"/>
      <c r="AC741" s="71"/>
      <c r="AD741" s="71"/>
      <c r="AE741" s="71"/>
      <c r="AF741" s="71"/>
      <c r="AG741" s="120"/>
      <c r="AI741" s="119"/>
      <c r="AJ741" s="119"/>
      <c r="AP741" s="130"/>
      <c r="AR741" s="7"/>
      <c r="AS741" s="7"/>
      <c r="AT741" s="136"/>
      <c r="AU741" s="129"/>
      <c r="AV741" s="140"/>
      <c r="BO741" s="158"/>
      <c r="BQ741" s="6"/>
      <c r="BR741" s="11"/>
    </row>
    <row r="742" spans="1:70" ht="15.75" x14ac:dyDescent="0.5">
      <c r="A742" s="52"/>
      <c r="B742" s="56"/>
      <c r="C742" s="7"/>
      <c r="D742" s="7"/>
      <c r="E742" s="7"/>
      <c r="F742" s="7"/>
      <c r="J742" s="71"/>
      <c r="K742" s="74"/>
      <c r="L742" s="233"/>
      <c r="M742" s="233"/>
      <c r="N742" s="78"/>
      <c r="R742" s="80"/>
      <c r="S742" s="92"/>
      <c r="Y742" s="107"/>
      <c r="AA742" s="108"/>
      <c r="AB742" s="108"/>
      <c r="AC742" s="71"/>
      <c r="AD742" s="71"/>
      <c r="AE742" s="71"/>
      <c r="AF742" s="71"/>
      <c r="AG742" s="120"/>
      <c r="AI742" s="119"/>
      <c r="AJ742" s="119"/>
      <c r="AP742" s="130"/>
      <c r="AR742" s="7"/>
      <c r="AS742" s="7"/>
      <c r="AT742" s="136"/>
      <c r="AU742" s="129"/>
      <c r="AV742" s="140"/>
      <c r="BO742" s="158"/>
      <c r="BQ742" s="6"/>
      <c r="BR742" s="11"/>
    </row>
    <row r="743" spans="1:70" ht="15.75" x14ac:dyDescent="0.5">
      <c r="A743" s="52"/>
      <c r="B743" s="56"/>
      <c r="C743" s="7"/>
      <c r="D743" s="7"/>
      <c r="E743" s="7"/>
      <c r="F743" s="7"/>
      <c r="J743" s="71"/>
      <c r="K743" s="74"/>
      <c r="L743" s="233"/>
      <c r="M743" s="233"/>
      <c r="N743" s="78"/>
      <c r="R743" s="80"/>
      <c r="S743" s="92"/>
      <c r="Y743" s="107"/>
      <c r="AA743" s="108"/>
      <c r="AB743" s="108"/>
      <c r="AC743" s="71"/>
      <c r="AD743" s="71"/>
      <c r="AE743" s="71"/>
      <c r="AF743" s="71"/>
      <c r="AG743" s="120"/>
      <c r="AI743" s="119"/>
      <c r="AJ743" s="119"/>
      <c r="AP743" s="130"/>
      <c r="AR743" s="7"/>
      <c r="AS743" s="7"/>
      <c r="AT743" s="136"/>
      <c r="AU743" s="129"/>
      <c r="AV743" s="140"/>
      <c r="BO743" s="158"/>
      <c r="BQ743" s="6"/>
      <c r="BR743" s="11"/>
    </row>
    <row r="744" spans="1:70" ht="15.75" x14ac:dyDescent="0.5">
      <c r="A744" s="52"/>
      <c r="B744" s="56"/>
      <c r="C744" s="7"/>
      <c r="D744" s="7"/>
      <c r="E744" s="7"/>
      <c r="F744" s="7"/>
      <c r="J744" s="71"/>
      <c r="K744" s="74"/>
      <c r="L744" s="233"/>
      <c r="M744" s="233"/>
      <c r="N744" s="78"/>
      <c r="R744" s="80"/>
      <c r="S744" s="92"/>
      <c r="Y744" s="107"/>
      <c r="AA744" s="108"/>
      <c r="AB744" s="108"/>
      <c r="AC744" s="71"/>
      <c r="AD744" s="71"/>
      <c r="AE744" s="71"/>
      <c r="AF744" s="71"/>
      <c r="AG744" s="120"/>
      <c r="AI744" s="119"/>
      <c r="AJ744" s="119"/>
      <c r="AP744" s="130"/>
      <c r="AR744" s="7"/>
      <c r="AS744" s="7"/>
      <c r="AT744" s="136"/>
      <c r="AU744" s="129"/>
      <c r="AV744" s="140"/>
      <c r="BO744" s="158"/>
      <c r="BQ744" s="6"/>
      <c r="BR744" s="11"/>
    </row>
    <row r="745" spans="1:70" ht="15.75" x14ac:dyDescent="0.5">
      <c r="A745" s="52"/>
      <c r="B745" s="56"/>
      <c r="C745" s="7"/>
      <c r="D745" s="7"/>
      <c r="E745" s="7"/>
      <c r="F745" s="7"/>
      <c r="J745" s="71"/>
      <c r="K745" s="74"/>
      <c r="L745" s="233"/>
      <c r="M745" s="233"/>
      <c r="N745" s="78"/>
      <c r="R745" s="80"/>
      <c r="S745" s="92"/>
      <c r="Y745" s="107"/>
      <c r="AA745" s="108"/>
      <c r="AB745" s="108"/>
      <c r="AC745" s="71"/>
      <c r="AD745" s="71"/>
      <c r="AE745" s="71"/>
      <c r="AF745" s="71"/>
      <c r="AG745" s="120"/>
      <c r="AI745" s="119"/>
      <c r="AJ745" s="119"/>
      <c r="AP745" s="130"/>
      <c r="AR745" s="7"/>
      <c r="AS745" s="7"/>
      <c r="AT745" s="136"/>
      <c r="AU745" s="129"/>
      <c r="AV745" s="140"/>
      <c r="BO745" s="158"/>
      <c r="BQ745" s="6"/>
      <c r="BR745" s="11"/>
    </row>
    <row r="746" spans="1:70" ht="15.75" x14ac:dyDescent="0.5">
      <c r="A746" s="52"/>
      <c r="B746" s="56"/>
      <c r="C746" s="7"/>
      <c r="D746" s="7"/>
      <c r="E746" s="7"/>
      <c r="F746" s="7"/>
      <c r="J746" s="71"/>
      <c r="K746" s="74"/>
      <c r="L746" s="233"/>
      <c r="M746" s="233"/>
      <c r="N746" s="78"/>
      <c r="R746" s="80"/>
      <c r="S746" s="92"/>
      <c r="Y746" s="107"/>
      <c r="AA746" s="108"/>
      <c r="AB746" s="108"/>
      <c r="AC746" s="71"/>
      <c r="AD746" s="71"/>
      <c r="AE746" s="71"/>
      <c r="AF746" s="71"/>
      <c r="AG746" s="120"/>
      <c r="AI746" s="119"/>
      <c r="AJ746" s="119"/>
      <c r="AP746" s="130"/>
      <c r="AR746" s="7"/>
      <c r="AS746" s="7"/>
      <c r="AT746" s="136"/>
      <c r="AU746" s="129"/>
      <c r="AV746" s="140"/>
      <c r="BO746" s="158"/>
      <c r="BQ746" s="6"/>
      <c r="BR746" s="11"/>
    </row>
    <row r="747" spans="1:70" ht="15.75" x14ac:dyDescent="0.5">
      <c r="A747" s="52"/>
      <c r="B747" s="56"/>
      <c r="C747" s="7"/>
      <c r="D747" s="7"/>
      <c r="E747" s="7"/>
      <c r="F747" s="7"/>
      <c r="J747" s="71"/>
      <c r="K747" s="74"/>
      <c r="L747" s="233"/>
      <c r="M747" s="233"/>
      <c r="N747" s="78"/>
      <c r="R747" s="80"/>
      <c r="S747" s="92"/>
      <c r="Y747" s="107"/>
      <c r="AA747" s="108"/>
      <c r="AB747" s="108"/>
      <c r="AC747" s="71"/>
      <c r="AD747" s="71"/>
      <c r="AE747" s="71"/>
      <c r="AF747" s="71"/>
      <c r="AG747" s="120"/>
      <c r="AI747" s="119"/>
      <c r="AJ747" s="119"/>
      <c r="AP747" s="130"/>
      <c r="AR747" s="7"/>
      <c r="AS747" s="7"/>
      <c r="AT747" s="136"/>
      <c r="AU747" s="129"/>
      <c r="AV747" s="140"/>
      <c r="BO747" s="158"/>
      <c r="BQ747" s="6"/>
      <c r="BR747" s="11"/>
    </row>
    <row r="748" spans="1:70" ht="15.75" x14ac:dyDescent="0.5">
      <c r="A748" s="52"/>
      <c r="B748" s="56"/>
      <c r="C748" s="7"/>
      <c r="D748" s="7"/>
      <c r="E748" s="7"/>
      <c r="F748" s="7"/>
      <c r="J748" s="71"/>
      <c r="K748" s="74"/>
      <c r="L748" s="233"/>
      <c r="M748" s="233"/>
      <c r="N748" s="78"/>
      <c r="R748" s="80"/>
      <c r="S748" s="92"/>
      <c r="Y748" s="107"/>
      <c r="AA748" s="108"/>
      <c r="AB748" s="108"/>
      <c r="AC748" s="71"/>
      <c r="AD748" s="71"/>
      <c r="AE748" s="71"/>
      <c r="AF748" s="71"/>
      <c r="AG748" s="120"/>
      <c r="AI748" s="119"/>
      <c r="AJ748" s="119"/>
      <c r="AP748" s="130"/>
      <c r="AR748" s="7"/>
      <c r="AS748" s="7"/>
      <c r="AT748" s="136"/>
      <c r="AU748" s="129"/>
      <c r="AV748" s="140"/>
      <c r="BO748" s="158"/>
      <c r="BQ748" s="6"/>
      <c r="BR748" s="11"/>
    </row>
    <row r="749" spans="1:70" ht="15.75" x14ac:dyDescent="0.5">
      <c r="A749" s="52"/>
      <c r="B749" s="56"/>
      <c r="C749" s="7"/>
      <c r="D749" s="7"/>
      <c r="E749" s="7"/>
      <c r="F749" s="7"/>
      <c r="J749" s="71"/>
      <c r="K749" s="74"/>
      <c r="L749" s="233"/>
      <c r="M749" s="233"/>
      <c r="N749" s="78"/>
      <c r="R749" s="80"/>
      <c r="S749" s="92"/>
      <c r="Y749" s="107"/>
      <c r="AA749" s="108"/>
      <c r="AB749" s="108"/>
      <c r="AC749" s="71"/>
      <c r="AD749" s="71"/>
      <c r="AE749" s="71"/>
      <c r="AF749" s="71"/>
      <c r="AG749" s="120"/>
      <c r="AI749" s="119"/>
      <c r="AJ749" s="119"/>
      <c r="AP749" s="130"/>
      <c r="AR749" s="7"/>
      <c r="AS749" s="7"/>
      <c r="AT749" s="136"/>
      <c r="AU749" s="129"/>
      <c r="AV749" s="140"/>
      <c r="BO749" s="158"/>
      <c r="BQ749" s="6"/>
      <c r="BR749" s="11"/>
    </row>
    <row r="750" spans="1:70" ht="15.75" x14ac:dyDescent="0.5">
      <c r="A750" s="52"/>
      <c r="B750" s="56"/>
      <c r="C750" s="7"/>
      <c r="D750" s="7"/>
      <c r="E750" s="7"/>
      <c r="F750" s="7"/>
      <c r="J750" s="71"/>
      <c r="K750" s="74"/>
      <c r="L750" s="233"/>
      <c r="M750" s="233"/>
      <c r="N750" s="78"/>
      <c r="R750" s="80"/>
      <c r="S750" s="92"/>
      <c r="Y750" s="107"/>
      <c r="AA750" s="108"/>
      <c r="AB750" s="108"/>
      <c r="AC750" s="71"/>
      <c r="AD750" s="71"/>
      <c r="AE750" s="71"/>
      <c r="AF750" s="71"/>
      <c r="AG750" s="120"/>
      <c r="AI750" s="119"/>
      <c r="AJ750" s="119"/>
      <c r="AP750" s="130"/>
      <c r="AR750" s="7"/>
      <c r="AS750" s="7"/>
      <c r="AT750" s="136"/>
      <c r="AU750" s="129"/>
      <c r="AV750" s="140"/>
      <c r="BO750" s="158"/>
      <c r="BQ750" s="6"/>
      <c r="BR750" s="11"/>
    </row>
    <row r="751" spans="1:70" ht="15.75" x14ac:dyDescent="0.5">
      <c r="A751" s="52"/>
      <c r="B751" s="56"/>
      <c r="C751" s="7"/>
      <c r="D751" s="7"/>
      <c r="E751" s="7"/>
      <c r="F751" s="7"/>
      <c r="J751" s="71"/>
      <c r="K751" s="74"/>
      <c r="L751" s="233"/>
      <c r="M751" s="233"/>
      <c r="N751" s="78"/>
      <c r="R751" s="80"/>
      <c r="S751" s="92"/>
      <c r="Y751" s="107"/>
      <c r="AA751" s="108"/>
      <c r="AB751" s="108"/>
      <c r="AC751" s="71"/>
      <c r="AD751" s="71"/>
      <c r="AE751" s="71"/>
      <c r="AF751" s="71"/>
      <c r="AG751" s="120"/>
      <c r="AI751" s="119"/>
      <c r="AJ751" s="119"/>
      <c r="AP751" s="130"/>
      <c r="AR751" s="7"/>
      <c r="AS751" s="7"/>
      <c r="AT751" s="136"/>
      <c r="AU751" s="129"/>
      <c r="AV751" s="140"/>
      <c r="BO751" s="158"/>
      <c r="BQ751" s="6"/>
      <c r="BR751" s="11"/>
    </row>
    <row r="752" spans="1:70" ht="15.75" x14ac:dyDescent="0.5">
      <c r="A752" s="52"/>
      <c r="B752" s="56"/>
      <c r="C752" s="7"/>
      <c r="D752" s="7"/>
      <c r="E752" s="7"/>
      <c r="F752" s="7"/>
      <c r="J752" s="71"/>
      <c r="K752" s="74"/>
      <c r="L752" s="233"/>
      <c r="M752" s="233"/>
      <c r="N752" s="78"/>
      <c r="R752" s="80"/>
      <c r="S752" s="92"/>
      <c r="Y752" s="107"/>
      <c r="AA752" s="108"/>
      <c r="AB752" s="108"/>
      <c r="AC752" s="71"/>
      <c r="AD752" s="71"/>
      <c r="AE752" s="71"/>
      <c r="AF752" s="71"/>
      <c r="AG752" s="120"/>
      <c r="AI752" s="119"/>
      <c r="AJ752" s="119"/>
      <c r="AP752" s="130"/>
      <c r="AR752" s="7"/>
      <c r="AS752" s="7"/>
      <c r="AT752" s="136"/>
      <c r="AU752" s="129"/>
      <c r="AV752" s="140"/>
      <c r="BO752" s="158"/>
      <c r="BQ752" s="6"/>
      <c r="BR752" s="11"/>
    </row>
    <row r="753" spans="1:70" ht="15.75" x14ac:dyDescent="0.5">
      <c r="A753" s="52"/>
      <c r="B753" s="56"/>
      <c r="C753" s="7"/>
      <c r="D753" s="7"/>
      <c r="E753" s="7"/>
      <c r="F753" s="7"/>
      <c r="J753" s="71"/>
      <c r="K753" s="74"/>
      <c r="L753" s="233"/>
      <c r="M753" s="233"/>
      <c r="N753" s="78"/>
      <c r="R753" s="80"/>
      <c r="S753" s="92"/>
      <c r="Y753" s="107"/>
      <c r="AA753" s="108"/>
      <c r="AB753" s="108"/>
      <c r="AC753" s="71"/>
      <c r="AD753" s="71"/>
      <c r="AE753" s="71"/>
      <c r="AF753" s="71"/>
      <c r="AG753" s="120"/>
      <c r="AI753" s="119"/>
      <c r="AJ753" s="119"/>
      <c r="AP753" s="130"/>
      <c r="AR753" s="7"/>
      <c r="AS753" s="7"/>
      <c r="AT753" s="136"/>
      <c r="AU753" s="129"/>
      <c r="AV753" s="140"/>
      <c r="BO753" s="158"/>
      <c r="BQ753" s="6"/>
      <c r="BR753" s="11"/>
    </row>
    <row r="754" spans="1:70" ht="15.75" x14ac:dyDescent="0.5">
      <c r="A754" s="52"/>
      <c r="B754" s="56"/>
      <c r="C754" s="7"/>
      <c r="D754" s="7"/>
      <c r="E754" s="7"/>
      <c r="F754" s="7"/>
      <c r="J754" s="71"/>
      <c r="K754" s="74"/>
      <c r="L754" s="233"/>
      <c r="M754" s="233"/>
      <c r="N754" s="78"/>
      <c r="R754" s="80"/>
      <c r="S754" s="92"/>
      <c r="Y754" s="107"/>
      <c r="AA754" s="108"/>
      <c r="AB754" s="108"/>
      <c r="AC754" s="71"/>
      <c r="AD754" s="71"/>
      <c r="AE754" s="71"/>
      <c r="AF754" s="71"/>
      <c r="AG754" s="120"/>
      <c r="AI754" s="119"/>
      <c r="AJ754" s="119"/>
      <c r="AP754" s="130"/>
      <c r="AR754" s="7"/>
      <c r="AS754" s="7"/>
      <c r="AT754" s="136"/>
      <c r="AU754" s="129"/>
      <c r="AV754" s="140"/>
      <c r="BO754" s="158"/>
      <c r="BQ754" s="6"/>
      <c r="BR754" s="11"/>
    </row>
    <row r="755" spans="1:70" ht="15.75" x14ac:dyDescent="0.5">
      <c r="A755" s="52"/>
      <c r="B755" s="56"/>
      <c r="C755" s="7"/>
      <c r="D755" s="7"/>
      <c r="E755" s="7"/>
      <c r="F755" s="7"/>
      <c r="J755" s="71"/>
      <c r="K755" s="74"/>
      <c r="L755" s="233"/>
      <c r="M755" s="233"/>
      <c r="N755" s="78"/>
      <c r="R755" s="80"/>
      <c r="S755" s="92"/>
      <c r="Y755" s="107"/>
      <c r="AA755" s="108"/>
      <c r="AB755" s="108"/>
      <c r="AC755" s="71"/>
      <c r="AD755" s="71"/>
      <c r="AE755" s="71"/>
      <c r="AF755" s="71"/>
      <c r="AG755" s="120"/>
      <c r="AI755" s="119"/>
      <c r="AJ755" s="119"/>
      <c r="AP755" s="130"/>
      <c r="AR755" s="7"/>
      <c r="AS755" s="7"/>
      <c r="AT755" s="136"/>
      <c r="AU755" s="129"/>
      <c r="AV755" s="140"/>
      <c r="BO755" s="158"/>
      <c r="BQ755" s="6"/>
      <c r="BR755" s="11"/>
    </row>
    <row r="756" spans="1:70" ht="15.75" x14ac:dyDescent="0.5">
      <c r="A756" s="52"/>
      <c r="B756" s="56"/>
      <c r="C756" s="7"/>
      <c r="D756" s="7"/>
      <c r="E756" s="7"/>
      <c r="F756" s="7"/>
      <c r="J756" s="71"/>
      <c r="K756" s="74"/>
      <c r="L756" s="233"/>
      <c r="M756" s="233"/>
      <c r="N756" s="78"/>
      <c r="R756" s="80"/>
      <c r="S756" s="92"/>
      <c r="Y756" s="107"/>
      <c r="AA756" s="108"/>
      <c r="AB756" s="108"/>
      <c r="AC756" s="71"/>
      <c r="AD756" s="71"/>
      <c r="AE756" s="71"/>
      <c r="AF756" s="71"/>
      <c r="AG756" s="120"/>
      <c r="AI756" s="119"/>
      <c r="AJ756" s="119"/>
      <c r="AP756" s="130"/>
      <c r="AR756" s="7"/>
      <c r="AS756" s="7"/>
      <c r="AT756" s="136"/>
      <c r="AU756" s="129"/>
      <c r="AV756" s="140"/>
      <c r="BO756" s="158"/>
      <c r="BQ756" s="6"/>
      <c r="BR756" s="11"/>
    </row>
    <row r="757" spans="1:70" ht="15.75" x14ac:dyDescent="0.5">
      <c r="A757" s="52"/>
      <c r="B757" s="56"/>
      <c r="C757" s="7"/>
      <c r="D757" s="7"/>
      <c r="E757" s="7"/>
      <c r="F757" s="7"/>
      <c r="J757" s="71"/>
      <c r="K757" s="74"/>
      <c r="L757" s="233"/>
      <c r="M757" s="233"/>
      <c r="N757" s="78"/>
      <c r="R757" s="80"/>
      <c r="S757" s="92"/>
      <c r="Y757" s="107"/>
      <c r="AA757" s="108"/>
      <c r="AB757" s="108"/>
      <c r="AC757" s="71"/>
      <c r="AD757" s="71"/>
      <c r="AE757" s="71"/>
      <c r="AF757" s="71"/>
      <c r="AG757" s="120"/>
      <c r="AI757" s="119"/>
      <c r="AJ757" s="119"/>
      <c r="AP757" s="130"/>
      <c r="AR757" s="7"/>
      <c r="AS757" s="7"/>
      <c r="AT757" s="136"/>
      <c r="AU757" s="129"/>
      <c r="AV757" s="140"/>
      <c r="BO757" s="158"/>
      <c r="BQ757" s="6"/>
      <c r="BR757" s="11"/>
    </row>
    <row r="758" spans="1:70" ht="15.75" x14ac:dyDescent="0.5">
      <c r="A758" s="52"/>
      <c r="B758" s="56"/>
      <c r="C758" s="7"/>
      <c r="D758" s="7"/>
      <c r="E758" s="7"/>
      <c r="F758" s="7"/>
      <c r="J758" s="71"/>
      <c r="K758" s="74"/>
      <c r="L758" s="233"/>
      <c r="M758" s="233"/>
      <c r="N758" s="78"/>
      <c r="R758" s="80"/>
      <c r="S758" s="92"/>
      <c r="Y758" s="107"/>
      <c r="AA758" s="108"/>
      <c r="AB758" s="108"/>
      <c r="AC758" s="71"/>
      <c r="AD758" s="71"/>
      <c r="AE758" s="71"/>
      <c r="AF758" s="71"/>
      <c r="AG758" s="120"/>
      <c r="AI758" s="119"/>
      <c r="AJ758" s="119"/>
      <c r="AP758" s="130"/>
      <c r="AR758" s="7"/>
      <c r="AS758" s="7"/>
      <c r="AT758" s="136"/>
      <c r="AU758" s="129"/>
      <c r="AV758" s="140"/>
      <c r="BO758" s="158"/>
      <c r="BQ758" s="6"/>
      <c r="BR758" s="11"/>
    </row>
    <row r="759" spans="1:70" ht="15.75" x14ac:dyDescent="0.5">
      <c r="A759" s="52"/>
      <c r="B759" s="56"/>
      <c r="C759" s="7"/>
      <c r="D759" s="7"/>
      <c r="E759" s="7"/>
      <c r="F759" s="7"/>
      <c r="J759" s="71"/>
      <c r="K759" s="74"/>
      <c r="L759" s="233"/>
      <c r="M759" s="233"/>
      <c r="N759" s="78"/>
      <c r="R759" s="80"/>
      <c r="S759" s="92"/>
      <c r="Y759" s="107"/>
      <c r="AA759" s="108"/>
      <c r="AB759" s="108"/>
      <c r="AC759" s="71"/>
      <c r="AD759" s="71"/>
      <c r="AE759" s="71"/>
      <c r="AF759" s="71"/>
      <c r="AG759" s="120"/>
      <c r="AI759" s="119"/>
      <c r="AJ759" s="119"/>
      <c r="AP759" s="130"/>
      <c r="AR759" s="7"/>
      <c r="AS759" s="7"/>
      <c r="AT759" s="136"/>
      <c r="AU759" s="129"/>
      <c r="AV759" s="140"/>
      <c r="BO759" s="158"/>
      <c r="BQ759" s="6"/>
      <c r="BR759" s="11"/>
    </row>
    <row r="760" spans="1:70" ht="15.75" x14ac:dyDescent="0.5">
      <c r="A760" s="52"/>
      <c r="B760" s="56"/>
      <c r="C760" s="7"/>
      <c r="D760" s="7"/>
      <c r="E760" s="7"/>
      <c r="F760" s="7"/>
      <c r="J760" s="71"/>
      <c r="K760" s="74"/>
      <c r="L760" s="233"/>
      <c r="M760" s="233"/>
      <c r="N760" s="78"/>
      <c r="R760" s="80"/>
      <c r="S760" s="92"/>
      <c r="Y760" s="107"/>
      <c r="AA760" s="108"/>
      <c r="AB760" s="108"/>
      <c r="AC760" s="71"/>
      <c r="AD760" s="71"/>
      <c r="AE760" s="71"/>
      <c r="AF760" s="71"/>
      <c r="AG760" s="120"/>
      <c r="AI760" s="119"/>
      <c r="AJ760" s="119"/>
      <c r="AP760" s="130"/>
      <c r="AR760" s="7"/>
      <c r="AS760" s="7"/>
      <c r="AT760" s="136"/>
      <c r="AU760" s="129"/>
      <c r="AV760" s="140"/>
      <c r="BO760" s="158"/>
      <c r="BQ760" s="6"/>
      <c r="BR760" s="11"/>
    </row>
    <row r="761" spans="1:70" ht="15.75" x14ac:dyDescent="0.5">
      <c r="A761" s="52"/>
      <c r="B761" s="56"/>
      <c r="C761" s="7"/>
      <c r="D761" s="7"/>
      <c r="E761" s="7"/>
      <c r="F761" s="7"/>
      <c r="J761" s="71"/>
      <c r="K761" s="74"/>
      <c r="L761" s="233"/>
      <c r="M761" s="233"/>
      <c r="N761" s="78"/>
      <c r="R761" s="80"/>
      <c r="S761" s="92"/>
      <c r="Y761" s="107"/>
      <c r="AA761" s="108"/>
      <c r="AB761" s="108"/>
      <c r="AC761" s="71"/>
      <c r="AD761" s="71"/>
      <c r="AE761" s="71"/>
      <c r="AF761" s="71"/>
      <c r="AG761" s="120"/>
      <c r="AI761" s="119"/>
      <c r="AJ761" s="119"/>
      <c r="AP761" s="130"/>
      <c r="AR761" s="7"/>
      <c r="AS761" s="7"/>
      <c r="AT761" s="136"/>
      <c r="AU761" s="129"/>
      <c r="AV761" s="140"/>
      <c r="BO761" s="158"/>
      <c r="BQ761" s="6"/>
      <c r="BR761" s="11"/>
    </row>
    <row r="762" spans="1:70" ht="15.75" x14ac:dyDescent="0.5">
      <c r="A762" s="52"/>
      <c r="B762" s="56"/>
      <c r="C762" s="7"/>
      <c r="D762" s="7"/>
      <c r="E762" s="7"/>
      <c r="F762" s="7"/>
      <c r="J762" s="71"/>
      <c r="K762" s="74"/>
      <c r="L762" s="233"/>
      <c r="M762" s="233"/>
      <c r="N762" s="78"/>
      <c r="R762" s="80"/>
      <c r="S762" s="92"/>
      <c r="Y762" s="107"/>
      <c r="AA762" s="108"/>
      <c r="AB762" s="108"/>
      <c r="AC762" s="71"/>
      <c r="AD762" s="71"/>
      <c r="AE762" s="71"/>
      <c r="AF762" s="71"/>
      <c r="AG762" s="120"/>
      <c r="AI762" s="119"/>
      <c r="AJ762" s="119"/>
      <c r="AP762" s="130"/>
      <c r="AR762" s="7"/>
      <c r="AS762" s="7"/>
      <c r="AT762" s="136"/>
      <c r="AU762" s="129"/>
      <c r="AV762" s="140"/>
      <c r="BO762" s="158"/>
      <c r="BQ762" s="6"/>
      <c r="BR762" s="11"/>
    </row>
    <row r="763" spans="1:70" ht="15.75" x14ac:dyDescent="0.5">
      <c r="A763" s="52"/>
      <c r="B763" s="56"/>
      <c r="C763" s="7"/>
      <c r="D763" s="7"/>
      <c r="E763" s="7"/>
      <c r="F763" s="7"/>
      <c r="J763" s="71"/>
      <c r="K763" s="74"/>
      <c r="L763" s="233"/>
      <c r="M763" s="233"/>
      <c r="N763" s="78"/>
      <c r="R763" s="80"/>
      <c r="S763" s="92"/>
      <c r="Y763" s="107"/>
      <c r="AA763" s="108"/>
      <c r="AB763" s="108"/>
      <c r="AC763" s="71"/>
      <c r="AD763" s="71"/>
      <c r="AE763" s="71"/>
      <c r="AF763" s="71"/>
      <c r="AG763" s="120"/>
      <c r="AI763" s="119"/>
      <c r="AJ763" s="119"/>
      <c r="AP763" s="130"/>
      <c r="AR763" s="7"/>
      <c r="AS763" s="7"/>
      <c r="AT763" s="136"/>
      <c r="AU763" s="129"/>
      <c r="AV763" s="140"/>
      <c r="BO763" s="158"/>
      <c r="BQ763" s="6"/>
      <c r="BR763" s="11"/>
    </row>
    <row r="764" spans="1:70" ht="15.75" x14ac:dyDescent="0.5">
      <c r="A764" s="52"/>
      <c r="B764" s="56"/>
      <c r="C764" s="7"/>
      <c r="D764" s="7"/>
      <c r="E764" s="7"/>
      <c r="F764" s="7"/>
      <c r="J764" s="71"/>
      <c r="K764" s="74"/>
      <c r="L764" s="233"/>
      <c r="M764" s="233"/>
      <c r="N764" s="78"/>
      <c r="R764" s="80"/>
      <c r="S764" s="92"/>
      <c r="Y764" s="107"/>
      <c r="AA764" s="108"/>
      <c r="AB764" s="108"/>
      <c r="AC764" s="71"/>
      <c r="AD764" s="71"/>
      <c r="AE764" s="71"/>
      <c r="AF764" s="71"/>
      <c r="AG764" s="120"/>
      <c r="AI764" s="119"/>
      <c r="AJ764" s="119"/>
      <c r="AP764" s="130"/>
      <c r="AR764" s="7"/>
      <c r="AS764" s="7"/>
      <c r="AT764" s="136"/>
      <c r="AU764" s="129"/>
      <c r="AV764" s="140"/>
      <c r="BO764" s="158"/>
      <c r="BQ764" s="6"/>
      <c r="BR764" s="11"/>
    </row>
    <row r="765" spans="1:70" ht="15.75" x14ac:dyDescent="0.5">
      <c r="A765" s="52"/>
      <c r="B765" s="56"/>
      <c r="C765" s="7"/>
      <c r="D765" s="7"/>
      <c r="E765" s="7"/>
      <c r="F765" s="7"/>
      <c r="J765" s="71"/>
      <c r="K765" s="74"/>
      <c r="L765" s="233"/>
      <c r="M765" s="233"/>
      <c r="N765" s="78"/>
      <c r="R765" s="80"/>
      <c r="S765" s="92"/>
      <c r="Y765" s="107"/>
      <c r="AA765" s="108"/>
      <c r="AB765" s="108"/>
      <c r="AC765" s="71"/>
      <c r="AD765" s="71"/>
      <c r="AE765" s="71"/>
      <c r="AF765" s="71"/>
      <c r="AG765" s="120"/>
      <c r="AI765" s="119"/>
      <c r="AJ765" s="119"/>
      <c r="AP765" s="130"/>
      <c r="AR765" s="7"/>
      <c r="AS765" s="7"/>
      <c r="AT765" s="136"/>
      <c r="AU765" s="129"/>
      <c r="AV765" s="140"/>
      <c r="BO765" s="158"/>
      <c r="BQ765" s="6"/>
      <c r="BR765" s="11"/>
    </row>
    <row r="766" spans="1:70" ht="15.75" x14ac:dyDescent="0.5">
      <c r="A766" s="52"/>
      <c r="B766" s="56"/>
      <c r="C766" s="7"/>
      <c r="D766" s="7"/>
      <c r="E766" s="7"/>
      <c r="F766" s="7"/>
      <c r="J766" s="71"/>
      <c r="K766" s="74"/>
      <c r="L766" s="233"/>
      <c r="M766" s="233"/>
      <c r="N766" s="78"/>
      <c r="R766" s="80"/>
      <c r="S766" s="92"/>
      <c r="Y766" s="107"/>
      <c r="AA766" s="108"/>
      <c r="AB766" s="108"/>
      <c r="AC766" s="71"/>
      <c r="AD766" s="71"/>
      <c r="AE766" s="71"/>
      <c r="AF766" s="71"/>
      <c r="AG766" s="120"/>
      <c r="AI766" s="119"/>
      <c r="AJ766" s="119"/>
      <c r="AP766" s="130"/>
      <c r="AR766" s="7"/>
      <c r="AS766" s="7"/>
      <c r="AT766" s="136"/>
      <c r="AU766" s="129"/>
      <c r="AV766" s="140"/>
      <c r="BO766" s="158"/>
      <c r="BQ766" s="6"/>
      <c r="BR766" s="11"/>
    </row>
    <row r="767" spans="1:70" ht="15.75" x14ac:dyDescent="0.5">
      <c r="A767" s="52"/>
      <c r="B767" s="56"/>
      <c r="C767" s="7"/>
      <c r="D767" s="7"/>
      <c r="E767" s="7"/>
      <c r="F767" s="7"/>
      <c r="J767" s="71"/>
      <c r="K767" s="74"/>
      <c r="L767" s="233"/>
      <c r="M767" s="233"/>
      <c r="N767" s="78"/>
      <c r="R767" s="80"/>
      <c r="S767" s="92"/>
      <c r="Y767" s="107"/>
      <c r="AA767" s="108"/>
      <c r="AB767" s="108"/>
      <c r="AC767" s="71"/>
      <c r="AD767" s="71"/>
      <c r="AE767" s="71"/>
      <c r="AF767" s="71"/>
      <c r="AG767" s="120"/>
      <c r="AI767" s="119"/>
      <c r="AJ767" s="119"/>
      <c r="AP767" s="130"/>
      <c r="AR767" s="7"/>
      <c r="AS767" s="7"/>
      <c r="AT767" s="136"/>
      <c r="AU767" s="129"/>
      <c r="AV767" s="140"/>
      <c r="BO767" s="158"/>
      <c r="BQ767" s="6"/>
      <c r="BR767" s="11"/>
    </row>
    <row r="768" spans="1:70" ht="15.75" x14ac:dyDescent="0.5">
      <c r="A768" s="52"/>
      <c r="B768" s="56"/>
      <c r="C768" s="7"/>
      <c r="D768" s="7"/>
      <c r="E768" s="7"/>
      <c r="F768" s="7"/>
      <c r="J768" s="71"/>
      <c r="K768" s="74"/>
      <c r="L768" s="233"/>
      <c r="M768" s="233"/>
      <c r="N768" s="78"/>
      <c r="R768" s="80"/>
      <c r="S768" s="92"/>
      <c r="Y768" s="107"/>
      <c r="AA768" s="108"/>
      <c r="AB768" s="108"/>
      <c r="AC768" s="71"/>
      <c r="AD768" s="71"/>
      <c r="AE768" s="71"/>
      <c r="AF768" s="71"/>
      <c r="AG768" s="120"/>
      <c r="AI768" s="119"/>
      <c r="AJ768" s="119"/>
      <c r="AP768" s="130"/>
      <c r="AR768" s="7"/>
      <c r="AS768" s="7"/>
      <c r="AT768" s="136"/>
      <c r="AU768" s="129"/>
      <c r="AV768" s="140"/>
      <c r="BO768" s="158"/>
      <c r="BQ768" s="6"/>
      <c r="BR768" s="11"/>
    </row>
    <row r="769" spans="1:70" ht="15.75" x14ac:dyDescent="0.5">
      <c r="A769" s="52"/>
      <c r="B769" s="56"/>
      <c r="C769" s="7"/>
      <c r="D769" s="7"/>
      <c r="E769" s="7"/>
      <c r="F769" s="7"/>
      <c r="J769" s="71"/>
      <c r="K769" s="74"/>
      <c r="L769" s="233"/>
      <c r="M769" s="233"/>
      <c r="N769" s="78"/>
      <c r="R769" s="80"/>
      <c r="S769" s="92"/>
      <c r="Y769" s="107"/>
      <c r="AA769" s="108"/>
      <c r="AB769" s="108"/>
      <c r="AC769" s="71"/>
      <c r="AD769" s="71"/>
      <c r="AE769" s="71"/>
      <c r="AF769" s="71"/>
      <c r="AG769" s="120"/>
      <c r="AI769" s="119"/>
      <c r="AJ769" s="119"/>
      <c r="AP769" s="130"/>
      <c r="AR769" s="7"/>
      <c r="AS769" s="7"/>
      <c r="AT769" s="136"/>
      <c r="AU769" s="129"/>
      <c r="AV769" s="140"/>
      <c r="BO769" s="158"/>
      <c r="BQ769" s="6"/>
      <c r="BR769" s="11"/>
    </row>
    <row r="770" spans="1:70" ht="15.75" x14ac:dyDescent="0.5">
      <c r="A770" s="52"/>
      <c r="B770" s="56"/>
      <c r="C770" s="7"/>
      <c r="D770" s="7"/>
      <c r="E770" s="7"/>
      <c r="F770" s="7"/>
      <c r="J770" s="71"/>
      <c r="K770" s="74"/>
      <c r="L770" s="233"/>
      <c r="M770" s="233"/>
      <c r="N770" s="78"/>
      <c r="R770" s="80"/>
      <c r="S770" s="92"/>
      <c r="Y770" s="107"/>
      <c r="AA770" s="108"/>
      <c r="AB770" s="108"/>
      <c r="AC770" s="71"/>
      <c r="AD770" s="71"/>
      <c r="AE770" s="71"/>
      <c r="AF770" s="71"/>
      <c r="AG770" s="120"/>
      <c r="AI770" s="119"/>
      <c r="AJ770" s="119"/>
      <c r="AP770" s="130"/>
      <c r="AR770" s="7"/>
      <c r="AS770" s="7"/>
      <c r="AT770" s="136"/>
      <c r="AU770" s="129"/>
      <c r="AV770" s="140"/>
      <c r="BO770" s="158"/>
      <c r="BQ770" s="6"/>
      <c r="BR770" s="11"/>
    </row>
    <row r="771" spans="1:70" ht="15.75" x14ac:dyDescent="0.5">
      <c r="A771" s="52"/>
      <c r="B771" s="56"/>
      <c r="C771" s="7"/>
      <c r="D771" s="7"/>
      <c r="E771" s="7"/>
      <c r="F771" s="7"/>
      <c r="J771" s="71"/>
      <c r="K771" s="74"/>
      <c r="L771" s="233"/>
      <c r="M771" s="233"/>
      <c r="N771" s="78"/>
      <c r="R771" s="80"/>
      <c r="S771" s="92"/>
      <c r="Y771" s="107"/>
      <c r="AA771" s="108"/>
      <c r="AB771" s="108"/>
      <c r="AC771" s="71"/>
      <c r="AD771" s="71"/>
      <c r="AE771" s="71"/>
      <c r="AF771" s="71"/>
      <c r="AG771" s="120"/>
      <c r="AI771" s="119"/>
      <c r="AJ771" s="119"/>
      <c r="AP771" s="130"/>
      <c r="AR771" s="7"/>
      <c r="AS771" s="7"/>
      <c r="AT771" s="136"/>
      <c r="AU771" s="129"/>
      <c r="AV771" s="140"/>
      <c r="BO771" s="158"/>
      <c r="BQ771" s="6"/>
      <c r="BR771" s="11"/>
    </row>
    <row r="772" spans="1:70" ht="15.75" x14ac:dyDescent="0.5">
      <c r="A772" s="52"/>
      <c r="B772" s="56"/>
      <c r="C772" s="7"/>
      <c r="D772" s="7"/>
      <c r="E772" s="7"/>
      <c r="F772" s="7"/>
      <c r="J772" s="71"/>
      <c r="K772" s="74"/>
      <c r="L772" s="233"/>
      <c r="M772" s="233"/>
      <c r="N772" s="78"/>
      <c r="R772" s="80"/>
      <c r="S772" s="92"/>
      <c r="Y772" s="107"/>
      <c r="AA772" s="108"/>
      <c r="AB772" s="108"/>
      <c r="AC772" s="71"/>
      <c r="AD772" s="71"/>
      <c r="AE772" s="71"/>
      <c r="AF772" s="71"/>
      <c r="AG772" s="120"/>
      <c r="AI772" s="119"/>
      <c r="AJ772" s="119"/>
      <c r="AP772" s="130"/>
      <c r="AR772" s="7"/>
      <c r="AS772" s="7"/>
      <c r="AT772" s="136"/>
      <c r="AU772" s="129"/>
      <c r="AV772" s="140"/>
      <c r="BO772" s="158"/>
      <c r="BQ772" s="6"/>
      <c r="BR772" s="11"/>
    </row>
    <row r="773" spans="1:70" ht="15.75" x14ac:dyDescent="0.5">
      <c r="A773" s="52"/>
      <c r="B773" s="56"/>
      <c r="C773" s="7"/>
      <c r="D773" s="7"/>
      <c r="E773" s="7"/>
      <c r="F773" s="7"/>
      <c r="J773" s="71"/>
      <c r="K773" s="74"/>
      <c r="L773" s="233"/>
      <c r="M773" s="233"/>
      <c r="N773" s="78"/>
      <c r="R773" s="80"/>
      <c r="S773" s="92"/>
      <c r="Y773" s="107"/>
      <c r="AA773" s="108"/>
      <c r="AB773" s="108"/>
      <c r="AC773" s="71"/>
      <c r="AD773" s="71"/>
      <c r="AE773" s="71"/>
      <c r="AF773" s="71"/>
      <c r="AG773" s="120"/>
      <c r="AI773" s="119"/>
      <c r="AJ773" s="119"/>
      <c r="AP773" s="130"/>
      <c r="AR773" s="7"/>
      <c r="AS773" s="7"/>
      <c r="AT773" s="136"/>
      <c r="AU773" s="129"/>
      <c r="AV773" s="140"/>
      <c r="BO773" s="158"/>
      <c r="BQ773" s="6"/>
      <c r="BR773" s="11"/>
    </row>
    <row r="774" spans="1:70" ht="15.75" x14ac:dyDescent="0.5">
      <c r="A774" s="52"/>
      <c r="B774" s="56"/>
      <c r="C774" s="7"/>
      <c r="D774" s="7"/>
      <c r="E774" s="7"/>
      <c r="F774" s="7"/>
      <c r="J774" s="71"/>
      <c r="K774" s="74"/>
      <c r="L774" s="233"/>
      <c r="M774" s="233"/>
      <c r="N774" s="78"/>
      <c r="R774" s="80"/>
      <c r="S774" s="92"/>
      <c r="Y774" s="107"/>
      <c r="AA774" s="108"/>
      <c r="AB774" s="108"/>
      <c r="AC774" s="71"/>
      <c r="AD774" s="71"/>
      <c r="AE774" s="71"/>
      <c r="AF774" s="71"/>
      <c r="AG774" s="120"/>
      <c r="AI774" s="119"/>
      <c r="AJ774" s="119"/>
      <c r="AP774" s="130"/>
      <c r="AR774" s="7"/>
      <c r="AS774" s="7"/>
      <c r="AT774" s="136"/>
      <c r="AU774" s="129"/>
      <c r="AV774" s="140"/>
      <c r="BO774" s="158"/>
      <c r="BQ774" s="6"/>
      <c r="BR774" s="11"/>
    </row>
    <row r="775" spans="1:70" ht="15.75" x14ac:dyDescent="0.5">
      <c r="A775" s="52"/>
      <c r="B775" s="56"/>
      <c r="C775" s="7"/>
      <c r="D775" s="7"/>
      <c r="E775" s="7"/>
      <c r="F775" s="7"/>
      <c r="J775" s="71"/>
      <c r="K775" s="74"/>
      <c r="L775" s="233"/>
      <c r="M775" s="233"/>
      <c r="N775" s="78"/>
      <c r="R775" s="80"/>
      <c r="S775" s="92"/>
      <c r="Y775" s="107"/>
      <c r="AA775" s="108"/>
      <c r="AB775" s="108"/>
      <c r="AC775" s="71"/>
      <c r="AD775" s="71"/>
      <c r="AE775" s="71"/>
      <c r="AF775" s="71"/>
      <c r="AG775" s="120"/>
      <c r="AI775" s="119"/>
      <c r="AJ775" s="119"/>
      <c r="AP775" s="130"/>
      <c r="AR775" s="7"/>
      <c r="AS775" s="7"/>
      <c r="AT775" s="136"/>
      <c r="AU775" s="129"/>
      <c r="AV775" s="140"/>
      <c r="BO775" s="158"/>
      <c r="BQ775" s="6"/>
      <c r="BR775" s="11"/>
    </row>
    <row r="776" spans="1:70" ht="15.75" x14ac:dyDescent="0.5">
      <c r="A776" s="52"/>
      <c r="B776" s="56"/>
      <c r="C776" s="7"/>
      <c r="D776" s="7"/>
      <c r="E776" s="7"/>
      <c r="F776" s="7"/>
      <c r="J776" s="71"/>
      <c r="K776" s="74"/>
      <c r="L776" s="233"/>
      <c r="M776" s="233"/>
      <c r="N776" s="78"/>
      <c r="R776" s="80"/>
      <c r="S776" s="92"/>
      <c r="Y776" s="107"/>
      <c r="AA776" s="108"/>
      <c r="AB776" s="108"/>
      <c r="AC776" s="71"/>
      <c r="AD776" s="71"/>
      <c r="AE776" s="71"/>
      <c r="AF776" s="71"/>
      <c r="AG776" s="120"/>
      <c r="AI776" s="119"/>
      <c r="AJ776" s="119"/>
      <c r="AP776" s="130"/>
      <c r="AR776" s="7"/>
      <c r="AS776" s="7"/>
      <c r="AT776" s="136"/>
      <c r="AU776" s="129"/>
      <c r="AV776" s="140"/>
      <c r="BO776" s="158"/>
      <c r="BQ776" s="6"/>
      <c r="BR776" s="11"/>
    </row>
    <row r="777" spans="1:70" ht="15.75" x14ac:dyDescent="0.5">
      <c r="A777" s="52"/>
      <c r="B777" s="56"/>
      <c r="C777" s="7"/>
      <c r="D777" s="7"/>
      <c r="E777" s="7"/>
      <c r="F777" s="7"/>
      <c r="J777" s="71"/>
      <c r="K777" s="74"/>
      <c r="L777" s="233"/>
      <c r="M777" s="233"/>
      <c r="N777" s="78"/>
      <c r="R777" s="80"/>
      <c r="S777" s="92"/>
      <c r="Y777" s="107"/>
      <c r="AA777" s="108"/>
      <c r="AB777" s="108"/>
      <c r="AC777" s="71"/>
      <c r="AD777" s="71"/>
      <c r="AE777" s="71"/>
      <c r="AF777" s="71"/>
      <c r="AG777" s="120"/>
      <c r="AI777" s="119"/>
      <c r="AJ777" s="119"/>
      <c r="AP777" s="130"/>
      <c r="AR777" s="7"/>
      <c r="AS777" s="7"/>
      <c r="AT777" s="136"/>
      <c r="AU777" s="129"/>
      <c r="AV777" s="140"/>
      <c r="BO777" s="158"/>
      <c r="BQ777" s="6"/>
      <c r="BR777" s="11"/>
    </row>
    <row r="778" spans="1:70" ht="15.75" x14ac:dyDescent="0.5">
      <c r="A778" s="52"/>
      <c r="B778" s="56"/>
      <c r="C778" s="7"/>
      <c r="D778" s="7"/>
      <c r="E778" s="7"/>
      <c r="F778" s="7"/>
      <c r="J778" s="71"/>
      <c r="K778" s="74"/>
      <c r="L778" s="233"/>
      <c r="M778" s="233"/>
      <c r="N778" s="78"/>
      <c r="R778" s="80"/>
      <c r="S778" s="92"/>
      <c r="Y778" s="107"/>
      <c r="AA778" s="108"/>
      <c r="AB778" s="108"/>
      <c r="AC778" s="71"/>
      <c r="AD778" s="71"/>
      <c r="AE778" s="71"/>
      <c r="AF778" s="71"/>
      <c r="AG778" s="120"/>
      <c r="AI778" s="119"/>
      <c r="AJ778" s="119"/>
      <c r="AP778" s="130"/>
      <c r="AR778" s="7"/>
      <c r="AS778" s="7"/>
      <c r="AT778" s="136"/>
      <c r="AU778" s="129"/>
      <c r="AV778" s="140"/>
      <c r="BO778" s="158"/>
      <c r="BQ778" s="6"/>
      <c r="BR778" s="11"/>
    </row>
    <row r="779" spans="1:70" ht="15.75" x14ac:dyDescent="0.5">
      <c r="A779" s="52"/>
      <c r="B779" s="56"/>
      <c r="C779" s="7"/>
      <c r="D779" s="7"/>
      <c r="E779" s="7"/>
      <c r="F779" s="7"/>
      <c r="J779" s="71"/>
      <c r="K779" s="74"/>
      <c r="L779" s="233"/>
      <c r="M779" s="233"/>
      <c r="N779" s="78"/>
      <c r="R779" s="80"/>
      <c r="S779" s="92"/>
      <c r="Y779" s="107"/>
      <c r="AA779" s="108"/>
      <c r="AB779" s="108"/>
      <c r="AC779" s="71"/>
      <c r="AD779" s="71"/>
      <c r="AE779" s="71"/>
      <c r="AF779" s="71"/>
      <c r="AG779" s="120"/>
      <c r="AI779" s="119"/>
      <c r="AJ779" s="119"/>
      <c r="AP779" s="130"/>
      <c r="AR779" s="7"/>
      <c r="AS779" s="7"/>
      <c r="AT779" s="136"/>
      <c r="AU779" s="129"/>
      <c r="AV779" s="140"/>
      <c r="BO779" s="158"/>
      <c r="BQ779" s="6"/>
      <c r="BR779" s="11"/>
    </row>
    <row r="780" spans="1:70" ht="15.75" x14ac:dyDescent="0.5">
      <c r="A780" s="52"/>
      <c r="B780" s="56"/>
      <c r="C780" s="7"/>
      <c r="D780" s="7"/>
      <c r="E780" s="7"/>
      <c r="F780" s="7"/>
      <c r="J780" s="71"/>
      <c r="K780" s="74"/>
      <c r="L780" s="233"/>
      <c r="M780" s="233"/>
      <c r="N780" s="78"/>
      <c r="R780" s="80"/>
      <c r="S780" s="92"/>
      <c r="Y780" s="107"/>
      <c r="AA780" s="108"/>
      <c r="AB780" s="108"/>
      <c r="AC780" s="71"/>
      <c r="AD780" s="71"/>
      <c r="AE780" s="71"/>
      <c r="AF780" s="71"/>
      <c r="AG780" s="120"/>
      <c r="AI780" s="119"/>
      <c r="AJ780" s="119"/>
      <c r="AP780" s="130"/>
      <c r="AR780" s="7"/>
      <c r="AS780" s="7"/>
      <c r="AT780" s="136"/>
      <c r="AU780" s="129"/>
      <c r="AV780" s="140"/>
      <c r="BO780" s="158"/>
      <c r="BQ780" s="6"/>
      <c r="BR780" s="11"/>
    </row>
    <row r="781" spans="1:70" ht="15.75" x14ac:dyDescent="0.5">
      <c r="A781" s="52"/>
      <c r="B781" s="56"/>
      <c r="C781" s="7"/>
      <c r="D781" s="7"/>
      <c r="E781" s="7"/>
      <c r="F781" s="7"/>
      <c r="J781" s="71"/>
      <c r="K781" s="74"/>
      <c r="L781" s="233"/>
      <c r="M781" s="233"/>
      <c r="N781" s="78"/>
      <c r="R781" s="80"/>
      <c r="S781" s="92"/>
      <c r="Y781" s="107"/>
      <c r="AA781" s="108"/>
      <c r="AB781" s="108"/>
      <c r="AC781" s="71"/>
      <c r="AD781" s="71"/>
      <c r="AE781" s="71"/>
      <c r="AF781" s="71"/>
      <c r="AG781" s="120"/>
      <c r="AI781" s="119"/>
      <c r="AJ781" s="119"/>
      <c r="AP781" s="130"/>
      <c r="AR781" s="7"/>
      <c r="AS781" s="7"/>
      <c r="AT781" s="136"/>
      <c r="AU781" s="129"/>
      <c r="AV781" s="140"/>
      <c r="BO781" s="158"/>
      <c r="BQ781" s="6"/>
      <c r="BR781" s="11"/>
    </row>
    <row r="782" spans="1:70" ht="15.75" x14ac:dyDescent="0.5">
      <c r="A782" s="52"/>
      <c r="B782" s="56"/>
      <c r="C782" s="7"/>
      <c r="D782" s="7"/>
      <c r="E782" s="7"/>
      <c r="F782" s="7"/>
      <c r="J782" s="71"/>
      <c r="K782" s="74"/>
      <c r="L782" s="233"/>
      <c r="M782" s="233"/>
      <c r="N782" s="78"/>
      <c r="R782" s="80"/>
      <c r="S782" s="92"/>
      <c r="Y782" s="107"/>
      <c r="AA782" s="108"/>
      <c r="AB782" s="108"/>
      <c r="AC782" s="71"/>
      <c r="AD782" s="71"/>
      <c r="AE782" s="71"/>
      <c r="AF782" s="71"/>
      <c r="AG782" s="120"/>
      <c r="AI782" s="119"/>
      <c r="AJ782" s="119"/>
      <c r="AP782" s="130"/>
      <c r="AR782" s="7"/>
      <c r="AS782" s="7"/>
      <c r="AT782" s="136"/>
      <c r="AU782" s="129"/>
      <c r="AV782" s="140"/>
      <c r="BO782" s="158"/>
      <c r="BQ782" s="6"/>
      <c r="BR782" s="11"/>
    </row>
    <row r="783" spans="1:70" ht="15.75" x14ac:dyDescent="0.5">
      <c r="A783" s="52"/>
      <c r="B783" s="56"/>
      <c r="C783" s="7"/>
      <c r="D783" s="7"/>
      <c r="E783" s="7"/>
      <c r="F783" s="7"/>
      <c r="J783" s="71"/>
      <c r="K783" s="74"/>
      <c r="L783" s="233"/>
      <c r="M783" s="233"/>
      <c r="N783" s="78"/>
      <c r="R783" s="80"/>
      <c r="S783" s="92"/>
      <c r="Y783" s="107"/>
      <c r="AA783" s="108"/>
      <c r="AB783" s="108"/>
      <c r="AC783" s="71"/>
      <c r="AD783" s="71"/>
      <c r="AE783" s="71"/>
      <c r="AF783" s="71"/>
      <c r="AG783" s="120"/>
      <c r="AI783" s="119"/>
      <c r="AJ783" s="119"/>
      <c r="AP783" s="130"/>
      <c r="AR783" s="7"/>
      <c r="AS783" s="7"/>
      <c r="AT783" s="136"/>
      <c r="AU783" s="129"/>
      <c r="AV783" s="140"/>
      <c r="BO783" s="158"/>
      <c r="BQ783" s="6"/>
      <c r="BR783" s="11"/>
    </row>
    <row r="784" spans="1:70" ht="15.75" x14ac:dyDescent="0.5">
      <c r="A784" s="52"/>
      <c r="B784" s="56"/>
      <c r="C784" s="7"/>
      <c r="D784" s="7"/>
      <c r="E784" s="7"/>
      <c r="F784" s="7"/>
      <c r="J784" s="71"/>
      <c r="K784" s="74"/>
      <c r="L784" s="233"/>
      <c r="M784" s="233"/>
      <c r="N784" s="78"/>
      <c r="R784" s="80"/>
      <c r="S784" s="92"/>
      <c r="Y784" s="107"/>
      <c r="AA784" s="108"/>
      <c r="AB784" s="108"/>
      <c r="AC784" s="71"/>
      <c r="AD784" s="71"/>
      <c r="AE784" s="71"/>
      <c r="AF784" s="71"/>
      <c r="AG784" s="120"/>
      <c r="AI784" s="119"/>
      <c r="AJ784" s="119"/>
      <c r="AP784" s="130"/>
      <c r="AR784" s="7"/>
      <c r="AS784" s="7"/>
      <c r="AT784" s="136"/>
      <c r="AU784" s="129"/>
      <c r="AV784" s="140"/>
      <c r="BO784" s="158"/>
      <c r="BQ784" s="6"/>
      <c r="BR784" s="11"/>
    </row>
    <row r="785" spans="1:70" ht="15.75" x14ac:dyDescent="0.5">
      <c r="A785" s="52"/>
      <c r="B785" s="56"/>
      <c r="C785" s="7"/>
      <c r="D785" s="7"/>
      <c r="E785" s="7"/>
      <c r="F785" s="7"/>
      <c r="J785" s="71"/>
      <c r="K785" s="74"/>
      <c r="L785" s="233"/>
      <c r="M785" s="233"/>
      <c r="N785" s="78"/>
      <c r="R785" s="80"/>
      <c r="S785" s="92"/>
      <c r="Y785" s="107"/>
      <c r="AA785" s="108"/>
      <c r="AB785" s="108"/>
      <c r="AC785" s="71"/>
      <c r="AD785" s="71"/>
      <c r="AE785" s="71"/>
      <c r="AF785" s="71"/>
      <c r="AG785" s="120"/>
      <c r="AI785" s="119"/>
      <c r="AJ785" s="119"/>
      <c r="AP785" s="130"/>
      <c r="AR785" s="7"/>
      <c r="AS785" s="7"/>
      <c r="AT785" s="136"/>
      <c r="AU785" s="129"/>
      <c r="AV785" s="140"/>
      <c r="BO785" s="158"/>
      <c r="BQ785" s="6"/>
      <c r="BR785" s="11"/>
    </row>
    <row r="786" spans="1:70" ht="15.75" x14ac:dyDescent="0.5">
      <c r="A786" s="52"/>
      <c r="B786" s="56"/>
      <c r="C786" s="7"/>
      <c r="D786" s="7"/>
      <c r="E786" s="7"/>
      <c r="F786" s="7"/>
      <c r="J786" s="71"/>
      <c r="K786" s="74"/>
      <c r="L786" s="233"/>
      <c r="M786" s="233"/>
      <c r="N786" s="78"/>
      <c r="R786" s="80"/>
      <c r="S786" s="92"/>
      <c r="Y786" s="107"/>
      <c r="AA786" s="108"/>
      <c r="AB786" s="108"/>
      <c r="AC786" s="71"/>
      <c r="AD786" s="71"/>
      <c r="AE786" s="71"/>
      <c r="AF786" s="71"/>
      <c r="AG786" s="120"/>
      <c r="AI786" s="119"/>
      <c r="AJ786" s="119"/>
      <c r="AP786" s="130"/>
      <c r="AR786" s="7"/>
      <c r="AS786" s="7"/>
      <c r="AT786" s="136"/>
      <c r="AU786" s="129"/>
      <c r="AV786" s="140"/>
      <c r="BO786" s="158"/>
      <c r="BQ786" s="6"/>
      <c r="BR786" s="11"/>
    </row>
    <row r="787" spans="1:70" ht="15.75" x14ac:dyDescent="0.5">
      <c r="A787" s="52"/>
      <c r="B787" s="56"/>
      <c r="C787" s="7"/>
      <c r="D787" s="7"/>
      <c r="E787" s="7"/>
      <c r="F787" s="7"/>
      <c r="J787" s="71"/>
      <c r="K787" s="74"/>
      <c r="L787" s="233"/>
      <c r="M787" s="233"/>
      <c r="N787" s="78"/>
      <c r="R787" s="80"/>
      <c r="S787" s="92"/>
      <c r="Y787" s="107"/>
      <c r="AA787" s="108"/>
      <c r="AB787" s="108"/>
      <c r="AC787" s="71"/>
      <c r="AD787" s="71"/>
      <c r="AE787" s="71"/>
      <c r="AF787" s="71"/>
      <c r="AG787" s="120"/>
      <c r="AI787" s="119"/>
      <c r="AJ787" s="119"/>
      <c r="AP787" s="130"/>
      <c r="AR787" s="7"/>
      <c r="AS787" s="7"/>
      <c r="AT787" s="136"/>
      <c r="AU787" s="129"/>
      <c r="AV787" s="140"/>
      <c r="BO787" s="158"/>
      <c r="BQ787" s="6"/>
      <c r="BR787" s="11"/>
    </row>
    <row r="788" spans="1:70" ht="15.75" x14ac:dyDescent="0.5">
      <c r="A788" s="52"/>
      <c r="B788" s="56"/>
      <c r="C788" s="7"/>
      <c r="D788" s="7"/>
      <c r="E788" s="7"/>
      <c r="F788" s="7"/>
      <c r="J788" s="71"/>
      <c r="K788" s="74"/>
      <c r="L788" s="233"/>
      <c r="M788" s="233"/>
      <c r="N788" s="78"/>
      <c r="R788" s="80"/>
      <c r="S788" s="92"/>
      <c r="Y788" s="107"/>
      <c r="AA788" s="108"/>
      <c r="AB788" s="108"/>
      <c r="AC788" s="71"/>
      <c r="AD788" s="71"/>
      <c r="AE788" s="71"/>
      <c r="AF788" s="71"/>
      <c r="AG788" s="120"/>
      <c r="AI788" s="119"/>
      <c r="AJ788" s="119"/>
      <c r="AP788" s="130"/>
      <c r="AR788" s="7"/>
      <c r="AS788" s="7"/>
      <c r="AT788" s="136"/>
      <c r="AU788" s="129"/>
      <c r="AV788" s="140"/>
      <c r="BO788" s="158"/>
      <c r="BQ788" s="6"/>
      <c r="BR788" s="11"/>
    </row>
    <row r="789" spans="1:70" ht="15.75" x14ac:dyDescent="0.5">
      <c r="A789" s="52"/>
      <c r="B789" s="56"/>
      <c r="C789" s="7"/>
      <c r="D789" s="7"/>
      <c r="E789" s="7"/>
      <c r="F789" s="7"/>
      <c r="J789" s="71"/>
      <c r="K789" s="74"/>
      <c r="L789" s="233"/>
      <c r="M789" s="233"/>
      <c r="N789" s="78"/>
      <c r="R789" s="80"/>
      <c r="S789" s="92"/>
      <c r="Y789" s="107"/>
      <c r="AA789" s="108"/>
      <c r="AB789" s="108"/>
      <c r="AC789" s="71"/>
      <c r="AD789" s="71"/>
      <c r="AE789" s="71"/>
      <c r="AF789" s="71"/>
      <c r="AG789" s="120"/>
      <c r="AI789" s="119"/>
      <c r="AJ789" s="119"/>
      <c r="AP789" s="130"/>
      <c r="AR789" s="7"/>
      <c r="AS789" s="7"/>
      <c r="AT789" s="136"/>
      <c r="AU789" s="129"/>
      <c r="AV789" s="140"/>
      <c r="BO789" s="158"/>
      <c r="BQ789" s="6"/>
      <c r="BR789" s="11"/>
    </row>
    <row r="790" spans="1:70" ht="15.75" x14ac:dyDescent="0.5">
      <c r="A790" s="52"/>
      <c r="B790" s="56"/>
      <c r="C790" s="7"/>
      <c r="D790" s="7"/>
      <c r="E790" s="7"/>
      <c r="F790" s="7"/>
      <c r="J790" s="71"/>
      <c r="K790" s="74"/>
      <c r="L790" s="233"/>
      <c r="M790" s="233"/>
      <c r="N790" s="78"/>
      <c r="R790" s="80"/>
      <c r="S790" s="92"/>
      <c r="Y790" s="107"/>
      <c r="AA790" s="108"/>
      <c r="AB790" s="108"/>
      <c r="AC790" s="71"/>
      <c r="AD790" s="71"/>
      <c r="AE790" s="71"/>
      <c r="AF790" s="71"/>
      <c r="AG790" s="120"/>
      <c r="AI790" s="119"/>
      <c r="AJ790" s="119"/>
      <c r="AP790" s="130"/>
      <c r="AR790" s="7"/>
      <c r="AS790" s="7"/>
      <c r="AT790" s="136"/>
      <c r="AU790" s="129"/>
      <c r="AV790" s="140"/>
      <c r="BO790" s="158"/>
      <c r="BQ790" s="6"/>
      <c r="BR790" s="11"/>
    </row>
    <row r="791" spans="1:70" ht="15.75" x14ac:dyDescent="0.5">
      <c r="A791" s="52"/>
      <c r="B791" s="56"/>
      <c r="C791" s="7"/>
      <c r="D791" s="7"/>
      <c r="E791" s="7"/>
      <c r="F791" s="7"/>
      <c r="J791" s="71"/>
      <c r="K791" s="74"/>
      <c r="L791" s="233"/>
      <c r="M791" s="233"/>
      <c r="N791" s="78"/>
      <c r="R791" s="80"/>
      <c r="S791" s="92"/>
      <c r="Y791" s="107"/>
      <c r="AA791" s="108"/>
      <c r="AB791" s="108"/>
      <c r="AC791" s="71"/>
      <c r="AD791" s="71"/>
      <c r="AE791" s="71"/>
      <c r="AF791" s="71"/>
      <c r="AG791" s="120"/>
      <c r="AI791" s="119"/>
      <c r="AJ791" s="119"/>
      <c r="AP791" s="130"/>
      <c r="AR791" s="7"/>
      <c r="AS791" s="7"/>
      <c r="AT791" s="136"/>
      <c r="AU791" s="129"/>
      <c r="AV791" s="140"/>
      <c r="BO791" s="158"/>
      <c r="BQ791" s="6"/>
      <c r="BR791" s="11"/>
    </row>
    <row r="792" spans="1:70" ht="15.75" x14ac:dyDescent="0.5">
      <c r="A792" s="52"/>
      <c r="B792" s="56"/>
      <c r="C792" s="7"/>
      <c r="D792" s="7"/>
      <c r="E792" s="7"/>
      <c r="F792" s="7"/>
      <c r="J792" s="71"/>
      <c r="K792" s="74"/>
      <c r="L792" s="233"/>
      <c r="M792" s="233"/>
      <c r="N792" s="78"/>
      <c r="R792" s="80"/>
      <c r="S792" s="92"/>
      <c r="Y792" s="107"/>
      <c r="AA792" s="108"/>
      <c r="AB792" s="108"/>
      <c r="AC792" s="71"/>
      <c r="AD792" s="71"/>
      <c r="AE792" s="71"/>
      <c r="AF792" s="71"/>
      <c r="AG792" s="120"/>
      <c r="AI792" s="119"/>
      <c r="AJ792" s="119"/>
      <c r="AP792" s="130"/>
      <c r="AR792" s="7"/>
      <c r="AS792" s="7"/>
      <c r="AT792" s="136"/>
      <c r="AU792" s="129"/>
      <c r="AV792" s="140"/>
      <c r="BO792" s="158"/>
      <c r="BQ792" s="6"/>
      <c r="BR792" s="11"/>
    </row>
    <row r="793" spans="1:70" ht="15.75" x14ac:dyDescent="0.5">
      <c r="A793" s="52"/>
      <c r="B793" s="56"/>
      <c r="C793" s="7"/>
      <c r="D793" s="7"/>
      <c r="E793" s="7"/>
      <c r="F793" s="7"/>
      <c r="J793" s="71"/>
      <c r="K793" s="74"/>
      <c r="L793" s="233"/>
      <c r="M793" s="233"/>
      <c r="N793" s="78"/>
      <c r="R793" s="80"/>
      <c r="S793" s="92"/>
      <c r="Y793" s="107"/>
      <c r="AA793" s="108"/>
      <c r="AB793" s="108"/>
      <c r="AC793" s="71"/>
      <c r="AD793" s="71"/>
      <c r="AE793" s="71"/>
      <c r="AF793" s="71"/>
      <c r="AG793" s="120"/>
      <c r="AI793" s="119"/>
      <c r="AJ793" s="119"/>
      <c r="AP793" s="130"/>
      <c r="AR793" s="7"/>
      <c r="AS793" s="7"/>
      <c r="AT793" s="136"/>
      <c r="AU793" s="129"/>
      <c r="AV793" s="140"/>
      <c r="BO793" s="158"/>
      <c r="BQ793" s="6"/>
      <c r="BR793" s="11"/>
    </row>
    <row r="794" spans="1:70" ht="15.75" x14ac:dyDescent="0.5">
      <c r="A794" s="52"/>
      <c r="B794" s="56"/>
      <c r="C794" s="7"/>
      <c r="D794" s="7"/>
      <c r="E794" s="7"/>
      <c r="F794" s="7"/>
      <c r="J794" s="71"/>
      <c r="K794" s="74"/>
      <c r="L794" s="233"/>
      <c r="M794" s="233"/>
      <c r="N794" s="78"/>
      <c r="R794" s="80"/>
      <c r="S794" s="92"/>
      <c r="Y794" s="107"/>
      <c r="AA794" s="108"/>
      <c r="AB794" s="108"/>
      <c r="AC794" s="71"/>
      <c r="AD794" s="71"/>
      <c r="AE794" s="71"/>
      <c r="AF794" s="71"/>
      <c r="AG794" s="120"/>
      <c r="AI794" s="119"/>
      <c r="AJ794" s="119"/>
      <c r="AP794" s="130"/>
      <c r="AR794" s="7"/>
      <c r="AS794" s="7"/>
      <c r="AT794" s="136"/>
      <c r="AU794" s="129"/>
      <c r="AV794" s="140"/>
      <c r="BO794" s="158"/>
      <c r="BQ794" s="6"/>
      <c r="BR794" s="11"/>
    </row>
    <row r="795" spans="1:70" ht="15.75" x14ac:dyDescent="0.5">
      <c r="A795" s="52"/>
      <c r="B795" s="56"/>
      <c r="C795" s="7"/>
      <c r="D795" s="7"/>
      <c r="E795" s="7"/>
      <c r="F795" s="7"/>
      <c r="J795" s="71"/>
      <c r="K795" s="74"/>
      <c r="L795" s="233"/>
      <c r="M795" s="233"/>
      <c r="N795" s="78"/>
      <c r="R795" s="80"/>
      <c r="S795" s="92"/>
      <c r="Y795" s="107"/>
      <c r="AA795" s="108"/>
      <c r="AB795" s="108"/>
      <c r="AC795" s="71"/>
      <c r="AD795" s="71"/>
      <c r="AE795" s="71"/>
      <c r="AF795" s="71"/>
      <c r="AG795" s="120"/>
      <c r="AI795" s="119"/>
      <c r="AJ795" s="119"/>
      <c r="AP795" s="130"/>
      <c r="AR795" s="7"/>
      <c r="AS795" s="7"/>
      <c r="AT795" s="136"/>
      <c r="AU795" s="129"/>
      <c r="AV795" s="140"/>
      <c r="BO795" s="158"/>
      <c r="BQ795" s="6"/>
      <c r="BR795" s="11"/>
    </row>
    <row r="796" spans="1:70" ht="15.75" x14ac:dyDescent="0.5">
      <c r="A796" s="52"/>
      <c r="B796" s="56"/>
      <c r="C796" s="7"/>
      <c r="D796" s="7"/>
      <c r="E796" s="7"/>
      <c r="F796" s="7"/>
      <c r="J796" s="71"/>
      <c r="K796" s="74"/>
      <c r="L796" s="233"/>
      <c r="M796" s="233"/>
      <c r="N796" s="78"/>
      <c r="R796" s="80"/>
      <c r="S796" s="92"/>
      <c r="Y796" s="107"/>
      <c r="AA796" s="108"/>
      <c r="AB796" s="108"/>
      <c r="AC796" s="71"/>
      <c r="AD796" s="71"/>
      <c r="AE796" s="71"/>
      <c r="AF796" s="71"/>
      <c r="AG796" s="120"/>
      <c r="AI796" s="119"/>
      <c r="AJ796" s="119"/>
      <c r="AP796" s="130"/>
      <c r="AR796" s="7"/>
      <c r="AS796" s="7"/>
      <c r="AT796" s="136"/>
      <c r="AU796" s="129"/>
      <c r="AV796" s="140"/>
      <c r="BO796" s="158"/>
      <c r="BQ796" s="6"/>
      <c r="BR796" s="11"/>
    </row>
    <row r="797" spans="1:70" ht="15.75" x14ac:dyDescent="0.5">
      <c r="A797" s="52"/>
      <c r="B797" s="56"/>
      <c r="C797" s="7"/>
      <c r="D797" s="7"/>
      <c r="E797" s="7"/>
      <c r="F797" s="7"/>
      <c r="J797" s="71"/>
      <c r="K797" s="74"/>
      <c r="L797" s="233"/>
      <c r="M797" s="233"/>
      <c r="N797" s="78"/>
      <c r="R797" s="80"/>
      <c r="S797" s="92"/>
      <c r="Y797" s="107"/>
      <c r="AA797" s="108"/>
      <c r="AB797" s="108"/>
      <c r="AC797" s="71"/>
      <c r="AD797" s="71"/>
      <c r="AE797" s="71"/>
      <c r="AF797" s="71"/>
      <c r="AG797" s="120"/>
      <c r="AI797" s="119"/>
      <c r="AJ797" s="119"/>
      <c r="AP797" s="130"/>
      <c r="AR797" s="7"/>
      <c r="AS797" s="7"/>
      <c r="AT797" s="136"/>
      <c r="AU797" s="129"/>
      <c r="AV797" s="140"/>
      <c r="BO797" s="158"/>
      <c r="BQ797" s="6"/>
      <c r="BR797" s="11"/>
    </row>
    <row r="798" spans="1:70" ht="15.75" x14ac:dyDescent="0.5">
      <c r="A798" s="52"/>
      <c r="B798" s="56"/>
      <c r="C798" s="7"/>
      <c r="D798" s="7"/>
      <c r="E798" s="7"/>
      <c r="F798" s="7"/>
      <c r="J798" s="71"/>
      <c r="K798" s="74"/>
      <c r="L798" s="233"/>
      <c r="M798" s="233"/>
      <c r="N798" s="78"/>
      <c r="R798" s="80"/>
      <c r="S798" s="92"/>
      <c r="Y798" s="107"/>
      <c r="AA798" s="108"/>
      <c r="AB798" s="108"/>
      <c r="AC798" s="71"/>
      <c r="AD798" s="71"/>
      <c r="AE798" s="71"/>
      <c r="AF798" s="71"/>
      <c r="AG798" s="120"/>
      <c r="AI798" s="119"/>
      <c r="AJ798" s="119"/>
      <c r="AP798" s="130"/>
      <c r="AR798" s="7"/>
      <c r="AS798" s="7"/>
      <c r="AT798" s="136"/>
      <c r="AU798" s="129"/>
      <c r="AV798" s="140"/>
      <c r="BO798" s="158"/>
      <c r="BQ798" s="6"/>
      <c r="BR798" s="11"/>
    </row>
    <row r="799" spans="1:70" ht="15.75" x14ac:dyDescent="0.5">
      <c r="A799" s="52"/>
      <c r="B799" s="56"/>
      <c r="C799" s="7"/>
      <c r="D799" s="7"/>
      <c r="E799" s="7"/>
      <c r="F799" s="7"/>
      <c r="J799" s="71"/>
      <c r="K799" s="74"/>
      <c r="L799" s="233"/>
      <c r="M799" s="233"/>
      <c r="N799" s="78"/>
      <c r="R799" s="80"/>
      <c r="S799" s="92"/>
      <c r="Y799" s="107"/>
      <c r="AA799" s="108"/>
      <c r="AB799" s="108"/>
      <c r="AC799" s="71"/>
      <c r="AD799" s="71"/>
      <c r="AE799" s="71"/>
      <c r="AF799" s="71"/>
      <c r="AG799" s="120"/>
      <c r="AI799" s="119"/>
      <c r="AJ799" s="119"/>
      <c r="AP799" s="130"/>
      <c r="AR799" s="7"/>
      <c r="AS799" s="7"/>
      <c r="AT799" s="136"/>
      <c r="AU799" s="129"/>
      <c r="AV799" s="140"/>
      <c r="BO799" s="158"/>
      <c r="BQ799" s="6"/>
      <c r="BR799" s="11"/>
    </row>
    <row r="800" spans="1:70" ht="15.75" x14ac:dyDescent="0.5">
      <c r="A800" s="52"/>
      <c r="B800" s="56"/>
      <c r="C800" s="7"/>
      <c r="D800" s="7"/>
      <c r="E800" s="7"/>
      <c r="F800" s="7"/>
      <c r="J800" s="71"/>
      <c r="K800" s="74"/>
      <c r="L800" s="233"/>
      <c r="M800" s="233"/>
      <c r="N800" s="78"/>
      <c r="R800" s="80"/>
      <c r="S800" s="92"/>
      <c r="Y800" s="107"/>
      <c r="AA800" s="108"/>
      <c r="AB800" s="108"/>
      <c r="AC800" s="71"/>
      <c r="AD800" s="71"/>
      <c r="AE800" s="71"/>
      <c r="AF800" s="71"/>
      <c r="AG800" s="120"/>
      <c r="AI800" s="119"/>
      <c r="AJ800" s="119"/>
      <c r="AP800" s="130"/>
      <c r="AR800" s="7"/>
      <c r="AS800" s="7"/>
      <c r="AT800" s="136"/>
      <c r="AU800" s="129"/>
      <c r="AV800" s="140"/>
      <c r="BO800" s="158"/>
      <c r="BQ800" s="6"/>
      <c r="BR800" s="11"/>
    </row>
    <row r="801" spans="1:70" ht="15.75" x14ac:dyDescent="0.5">
      <c r="A801" s="52"/>
      <c r="B801" s="56"/>
      <c r="C801" s="7"/>
      <c r="D801" s="7"/>
      <c r="E801" s="7"/>
      <c r="F801" s="7"/>
      <c r="J801" s="71"/>
      <c r="K801" s="74"/>
      <c r="L801" s="233"/>
      <c r="M801" s="233"/>
      <c r="N801" s="78"/>
      <c r="R801" s="80"/>
      <c r="S801" s="92"/>
      <c r="Y801" s="107"/>
      <c r="AA801" s="108"/>
      <c r="AB801" s="108"/>
      <c r="AC801" s="71"/>
      <c r="AD801" s="71"/>
      <c r="AE801" s="71"/>
      <c r="AF801" s="71"/>
      <c r="AG801" s="120"/>
      <c r="AI801" s="119"/>
      <c r="AJ801" s="119"/>
      <c r="AP801" s="130"/>
      <c r="AR801" s="7"/>
      <c r="AS801" s="7"/>
      <c r="AT801" s="136"/>
      <c r="AU801" s="129"/>
      <c r="AV801" s="140"/>
      <c r="BO801" s="158"/>
      <c r="BQ801" s="6"/>
      <c r="BR801" s="11"/>
    </row>
    <row r="802" spans="1:70" ht="15.75" x14ac:dyDescent="0.5">
      <c r="A802" s="52"/>
      <c r="B802" s="56"/>
      <c r="C802" s="7"/>
      <c r="D802" s="7"/>
      <c r="E802" s="7"/>
      <c r="F802" s="7"/>
      <c r="J802" s="71"/>
      <c r="K802" s="74"/>
      <c r="L802" s="233"/>
      <c r="M802" s="233"/>
      <c r="N802" s="78"/>
      <c r="R802" s="80"/>
      <c r="S802" s="92"/>
      <c r="Y802" s="107"/>
      <c r="AA802" s="108"/>
      <c r="AB802" s="108"/>
      <c r="AC802" s="71"/>
      <c r="AD802" s="71"/>
      <c r="AE802" s="71"/>
      <c r="AF802" s="71"/>
      <c r="AG802" s="120"/>
      <c r="AI802" s="119"/>
      <c r="AJ802" s="119"/>
      <c r="AP802" s="130"/>
      <c r="AR802" s="7"/>
      <c r="AS802" s="7"/>
      <c r="AT802" s="136"/>
      <c r="AU802" s="129"/>
      <c r="AV802" s="140"/>
      <c r="BO802" s="158"/>
      <c r="BQ802" s="6"/>
      <c r="BR802" s="11"/>
    </row>
    <row r="803" spans="1:70" ht="15.75" x14ac:dyDescent="0.5">
      <c r="A803" s="52"/>
      <c r="B803" s="56"/>
      <c r="C803" s="7"/>
      <c r="D803" s="7"/>
      <c r="E803" s="7"/>
      <c r="F803" s="7"/>
      <c r="J803" s="71"/>
      <c r="K803" s="74"/>
      <c r="L803" s="233"/>
      <c r="M803" s="233"/>
      <c r="N803" s="78"/>
      <c r="R803" s="80"/>
      <c r="S803" s="92"/>
      <c r="Y803" s="107"/>
      <c r="AA803" s="108"/>
      <c r="AB803" s="108"/>
      <c r="AC803" s="71"/>
      <c r="AD803" s="71"/>
      <c r="AE803" s="71"/>
      <c r="AF803" s="71"/>
      <c r="AG803" s="120"/>
      <c r="AI803" s="119"/>
      <c r="AJ803" s="119"/>
      <c r="AP803" s="130"/>
      <c r="AR803" s="7"/>
      <c r="AS803" s="7"/>
      <c r="AT803" s="136"/>
      <c r="AU803" s="129"/>
      <c r="AV803" s="140"/>
      <c r="BO803" s="158"/>
      <c r="BQ803" s="6"/>
      <c r="BR803" s="11"/>
    </row>
    <row r="804" spans="1:70" ht="15.75" x14ac:dyDescent="0.5">
      <c r="A804" s="52"/>
      <c r="B804" s="56"/>
      <c r="C804" s="7"/>
      <c r="D804" s="7"/>
      <c r="E804" s="7"/>
      <c r="F804" s="7"/>
      <c r="J804" s="71"/>
      <c r="K804" s="74"/>
      <c r="L804" s="233"/>
      <c r="M804" s="233"/>
      <c r="N804" s="78"/>
      <c r="R804" s="80"/>
      <c r="S804" s="92"/>
      <c r="Y804" s="107"/>
      <c r="AA804" s="108"/>
      <c r="AB804" s="108"/>
      <c r="AC804" s="71"/>
      <c r="AD804" s="71"/>
      <c r="AE804" s="71"/>
      <c r="AF804" s="71"/>
      <c r="AG804" s="120"/>
      <c r="AI804" s="119"/>
      <c r="AJ804" s="119"/>
      <c r="AP804" s="130"/>
      <c r="AR804" s="7"/>
      <c r="AS804" s="7"/>
      <c r="AT804" s="136"/>
      <c r="AU804" s="129"/>
      <c r="AV804" s="140"/>
      <c r="BO804" s="158"/>
      <c r="BQ804" s="6"/>
      <c r="BR804" s="11"/>
    </row>
    <row r="805" spans="1:70" ht="15.75" x14ac:dyDescent="0.5">
      <c r="A805" s="52"/>
      <c r="B805" s="56"/>
      <c r="C805" s="7"/>
      <c r="D805" s="7"/>
      <c r="E805" s="7"/>
      <c r="F805" s="7"/>
      <c r="J805" s="71"/>
      <c r="K805" s="74"/>
      <c r="L805" s="233"/>
      <c r="M805" s="233"/>
      <c r="N805" s="78"/>
      <c r="R805" s="80"/>
      <c r="S805" s="92"/>
      <c r="Y805" s="107"/>
      <c r="AA805" s="108"/>
      <c r="AB805" s="108"/>
      <c r="AC805" s="71"/>
      <c r="AD805" s="71"/>
      <c r="AE805" s="71"/>
      <c r="AF805" s="71"/>
      <c r="AG805" s="120"/>
      <c r="AI805" s="119"/>
      <c r="AJ805" s="119"/>
      <c r="AP805" s="130"/>
      <c r="AR805" s="7"/>
      <c r="AS805" s="7"/>
      <c r="AT805" s="136"/>
      <c r="AU805" s="129"/>
      <c r="AV805" s="140"/>
      <c r="BO805" s="158"/>
      <c r="BQ805" s="6"/>
      <c r="BR805" s="11"/>
    </row>
    <row r="806" spans="1:70" ht="15.75" x14ac:dyDescent="0.5">
      <c r="A806" s="52"/>
      <c r="B806" s="56"/>
      <c r="C806" s="7"/>
      <c r="D806" s="7"/>
      <c r="E806" s="7"/>
      <c r="F806" s="7"/>
      <c r="J806" s="71"/>
      <c r="K806" s="74"/>
      <c r="L806" s="233"/>
      <c r="M806" s="233"/>
      <c r="N806" s="78"/>
      <c r="R806" s="80"/>
      <c r="S806" s="92"/>
      <c r="Y806" s="107"/>
      <c r="AA806" s="108"/>
      <c r="AB806" s="108"/>
      <c r="AC806" s="71"/>
      <c r="AD806" s="71"/>
      <c r="AE806" s="71"/>
      <c r="AF806" s="71"/>
      <c r="AG806" s="120"/>
      <c r="AI806" s="119"/>
      <c r="AJ806" s="119"/>
      <c r="AP806" s="130"/>
      <c r="AR806" s="7"/>
      <c r="AS806" s="7"/>
      <c r="AT806" s="136"/>
      <c r="AU806" s="129"/>
      <c r="AV806" s="140"/>
      <c r="BO806" s="158"/>
      <c r="BQ806" s="6"/>
      <c r="BR806" s="11"/>
    </row>
    <row r="807" spans="1:70" ht="15.75" x14ac:dyDescent="0.5">
      <c r="A807" s="52"/>
      <c r="B807" s="56"/>
      <c r="C807" s="7"/>
      <c r="D807" s="7"/>
      <c r="E807" s="7"/>
      <c r="F807" s="7"/>
      <c r="J807" s="71"/>
      <c r="K807" s="74"/>
      <c r="L807" s="233"/>
      <c r="M807" s="233"/>
      <c r="N807" s="78"/>
      <c r="R807" s="80"/>
      <c r="S807" s="92"/>
      <c r="Y807" s="107"/>
      <c r="AA807" s="108"/>
      <c r="AB807" s="108"/>
      <c r="AC807" s="71"/>
      <c r="AD807" s="71"/>
      <c r="AE807" s="71"/>
      <c r="AF807" s="71"/>
      <c r="AG807" s="120"/>
      <c r="AI807" s="119"/>
      <c r="AJ807" s="119"/>
      <c r="AP807" s="130"/>
      <c r="AR807" s="7"/>
      <c r="AS807" s="7"/>
      <c r="AT807" s="136"/>
      <c r="AU807" s="129"/>
      <c r="AV807" s="140"/>
      <c r="BO807" s="158"/>
      <c r="BQ807" s="6"/>
      <c r="BR807" s="11"/>
    </row>
    <row r="808" spans="1:70" ht="15.75" x14ac:dyDescent="0.5">
      <c r="A808" s="52"/>
      <c r="B808" s="56"/>
      <c r="C808" s="7"/>
      <c r="D808" s="7"/>
      <c r="E808" s="7"/>
      <c r="F808" s="7"/>
      <c r="J808" s="71"/>
      <c r="K808" s="74"/>
      <c r="L808" s="233"/>
      <c r="M808" s="233"/>
      <c r="N808" s="78"/>
      <c r="R808" s="80"/>
      <c r="S808" s="92"/>
      <c r="Y808" s="107"/>
      <c r="AA808" s="108"/>
      <c r="AB808" s="108"/>
      <c r="AC808" s="71"/>
      <c r="AD808" s="71"/>
      <c r="AE808" s="71"/>
      <c r="AF808" s="71"/>
      <c r="AG808" s="120"/>
      <c r="AI808" s="119"/>
      <c r="AJ808" s="119"/>
      <c r="AP808" s="130"/>
      <c r="AR808" s="7"/>
      <c r="AS808" s="7"/>
      <c r="AT808" s="136"/>
      <c r="AU808" s="129"/>
      <c r="AV808" s="140"/>
      <c r="BO808" s="158"/>
      <c r="BQ808" s="6"/>
      <c r="BR808" s="11"/>
    </row>
    <row r="809" spans="1:70" ht="15.75" x14ac:dyDescent="0.5">
      <c r="A809" s="52"/>
      <c r="B809" s="56"/>
      <c r="C809" s="7"/>
      <c r="D809" s="7"/>
      <c r="E809" s="7"/>
      <c r="F809" s="7"/>
      <c r="J809" s="71"/>
      <c r="K809" s="74"/>
      <c r="L809" s="233"/>
      <c r="M809" s="233"/>
      <c r="N809" s="78"/>
      <c r="R809" s="80"/>
      <c r="S809" s="92"/>
      <c r="Y809" s="107"/>
      <c r="AA809" s="108"/>
      <c r="AB809" s="108"/>
      <c r="AC809" s="71"/>
      <c r="AD809" s="71"/>
      <c r="AE809" s="71"/>
      <c r="AF809" s="71"/>
      <c r="AG809" s="120"/>
      <c r="AI809" s="119"/>
      <c r="AJ809" s="119"/>
      <c r="AP809" s="130"/>
      <c r="AR809" s="7"/>
      <c r="AS809" s="7"/>
      <c r="AT809" s="136"/>
      <c r="AU809" s="129"/>
      <c r="AV809" s="140"/>
      <c r="BO809" s="158"/>
      <c r="BQ809" s="6"/>
      <c r="BR809" s="11"/>
    </row>
    <row r="810" spans="1:70" ht="15.75" x14ac:dyDescent="0.5">
      <c r="A810" s="52"/>
      <c r="B810" s="56"/>
      <c r="C810" s="7"/>
      <c r="D810" s="7"/>
      <c r="E810" s="7"/>
      <c r="F810" s="7"/>
      <c r="J810" s="71"/>
      <c r="K810" s="74"/>
      <c r="L810" s="233"/>
      <c r="M810" s="233"/>
      <c r="N810" s="78"/>
      <c r="R810" s="80"/>
      <c r="S810" s="92"/>
      <c r="Y810" s="107"/>
      <c r="AA810" s="108"/>
      <c r="AB810" s="108"/>
      <c r="AC810" s="71"/>
      <c r="AD810" s="71"/>
      <c r="AE810" s="71"/>
      <c r="AF810" s="71"/>
      <c r="AG810" s="120"/>
      <c r="AI810" s="119"/>
      <c r="AJ810" s="119"/>
      <c r="AP810" s="130"/>
      <c r="AR810" s="7"/>
      <c r="AS810" s="7"/>
      <c r="AT810" s="136"/>
      <c r="AU810" s="129"/>
      <c r="AV810" s="140"/>
      <c r="BO810" s="158"/>
      <c r="BQ810" s="6"/>
      <c r="BR810" s="11"/>
    </row>
    <row r="811" spans="1:70" ht="15.75" x14ac:dyDescent="0.5">
      <c r="A811" s="52"/>
      <c r="B811" s="56"/>
      <c r="C811" s="7"/>
      <c r="D811" s="7"/>
      <c r="E811" s="7"/>
      <c r="F811" s="7"/>
      <c r="J811" s="71"/>
      <c r="K811" s="74"/>
      <c r="L811" s="233"/>
      <c r="M811" s="233"/>
      <c r="N811" s="78"/>
      <c r="R811" s="80"/>
      <c r="S811" s="92"/>
      <c r="Y811" s="107"/>
      <c r="AA811" s="108"/>
      <c r="AB811" s="108"/>
      <c r="AC811" s="71"/>
      <c r="AD811" s="71"/>
      <c r="AE811" s="71"/>
      <c r="AF811" s="71"/>
      <c r="AG811" s="120"/>
      <c r="AI811" s="119"/>
      <c r="AJ811" s="119"/>
      <c r="AP811" s="130"/>
      <c r="AR811" s="7"/>
      <c r="AS811" s="7"/>
      <c r="AT811" s="136"/>
      <c r="AU811" s="129"/>
      <c r="AV811" s="140"/>
      <c r="BO811" s="158"/>
      <c r="BQ811" s="6"/>
      <c r="BR811" s="11"/>
    </row>
    <row r="812" spans="1:70" ht="15.75" x14ac:dyDescent="0.5">
      <c r="A812" s="52"/>
      <c r="B812" s="56"/>
      <c r="C812" s="7"/>
      <c r="D812" s="7"/>
      <c r="E812" s="7"/>
      <c r="F812" s="7"/>
      <c r="J812" s="71"/>
      <c r="K812" s="74"/>
      <c r="L812" s="233"/>
      <c r="M812" s="233"/>
      <c r="N812" s="78"/>
      <c r="R812" s="80"/>
      <c r="S812" s="92"/>
      <c r="Y812" s="107"/>
      <c r="AA812" s="108"/>
      <c r="AB812" s="108"/>
      <c r="AC812" s="71"/>
      <c r="AD812" s="71"/>
      <c r="AE812" s="71"/>
      <c r="AF812" s="71"/>
      <c r="AG812" s="120"/>
      <c r="AI812" s="119"/>
      <c r="AJ812" s="119"/>
      <c r="AP812" s="130"/>
      <c r="AR812" s="7"/>
      <c r="AS812" s="7"/>
      <c r="AT812" s="136"/>
      <c r="AU812" s="129"/>
      <c r="AV812" s="140"/>
      <c r="BO812" s="158"/>
      <c r="BQ812" s="6"/>
      <c r="BR812" s="11"/>
    </row>
    <row r="813" spans="1:70" ht="15.75" x14ac:dyDescent="0.5">
      <c r="A813" s="52"/>
      <c r="B813" s="56"/>
      <c r="C813" s="7"/>
      <c r="D813" s="7"/>
      <c r="E813" s="7"/>
      <c r="F813" s="7"/>
      <c r="J813" s="71"/>
      <c r="K813" s="74"/>
      <c r="L813" s="233"/>
      <c r="M813" s="233"/>
      <c r="N813" s="78"/>
      <c r="R813" s="80"/>
      <c r="S813" s="92"/>
      <c r="Y813" s="107"/>
      <c r="AA813" s="108"/>
      <c r="AB813" s="108"/>
      <c r="AC813" s="71"/>
      <c r="AD813" s="71"/>
      <c r="AE813" s="71"/>
      <c r="AF813" s="71"/>
      <c r="AG813" s="120"/>
      <c r="AI813" s="119"/>
      <c r="AJ813" s="119"/>
      <c r="AP813" s="130"/>
      <c r="AR813" s="7"/>
      <c r="AS813" s="7"/>
      <c r="AT813" s="136"/>
      <c r="AU813" s="129"/>
      <c r="AV813" s="140"/>
      <c r="BO813" s="158"/>
      <c r="BQ813" s="6"/>
      <c r="BR813" s="11"/>
    </row>
    <row r="814" spans="1:70" ht="15.75" x14ac:dyDescent="0.5">
      <c r="A814" s="52"/>
      <c r="B814" s="56"/>
      <c r="C814" s="7"/>
      <c r="D814" s="7"/>
      <c r="E814" s="7"/>
      <c r="F814" s="7"/>
      <c r="J814" s="71"/>
      <c r="K814" s="74"/>
      <c r="L814" s="233"/>
      <c r="M814" s="233"/>
      <c r="N814" s="78"/>
      <c r="R814" s="80"/>
      <c r="S814" s="92"/>
      <c r="Y814" s="107"/>
      <c r="AA814" s="108"/>
      <c r="AB814" s="108"/>
      <c r="AC814" s="71"/>
      <c r="AD814" s="71"/>
      <c r="AE814" s="71"/>
      <c r="AF814" s="71"/>
      <c r="AG814" s="120"/>
      <c r="AI814" s="119"/>
      <c r="AJ814" s="119"/>
      <c r="AP814" s="130"/>
      <c r="AR814" s="7"/>
      <c r="AS814" s="7"/>
      <c r="AT814" s="136"/>
      <c r="AU814" s="129"/>
      <c r="AV814" s="140"/>
      <c r="BO814" s="158"/>
      <c r="BQ814" s="6"/>
      <c r="BR814" s="11"/>
    </row>
    <row r="815" spans="1:70" ht="15.75" x14ac:dyDescent="0.5">
      <c r="A815" s="52"/>
      <c r="B815" s="56"/>
      <c r="C815" s="7"/>
      <c r="D815" s="7"/>
      <c r="E815" s="7"/>
      <c r="F815" s="7"/>
      <c r="J815" s="71"/>
      <c r="K815" s="74"/>
      <c r="L815" s="233"/>
      <c r="M815" s="233"/>
      <c r="N815" s="78"/>
      <c r="R815" s="80"/>
      <c r="S815" s="92"/>
      <c r="Y815" s="107"/>
      <c r="AA815" s="108"/>
      <c r="AB815" s="108"/>
      <c r="AC815" s="71"/>
      <c r="AD815" s="71"/>
      <c r="AE815" s="71"/>
      <c r="AF815" s="71"/>
      <c r="AG815" s="120"/>
      <c r="AI815" s="119"/>
      <c r="AJ815" s="119"/>
      <c r="AP815" s="130"/>
      <c r="AR815" s="7"/>
      <c r="AS815" s="7"/>
      <c r="AT815" s="136"/>
      <c r="AU815" s="129"/>
      <c r="AV815" s="140"/>
      <c r="BO815" s="158"/>
      <c r="BQ815" s="6"/>
      <c r="BR815" s="11"/>
    </row>
    <row r="816" spans="1:70" ht="15.75" x14ac:dyDescent="0.5">
      <c r="A816" s="52"/>
      <c r="B816" s="56"/>
      <c r="C816" s="7"/>
      <c r="D816" s="7"/>
      <c r="E816" s="7"/>
      <c r="F816" s="7"/>
      <c r="J816" s="71"/>
      <c r="K816" s="74"/>
      <c r="L816" s="233"/>
      <c r="M816" s="233"/>
      <c r="N816" s="78"/>
      <c r="R816" s="80"/>
      <c r="S816" s="92"/>
      <c r="Y816" s="107"/>
      <c r="AA816" s="108"/>
      <c r="AB816" s="108"/>
      <c r="AC816" s="71"/>
      <c r="AD816" s="71"/>
      <c r="AE816" s="71"/>
      <c r="AF816" s="71"/>
      <c r="AG816" s="120"/>
      <c r="AI816" s="119"/>
      <c r="AJ816" s="119"/>
      <c r="AP816" s="130"/>
      <c r="AR816" s="7"/>
      <c r="AS816" s="7"/>
      <c r="AT816" s="136"/>
      <c r="AU816" s="129"/>
      <c r="AV816" s="140"/>
      <c r="BO816" s="158"/>
      <c r="BQ816" s="6"/>
      <c r="BR816" s="11"/>
    </row>
    <row r="817" spans="1:70" ht="15.75" x14ac:dyDescent="0.5">
      <c r="A817" s="52"/>
      <c r="B817" s="56"/>
      <c r="C817" s="7"/>
      <c r="D817" s="7"/>
      <c r="E817" s="7"/>
      <c r="F817" s="7"/>
      <c r="J817" s="71"/>
      <c r="K817" s="74"/>
      <c r="L817" s="233"/>
      <c r="M817" s="233"/>
      <c r="N817" s="78"/>
      <c r="R817" s="80"/>
      <c r="S817" s="92"/>
      <c r="Y817" s="107"/>
      <c r="AA817" s="108"/>
      <c r="AB817" s="108"/>
      <c r="AC817" s="71"/>
      <c r="AD817" s="71"/>
      <c r="AE817" s="71"/>
      <c r="AF817" s="71"/>
      <c r="AG817" s="120"/>
      <c r="AI817" s="119"/>
      <c r="AJ817" s="119"/>
      <c r="AP817" s="130"/>
      <c r="AR817" s="7"/>
      <c r="AS817" s="7"/>
      <c r="AT817" s="136"/>
      <c r="AU817" s="129"/>
      <c r="AV817" s="140"/>
      <c r="BO817" s="158"/>
      <c r="BQ817" s="6"/>
      <c r="BR817" s="11"/>
    </row>
    <row r="818" spans="1:70" ht="15.75" x14ac:dyDescent="0.5">
      <c r="A818" s="52"/>
      <c r="B818" s="56"/>
      <c r="C818" s="7"/>
      <c r="D818" s="7"/>
      <c r="E818" s="7"/>
      <c r="F818" s="7"/>
      <c r="J818" s="71"/>
      <c r="K818" s="74"/>
      <c r="L818" s="233"/>
      <c r="M818" s="233"/>
      <c r="N818" s="78"/>
      <c r="R818" s="80"/>
      <c r="S818" s="92"/>
      <c r="Y818" s="107"/>
      <c r="AA818" s="108"/>
      <c r="AB818" s="108"/>
      <c r="AC818" s="71"/>
      <c r="AD818" s="71"/>
      <c r="AE818" s="71"/>
      <c r="AF818" s="71"/>
      <c r="AG818" s="120"/>
      <c r="AI818" s="119"/>
      <c r="AJ818" s="119"/>
      <c r="AP818" s="130"/>
      <c r="AR818" s="7"/>
      <c r="AS818" s="7"/>
      <c r="AT818" s="136"/>
      <c r="AU818" s="129"/>
      <c r="AV818" s="140"/>
      <c r="BO818" s="158"/>
      <c r="BQ818" s="6"/>
      <c r="BR818" s="11"/>
    </row>
    <row r="819" spans="1:70" ht="15.75" x14ac:dyDescent="0.5">
      <c r="A819" s="52"/>
      <c r="B819" s="56"/>
      <c r="C819" s="7"/>
      <c r="D819" s="7"/>
      <c r="E819" s="7"/>
      <c r="F819" s="7"/>
      <c r="J819" s="71"/>
      <c r="K819" s="74"/>
      <c r="L819" s="233"/>
      <c r="M819" s="233"/>
      <c r="N819" s="78"/>
      <c r="R819" s="80"/>
      <c r="S819" s="92"/>
      <c r="Y819" s="107"/>
      <c r="AA819" s="108"/>
      <c r="AB819" s="108"/>
      <c r="AC819" s="71"/>
      <c r="AD819" s="71"/>
      <c r="AE819" s="71"/>
      <c r="AF819" s="71"/>
      <c r="AG819" s="120"/>
      <c r="AI819" s="119"/>
      <c r="AJ819" s="119"/>
      <c r="AP819" s="130"/>
      <c r="AR819" s="7"/>
      <c r="AS819" s="7"/>
      <c r="AT819" s="136"/>
      <c r="AU819" s="129"/>
      <c r="AV819" s="140"/>
      <c r="BO819" s="158"/>
      <c r="BQ819" s="6"/>
      <c r="BR819" s="11"/>
    </row>
    <row r="820" spans="1:70" ht="15.75" x14ac:dyDescent="0.5">
      <c r="A820" s="52"/>
      <c r="B820" s="56"/>
      <c r="C820" s="7"/>
      <c r="D820" s="7"/>
      <c r="E820" s="7"/>
      <c r="F820" s="7"/>
      <c r="J820" s="71"/>
      <c r="K820" s="74"/>
      <c r="L820" s="233"/>
      <c r="M820" s="233"/>
      <c r="N820" s="78"/>
      <c r="R820" s="80"/>
      <c r="S820" s="92"/>
      <c r="Y820" s="107"/>
      <c r="AA820" s="108"/>
      <c r="AB820" s="108"/>
      <c r="AC820" s="71"/>
      <c r="AD820" s="71"/>
      <c r="AE820" s="71"/>
      <c r="AF820" s="71"/>
      <c r="AG820" s="120"/>
      <c r="AI820" s="119"/>
      <c r="AJ820" s="119"/>
      <c r="AP820" s="130"/>
      <c r="AR820" s="7"/>
      <c r="AS820" s="7"/>
      <c r="AT820" s="136"/>
      <c r="AU820" s="129"/>
      <c r="AV820" s="140"/>
      <c r="BO820" s="158"/>
      <c r="BQ820" s="6"/>
      <c r="BR820" s="11"/>
    </row>
    <row r="821" spans="1:70" ht="15.75" x14ac:dyDescent="0.5">
      <c r="A821" s="52"/>
      <c r="B821" s="56"/>
      <c r="C821" s="7"/>
      <c r="D821" s="7"/>
      <c r="E821" s="7"/>
      <c r="F821" s="7"/>
      <c r="J821" s="71"/>
      <c r="K821" s="74"/>
      <c r="L821" s="233"/>
      <c r="M821" s="233"/>
      <c r="N821" s="78"/>
      <c r="R821" s="80"/>
      <c r="S821" s="92"/>
      <c r="Y821" s="107"/>
      <c r="AA821" s="108"/>
      <c r="AB821" s="108"/>
      <c r="AC821" s="71"/>
      <c r="AD821" s="71"/>
      <c r="AE821" s="71"/>
      <c r="AF821" s="71"/>
      <c r="AG821" s="120"/>
      <c r="AI821" s="119"/>
      <c r="AJ821" s="119"/>
      <c r="AP821" s="130"/>
      <c r="AR821" s="7"/>
      <c r="AS821" s="7"/>
      <c r="AT821" s="136"/>
      <c r="AU821" s="129"/>
      <c r="AV821" s="140"/>
      <c r="BO821" s="158"/>
      <c r="BQ821" s="6"/>
      <c r="BR821" s="11"/>
    </row>
    <row r="822" spans="1:70" ht="15.75" x14ac:dyDescent="0.5">
      <c r="A822" s="52"/>
      <c r="B822" s="56"/>
      <c r="C822" s="7"/>
      <c r="D822" s="7"/>
      <c r="E822" s="7"/>
      <c r="F822" s="7"/>
      <c r="J822" s="71"/>
      <c r="K822" s="74"/>
      <c r="L822" s="233"/>
      <c r="M822" s="233"/>
      <c r="N822" s="78"/>
      <c r="R822" s="80"/>
      <c r="S822" s="92"/>
      <c r="Y822" s="107"/>
      <c r="AA822" s="108"/>
      <c r="AB822" s="108"/>
      <c r="AC822" s="71"/>
      <c r="AD822" s="71"/>
      <c r="AE822" s="71"/>
      <c r="AF822" s="71"/>
      <c r="AG822" s="120"/>
      <c r="AI822" s="119"/>
      <c r="AJ822" s="119"/>
      <c r="AP822" s="130"/>
      <c r="AR822" s="7"/>
      <c r="AS822" s="7"/>
      <c r="AT822" s="136"/>
      <c r="AU822" s="129"/>
      <c r="AV822" s="140"/>
      <c r="BO822" s="158"/>
      <c r="BQ822" s="6"/>
      <c r="BR822" s="11"/>
    </row>
    <row r="823" spans="1:70" ht="15.75" x14ac:dyDescent="0.5">
      <c r="A823" s="52"/>
      <c r="B823" s="56"/>
      <c r="C823" s="7"/>
      <c r="D823" s="7"/>
      <c r="E823" s="7"/>
      <c r="F823" s="7"/>
      <c r="J823" s="71"/>
      <c r="K823" s="74"/>
      <c r="L823" s="233"/>
      <c r="M823" s="233"/>
      <c r="N823" s="78"/>
      <c r="R823" s="80"/>
      <c r="S823" s="92"/>
      <c r="Y823" s="107"/>
      <c r="AA823" s="108"/>
      <c r="AB823" s="108"/>
      <c r="AC823" s="71"/>
      <c r="AD823" s="71"/>
      <c r="AE823" s="71"/>
      <c r="AF823" s="71"/>
      <c r="AG823" s="120"/>
      <c r="AI823" s="119"/>
      <c r="AJ823" s="119"/>
      <c r="AP823" s="130"/>
      <c r="AR823" s="7"/>
      <c r="AS823" s="7"/>
      <c r="AT823" s="136"/>
      <c r="AU823" s="129"/>
      <c r="AV823" s="140"/>
      <c r="BO823" s="158"/>
      <c r="BQ823" s="6"/>
      <c r="BR823" s="11"/>
    </row>
    <row r="824" spans="1:70" ht="15.75" x14ac:dyDescent="0.5">
      <c r="A824" s="52"/>
      <c r="B824" s="56"/>
      <c r="C824" s="7"/>
      <c r="D824" s="7"/>
      <c r="E824" s="7"/>
      <c r="F824" s="7"/>
      <c r="J824" s="71"/>
      <c r="K824" s="74"/>
      <c r="L824" s="233"/>
      <c r="M824" s="233"/>
      <c r="N824" s="78"/>
      <c r="R824" s="80"/>
      <c r="S824" s="92"/>
      <c r="Y824" s="107"/>
      <c r="AA824" s="108"/>
      <c r="AB824" s="108"/>
      <c r="AC824" s="71"/>
      <c r="AD824" s="71"/>
      <c r="AE824" s="71"/>
      <c r="AF824" s="71"/>
      <c r="AG824" s="120"/>
      <c r="AI824" s="119"/>
      <c r="AJ824" s="119"/>
      <c r="AP824" s="130"/>
      <c r="AR824" s="7"/>
      <c r="AS824" s="7"/>
      <c r="AT824" s="136"/>
      <c r="AU824" s="129"/>
      <c r="AV824" s="140"/>
      <c r="BO824" s="158"/>
      <c r="BQ824" s="6"/>
      <c r="BR824" s="11"/>
    </row>
    <row r="825" spans="1:70" ht="15.75" x14ac:dyDescent="0.5">
      <c r="A825" s="52"/>
      <c r="B825" s="56"/>
      <c r="C825" s="7"/>
      <c r="D825" s="7"/>
      <c r="E825" s="7"/>
      <c r="F825" s="7"/>
      <c r="J825" s="71"/>
      <c r="K825" s="74"/>
      <c r="L825" s="233"/>
      <c r="M825" s="233"/>
      <c r="N825" s="78"/>
      <c r="R825" s="80"/>
      <c r="S825" s="92"/>
      <c r="Y825" s="107"/>
      <c r="AA825" s="108"/>
      <c r="AB825" s="108"/>
      <c r="AC825" s="71"/>
      <c r="AD825" s="71"/>
      <c r="AE825" s="71"/>
      <c r="AF825" s="71"/>
      <c r="AG825" s="120"/>
      <c r="AI825" s="119"/>
      <c r="AJ825" s="119"/>
      <c r="AP825" s="130"/>
      <c r="AR825" s="7"/>
      <c r="AS825" s="7"/>
      <c r="AT825" s="136"/>
      <c r="AU825" s="129"/>
      <c r="AV825" s="140"/>
      <c r="BO825" s="158"/>
      <c r="BQ825" s="6"/>
      <c r="BR825" s="11"/>
    </row>
    <row r="826" spans="1:70" ht="15.75" x14ac:dyDescent="0.5">
      <c r="A826" s="52"/>
      <c r="B826" s="56"/>
      <c r="C826" s="7"/>
      <c r="D826" s="7"/>
      <c r="E826" s="7"/>
      <c r="F826" s="7"/>
      <c r="J826" s="71"/>
      <c r="K826" s="74"/>
      <c r="L826" s="233"/>
      <c r="M826" s="233"/>
      <c r="N826" s="78"/>
      <c r="R826" s="80"/>
      <c r="S826" s="92"/>
      <c r="Y826" s="107"/>
      <c r="AA826" s="108"/>
      <c r="AB826" s="108"/>
      <c r="AC826" s="71"/>
      <c r="AD826" s="71"/>
      <c r="AE826" s="71"/>
      <c r="AF826" s="71"/>
      <c r="AG826" s="120"/>
      <c r="AI826" s="119"/>
      <c r="AJ826" s="119"/>
      <c r="AP826" s="130"/>
      <c r="AR826" s="7"/>
      <c r="AS826" s="7"/>
      <c r="AT826" s="136"/>
      <c r="AU826" s="129"/>
      <c r="AV826" s="140"/>
      <c r="BO826" s="158"/>
      <c r="BQ826" s="6"/>
      <c r="BR826" s="11"/>
    </row>
    <row r="827" spans="1:70" ht="15.75" x14ac:dyDescent="0.5">
      <c r="A827" s="52"/>
      <c r="B827" s="56"/>
      <c r="C827" s="7"/>
      <c r="D827" s="7"/>
      <c r="E827" s="7"/>
      <c r="F827" s="7"/>
      <c r="J827" s="71"/>
      <c r="K827" s="74"/>
      <c r="L827" s="233"/>
      <c r="M827" s="233"/>
      <c r="N827" s="78"/>
      <c r="R827" s="80"/>
      <c r="S827" s="92"/>
      <c r="Y827" s="107"/>
      <c r="AA827" s="108"/>
      <c r="AB827" s="108"/>
      <c r="AC827" s="71"/>
      <c r="AD827" s="71"/>
      <c r="AE827" s="71"/>
      <c r="AF827" s="71"/>
      <c r="AG827" s="120"/>
      <c r="AI827" s="119"/>
      <c r="AJ827" s="119"/>
      <c r="AP827" s="130"/>
      <c r="AR827" s="7"/>
      <c r="AS827" s="7"/>
      <c r="AT827" s="136"/>
      <c r="AU827" s="129"/>
      <c r="AV827" s="140"/>
      <c r="BO827" s="158"/>
      <c r="BQ827" s="6"/>
      <c r="BR827" s="11"/>
    </row>
    <row r="828" spans="1:70" ht="15.75" x14ac:dyDescent="0.5">
      <c r="A828" s="52"/>
      <c r="B828" s="56"/>
      <c r="C828" s="7"/>
      <c r="D828" s="7"/>
      <c r="E828" s="7"/>
      <c r="F828" s="7"/>
      <c r="J828" s="71"/>
      <c r="K828" s="74"/>
      <c r="L828" s="233"/>
      <c r="M828" s="233"/>
      <c r="N828" s="78"/>
      <c r="R828" s="80"/>
      <c r="S828" s="92"/>
      <c r="Y828" s="107"/>
      <c r="AA828" s="108"/>
      <c r="AB828" s="108"/>
      <c r="AC828" s="71"/>
      <c r="AD828" s="71"/>
      <c r="AE828" s="71"/>
      <c r="AF828" s="71"/>
      <c r="AG828" s="120"/>
      <c r="AI828" s="119"/>
      <c r="AJ828" s="119"/>
      <c r="AP828" s="130"/>
      <c r="AR828" s="7"/>
      <c r="AS828" s="7"/>
      <c r="AT828" s="136"/>
      <c r="AU828" s="129"/>
      <c r="AV828" s="140"/>
      <c r="BO828" s="158"/>
      <c r="BQ828" s="6"/>
      <c r="BR828" s="11"/>
    </row>
    <row r="829" spans="1:70" ht="15.75" x14ac:dyDescent="0.5">
      <c r="A829" s="52"/>
      <c r="B829" s="56"/>
      <c r="C829" s="7"/>
      <c r="D829" s="7"/>
      <c r="E829" s="7"/>
      <c r="F829" s="7"/>
      <c r="J829" s="71"/>
      <c r="K829" s="74"/>
      <c r="L829" s="233"/>
      <c r="M829" s="233"/>
      <c r="N829" s="78"/>
      <c r="R829" s="80"/>
      <c r="S829" s="92"/>
      <c r="Y829" s="107"/>
      <c r="AA829" s="108"/>
      <c r="AB829" s="108"/>
      <c r="AC829" s="71"/>
      <c r="AD829" s="71"/>
      <c r="AE829" s="71"/>
      <c r="AF829" s="71"/>
      <c r="AG829" s="120"/>
      <c r="AI829" s="119"/>
      <c r="AJ829" s="119"/>
      <c r="AP829" s="130"/>
      <c r="AR829" s="7"/>
      <c r="AS829" s="7"/>
      <c r="AT829" s="136"/>
      <c r="AU829" s="129"/>
      <c r="AV829" s="140"/>
      <c r="BO829" s="158"/>
      <c r="BQ829" s="6"/>
      <c r="BR829" s="11"/>
    </row>
    <row r="830" spans="1:70" ht="15.75" x14ac:dyDescent="0.5">
      <c r="A830" s="52"/>
      <c r="B830" s="56"/>
      <c r="C830" s="7"/>
      <c r="D830" s="7"/>
      <c r="E830" s="7"/>
      <c r="F830" s="7"/>
      <c r="J830" s="71"/>
      <c r="K830" s="74"/>
      <c r="L830" s="233"/>
      <c r="M830" s="233"/>
      <c r="N830" s="78"/>
      <c r="R830" s="80"/>
      <c r="S830" s="92"/>
      <c r="Y830" s="107"/>
      <c r="AA830" s="108"/>
      <c r="AB830" s="108"/>
      <c r="AC830" s="71"/>
      <c r="AD830" s="71"/>
      <c r="AE830" s="71"/>
      <c r="AF830" s="71"/>
      <c r="AG830" s="120"/>
      <c r="AI830" s="119"/>
      <c r="AJ830" s="119"/>
      <c r="AP830" s="130"/>
      <c r="AR830" s="7"/>
      <c r="AS830" s="7"/>
      <c r="AT830" s="136"/>
      <c r="AU830" s="129"/>
      <c r="AV830" s="140"/>
      <c r="BO830" s="158"/>
      <c r="BQ830" s="6"/>
      <c r="BR830" s="11"/>
    </row>
    <row r="831" spans="1:70" ht="15.75" x14ac:dyDescent="0.5">
      <c r="A831" s="52"/>
      <c r="B831" s="56"/>
      <c r="C831" s="7"/>
      <c r="D831" s="7"/>
      <c r="E831" s="7"/>
      <c r="F831" s="7"/>
      <c r="J831" s="71"/>
      <c r="K831" s="74"/>
      <c r="L831" s="233"/>
      <c r="M831" s="233"/>
      <c r="N831" s="78"/>
      <c r="R831" s="80"/>
      <c r="S831" s="92"/>
      <c r="Y831" s="107"/>
      <c r="AA831" s="108"/>
      <c r="AB831" s="108"/>
      <c r="AC831" s="71"/>
      <c r="AD831" s="71"/>
      <c r="AE831" s="71"/>
      <c r="AF831" s="71"/>
      <c r="AG831" s="120"/>
      <c r="AI831" s="119"/>
      <c r="AJ831" s="119"/>
      <c r="AP831" s="130"/>
      <c r="AR831" s="7"/>
      <c r="AS831" s="7"/>
      <c r="AT831" s="136"/>
      <c r="AU831" s="129"/>
      <c r="AV831" s="140"/>
      <c r="BO831" s="158"/>
      <c r="BQ831" s="6"/>
      <c r="BR831" s="11"/>
    </row>
    <row r="832" spans="1:70" ht="15.75" x14ac:dyDescent="0.5">
      <c r="A832" s="52"/>
      <c r="B832" s="56"/>
      <c r="C832" s="7"/>
      <c r="D832" s="7"/>
      <c r="E832" s="7"/>
      <c r="F832" s="7"/>
      <c r="J832" s="71"/>
      <c r="K832" s="74"/>
      <c r="L832" s="233"/>
      <c r="M832" s="233"/>
      <c r="N832" s="78"/>
      <c r="R832" s="80"/>
      <c r="S832" s="92"/>
      <c r="Y832" s="107"/>
      <c r="AA832" s="108"/>
      <c r="AB832" s="108"/>
      <c r="AC832" s="71"/>
      <c r="AD832" s="71"/>
      <c r="AE832" s="71"/>
      <c r="AF832" s="71"/>
      <c r="AG832" s="120"/>
      <c r="AI832" s="119"/>
      <c r="AJ832" s="119"/>
      <c r="AP832" s="130"/>
      <c r="AR832" s="7"/>
      <c r="AS832" s="7"/>
      <c r="AT832" s="136"/>
      <c r="AU832" s="129"/>
      <c r="AV832" s="140"/>
      <c r="BO832" s="158"/>
      <c r="BQ832" s="6"/>
      <c r="BR832" s="11"/>
    </row>
    <row r="833" spans="1:70" ht="15.75" x14ac:dyDescent="0.5">
      <c r="A833" s="52"/>
      <c r="B833" s="56"/>
      <c r="C833" s="7"/>
      <c r="D833" s="7"/>
      <c r="E833" s="7"/>
      <c r="F833" s="7"/>
      <c r="J833" s="71"/>
      <c r="K833" s="74"/>
      <c r="L833" s="233"/>
      <c r="M833" s="233"/>
      <c r="N833" s="78"/>
      <c r="R833" s="80"/>
      <c r="S833" s="92"/>
      <c r="Y833" s="107"/>
      <c r="AA833" s="108"/>
      <c r="AB833" s="108"/>
      <c r="AC833" s="71"/>
      <c r="AD833" s="71"/>
      <c r="AE833" s="71"/>
      <c r="AF833" s="71"/>
      <c r="AG833" s="120"/>
      <c r="AI833" s="119"/>
      <c r="AJ833" s="119"/>
      <c r="AP833" s="130"/>
      <c r="AR833" s="7"/>
      <c r="AS833" s="7"/>
      <c r="AT833" s="136"/>
      <c r="AU833" s="129"/>
      <c r="AV833" s="140"/>
      <c r="BO833" s="158"/>
      <c r="BQ833" s="6"/>
      <c r="BR833" s="11"/>
    </row>
    <row r="834" spans="1:70" ht="15.75" x14ac:dyDescent="0.5">
      <c r="A834" s="52"/>
      <c r="B834" s="56"/>
      <c r="C834" s="7"/>
      <c r="D834" s="7"/>
      <c r="E834" s="7"/>
      <c r="F834" s="7"/>
      <c r="J834" s="71"/>
      <c r="K834" s="74"/>
      <c r="L834" s="233"/>
      <c r="M834" s="233"/>
      <c r="N834" s="78"/>
      <c r="R834" s="80"/>
      <c r="S834" s="92"/>
      <c r="Y834" s="107"/>
      <c r="AA834" s="108"/>
      <c r="AB834" s="108"/>
      <c r="AC834" s="71"/>
      <c r="AD834" s="71"/>
      <c r="AE834" s="71"/>
      <c r="AF834" s="71"/>
      <c r="AG834" s="120"/>
      <c r="AI834" s="119"/>
      <c r="AJ834" s="119"/>
      <c r="AP834" s="130"/>
      <c r="AR834" s="7"/>
      <c r="AS834" s="7"/>
      <c r="AT834" s="136"/>
      <c r="AU834" s="129"/>
      <c r="AV834" s="140"/>
      <c r="BO834" s="158"/>
      <c r="BQ834" s="6"/>
      <c r="BR834" s="11"/>
    </row>
    <row r="835" spans="1:70" ht="15.75" x14ac:dyDescent="0.5">
      <c r="A835" s="52"/>
      <c r="B835" s="56"/>
      <c r="C835" s="7"/>
      <c r="D835" s="7"/>
      <c r="E835" s="7"/>
      <c r="F835" s="7"/>
      <c r="J835" s="71"/>
      <c r="K835" s="74"/>
      <c r="L835" s="233"/>
      <c r="M835" s="233"/>
      <c r="N835" s="78"/>
      <c r="R835" s="80"/>
      <c r="S835" s="92"/>
      <c r="Y835" s="107"/>
      <c r="AA835" s="108"/>
      <c r="AB835" s="108"/>
      <c r="AC835" s="71"/>
      <c r="AD835" s="71"/>
      <c r="AE835" s="71"/>
      <c r="AF835" s="71"/>
      <c r="AG835" s="120"/>
      <c r="AI835" s="119"/>
      <c r="AJ835" s="119"/>
      <c r="AP835" s="130"/>
      <c r="AR835" s="7"/>
      <c r="AS835" s="7"/>
      <c r="AT835" s="136"/>
      <c r="AU835" s="129"/>
      <c r="AV835" s="140"/>
      <c r="BO835" s="158"/>
      <c r="BQ835" s="6"/>
      <c r="BR835" s="11"/>
    </row>
    <row r="836" spans="1:70" ht="15.75" x14ac:dyDescent="0.5">
      <c r="A836" s="52"/>
      <c r="B836" s="56"/>
      <c r="C836" s="7"/>
      <c r="D836" s="7"/>
      <c r="E836" s="7"/>
      <c r="F836" s="7"/>
      <c r="J836" s="71"/>
      <c r="K836" s="74"/>
      <c r="L836" s="233"/>
      <c r="M836" s="233"/>
      <c r="N836" s="78"/>
      <c r="R836" s="80"/>
      <c r="S836" s="92"/>
      <c r="Y836" s="107"/>
      <c r="AA836" s="108"/>
      <c r="AB836" s="108"/>
      <c r="AC836" s="71"/>
      <c r="AD836" s="71"/>
      <c r="AE836" s="71"/>
      <c r="AF836" s="71"/>
      <c r="AG836" s="120"/>
      <c r="AI836" s="119"/>
      <c r="AJ836" s="119"/>
      <c r="AP836" s="130"/>
      <c r="AR836" s="7"/>
      <c r="AS836" s="7"/>
      <c r="AT836" s="136"/>
      <c r="AU836" s="129"/>
      <c r="AV836" s="140"/>
      <c r="BO836" s="158"/>
      <c r="BQ836" s="6"/>
      <c r="BR836" s="11"/>
    </row>
    <row r="837" spans="1:70" ht="15.75" x14ac:dyDescent="0.5">
      <c r="A837" s="52"/>
      <c r="B837" s="56"/>
      <c r="C837" s="7"/>
      <c r="D837" s="7"/>
      <c r="E837" s="7"/>
      <c r="F837" s="7"/>
      <c r="J837" s="71"/>
      <c r="K837" s="74"/>
      <c r="L837" s="233"/>
      <c r="M837" s="233"/>
      <c r="N837" s="78"/>
      <c r="R837" s="80"/>
      <c r="S837" s="92"/>
      <c r="Y837" s="107"/>
      <c r="AA837" s="108"/>
      <c r="AB837" s="108"/>
      <c r="AC837" s="71"/>
      <c r="AD837" s="71"/>
      <c r="AE837" s="71"/>
      <c r="AF837" s="71"/>
      <c r="AG837" s="120"/>
      <c r="AI837" s="119"/>
      <c r="AJ837" s="119"/>
      <c r="AP837" s="130"/>
      <c r="AR837" s="7"/>
      <c r="AS837" s="7"/>
      <c r="AT837" s="136"/>
      <c r="AU837" s="129"/>
      <c r="AV837" s="140"/>
      <c r="BO837" s="158"/>
      <c r="BQ837" s="6"/>
      <c r="BR837" s="11"/>
    </row>
    <row r="838" spans="1:70" ht="15.75" x14ac:dyDescent="0.5">
      <c r="A838" s="52"/>
      <c r="B838" s="56"/>
      <c r="C838" s="7"/>
      <c r="D838" s="7"/>
      <c r="E838" s="7"/>
      <c r="F838" s="7"/>
      <c r="J838" s="71"/>
      <c r="K838" s="74"/>
      <c r="L838" s="233"/>
      <c r="M838" s="233"/>
      <c r="N838" s="78"/>
      <c r="R838" s="80"/>
      <c r="S838" s="92"/>
      <c r="Y838" s="107"/>
      <c r="AA838" s="108"/>
      <c r="AB838" s="108"/>
      <c r="AC838" s="71"/>
      <c r="AD838" s="71"/>
      <c r="AE838" s="71"/>
      <c r="AF838" s="71"/>
      <c r="AG838" s="120"/>
      <c r="AI838" s="119"/>
      <c r="AJ838" s="119"/>
      <c r="AP838" s="130"/>
      <c r="AR838" s="7"/>
      <c r="AS838" s="7"/>
      <c r="AT838" s="136"/>
      <c r="AU838" s="129"/>
      <c r="AV838" s="140"/>
      <c r="BO838" s="158"/>
      <c r="BQ838" s="6"/>
      <c r="BR838" s="11"/>
    </row>
    <row r="839" spans="1:70" ht="15.75" x14ac:dyDescent="0.5">
      <c r="A839" s="52"/>
      <c r="B839" s="56"/>
      <c r="C839" s="7"/>
      <c r="D839" s="7"/>
      <c r="E839" s="7"/>
      <c r="F839" s="7"/>
      <c r="J839" s="71"/>
      <c r="K839" s="74"/>
      <c r="L839" s="233"/>
      <c r="M839" s="233"/>
      <c r="N839" s="78"/>
      <c r="R839" s="80"/>
      <c r="S839" s="92"/>
      <c r="Y839" s="107"/>
      <c r="AA839" s="108"/>
      <c r="AB839" s="108"/>
      <c r="AC839" s="71"/>
      <c r="AD839" s="71"/>
      <c r="AE839" s="71"/>
      <c r="AF839" s="71"/>
      <c r="AG839" s="120"/>
      <c r="AI839" s="119"/>
      <c r="AJ839" s="119"/>
      <c r="AP839" s="130"/>
      <c r="AR839" s="7"/>
      <c r="AS839" s="7"/>
      <c r="AT839" s="136"/>
      <c r="AU839" s="129"/>
      <c r="AV839" s="140"/>
      <c r="BO839" s="158"/>
      <c r="BQ839" s="6"/>
      <c r="BR839" s="11"/>
    </row>
    <row r="840" spans="1:70" ht="15.75" x14ac:dyDescent="0.5">
      <c r="A840" s="52"/>
      <c r="B840" s="56"/>
      <c r="C840" s="7"/>
      <c r="D840" s="7"/>
      <c r="E840" s="7"/>
      <c r="F840" s="7"/>
      <c r="J840" s="71"/>
      <c r="K840" s="74"/>
      <c r="L840" s="233"/>
      <c r="M840" s="233"/>
      <c r="N840" s="78"/>
      <c r="R840" s="80"/>
      <c r="S840" s="92"/>
      <c r="Y840" s="107"/>
      <c r="AA840" s="108"/>
      <c r="AB840" s="108"/>
      <c r="AC840" s="71"/>
      <c r="AD840" s="71"/>
      <c r="AE840" s="71"/>
      <c r="AF840" s="71"/>
      <c r="AG840" s="120"/>
      <c r="AI840" s="119"/>
      <c r="AJ840" s="119"/>
      <c r="AP840" s="130"/>
      <c r="AR840" s="7"/>
      <c r="AS840" s="7"/>
      <c r="AT840" s="136"/>
      <c r="AU840" s="129"/>
      <c r="AV840" s="140"/>
      <c r="BO840" s="158"/>
      <c r="BQ840" s="6"/>
      <c r="BR840" s="11"/>
    </row>
    <row r="841" spans="1:70" ht="15.75" x14ac:dyDescent="0.5">
      <c r="A841" s="52"/>
      <c r="B841" s="56"/>
      <c r="C841" s="7"/>
      <c r="D841" s="7"/>
      <c r="E841" s="7"/>
      <c r="F841" s="7"/>
      <c r="J841" s="71"/>
      <c r="K841" s="74"/>
      <c r="L841" s="233"/>
      <c r="M841" s="233"/>
      <c r="N841" s="78"/>
      <c r="R841" s="80"/>
      <c r="S841" s="92"/>
      <c r="Y841" s="107"/>
      <c r="AA841" s="108"/>
      <c r="AB841" s="108"/>
      <c r="AC841" s="71"/>
      <c r="AD841" s="71"/>
      <c r="AE841" s="71"/>
      <c r="AF841" s="71"/>
      <c r="AG841" s="120"/>
      <c r="AI841" s="119"/>
      <c r="AJ841" s="119"/>
      <c r="AP841" s="130"/>
      <c r="AR841" s="7"/>
      <c r="AS841" s="7"/>
      <c r="AT841" s="136"/>
      <c r="AU841" s="129"/>
      <c r="AV841" s="140"/>
      <c r="BO841" s="158"/>
      <c r="BQ841" s="6"/>
      <c r="BR841" s="11"/>
    </row>
    <row r="842" spans="1:70" ht="15.75" x14ac:dyDescent="0.5">
      <c r="A842" s="52"/>
      <c r="B842" s="56"/>
      <c r="C842" s="7"/>
      <c r="D842" s="7"/>
      <c r="E842" s="7"/>
      <c r="F842" s="7"/>
      <c r="J842" s="71"/>
      <c r="K842" s="74"/>
      <c r="L842" s="233"/>
      <c r="M842" s="233"/>
      <c r="N842" s="78"/>
      <c r="R842" s="80"/>
      <c r="S842" s="92"/>
      <c r="Y842" s="107"/>
      <c r="AA842" s="108"/>
      <c r="AB842" s="108"/>
      <c r="AC842" s="71"/>
      <c r="AD842" s="71"/>
      <c r="AE842" s="71"/>
      <c r="AF842" s="71"/>
      <c r="AG842" s="120"/>
      <c r="AI842" s="119"/>
      <c r="AJ842" s="119"/>
      <c r="AP842" s="130"/>
      <c r="AR842" s="7"/>
      <c r="AS842" s="7"/>
      <c r="AT842" s="136"/>
      <c r="AU842" s="129"/>
      <c r="AV842" s="140"/>
      <c r="BO842" s="158"/>
      <c r="BQ842" s="6"/>
      <c r="BR842" s="11"/>
    </row>
    <row r="843" spans="1:70" ht="15.75" x14ac:dyDescent="0.5">
      <c r="A843" s="52"/>
      <c r="B843" s="56"/>
      <c r="C843" s="7"/>
      <c r="D843" s="7"/>
      <c r="E843" s="7"/>
      <c r="F843" s="7"/>
      <c r="J843" s="71"/>
      <c r="K843" s="74"/>
      <c r="L843" s="233"/>
      <c r="M843" s="233"/>
      <c r="N843" s="78"/>
      <c r="R843" s="80"/>
      <c r="S843" s="92"/>
      <c r="Y843" s="107"/>
      <c r="AA843" s="108"/>
      <c r="AB843" s="108"/>
      <c r="AC843" s="71"/>
      <c r="AD843" s="71"/>
      <c r="AE843" s="71"/>
      <c r="AF843" s="71"/>
      <c r="AG843" s="120"/>
      <c r="AI843" s="119"/>
      <c r="AJ843" s="119"/>
      <c r="AP843" s="130"/>
      <c r="AR843" s="7"/>
      <c r="AS843" s="7"/>
      <c r="AT843" s="136"/>
      <c r="AU843" s="129"/>
      <c r="AV843" s="140"/>
      <c r="BO843" s="158"/>
      <c r="BQ843" s="6"/>
      <c r="BR843" s="11"/>
    </row>
    <row r="844" spans="1:70" ht="15.75" x14ac:dyDescent="0.5">
      <c r="A844" s="52"/>
      <c r="B844" s="56"/>
      <c r="C844" s="7"/>
      <c r="D844" s="7"/>
      <c r="E844" s="7"/>
      <c r="F844" s="7"/>
      <c r="J844" s="71"/>
      <c r="K844" s="74"/>
      <c r="L844" s="233"/>
      <c r="M844" s="233"/>
      <c r="N844" s="78"/>
      <c r="R844" s="80"/>
      <c r="S844" s="92"/>
      <c r="Y844" s="107"/>
      <c r="AA844" s="108"/>
      <c r="AB844" s="108"/>
      <c r="AC844" s="71"/>
      <c r="AD844" s="71"/>
      <c r="AE844" s="71"/>
      <c r="AF844" s="71"/>
      <c r="AG844" s="120"/>
      <c r="AI844" s="119"/>
      <c r="AJ844" s="119"/>
      <c r="AP844" s="130"/>
      <c r="AR844" s="7"/>
      <c r="AS844" s="7"/>
      <c r="AT844" s="136"/>
      <c r="AU844" s="129"/>
      <c r="AV844" s="140"/>
      <c r="BO844" s="158"/>
      <c r="BQ844" s="6"/>
      <c r="BR844" s="11"/>
    </row>
    <row r="845" spans="1:70" ht="15.75" x14ac:dyDescent="0.5">
      <c r="A845" s="52"/>
      <c r="B845" s="56"/>
      <c r="C845" s="7"/>
      <c r="D845" s="7"/>
      <c r="E845" s="7"/>
      <c r="F845" s="7"/>
      <c r="J845" s="71"/>
      <c r="K845" s="74"/>
      <c r="L845" s="233"/>
      <c r="M845" s="233"/>
      <c r="N845" s="78"/>
      <c r="R845" s="80"/>
      <c r="S845" s="92"/>
      <c r="Y845" s="107"/>
      <c r="AA845" s="108"/>
      <c r="AB845" s="108"/>
      <c r="AC845" s="71"/>
      <c r="AD845" s="71"/>
      <c r="AE845" s="71"/>
      <c r="AF845" s="71"/>
      <c r="AG845" s="120"/>
      <c r="AI845" s="119"/>
      <c r="AJ845" s="119"/>
      <c r="AP845" s="130"/>
      <c r="AR845" s="7"/>
      <c r="AS845" s="7"/>
      <c r="AT845" s="136"/>
      <c r="AU845" s="129"/>
      <c r="AV845" s="140"/>
      <c r="BO845" s="158"/>
      <c r="BQ845" s="6"/>
      <c r="BR845" s="11"/>
    </row>
    <row r="846" spans="1:70" ht="15.75" x14ac:dyDescent="0.5">
      <c r="A846" s="52"/>
      <c r="B846" s="56"/>
      <c r="C846" s="7"/>
      <c r="D846" s="7"/>
      <c r="E846" s="7"/>
      <c r="F846" s="7"/>
      <c r="J846" s="71"/>
      <c r="K846" s="74"/>
      <c r="L846" s="233"/>
      <c r="M846" s="233"/>
      <c r="N846" s="78"/>
      <c r="R846" s="80"/>
      <c r="S846" s="92"/>
      <c r="Y846" s="107"/>
      <c r="AA846" s="108"/>
      <c r="AB846" s="108"/>
      <c r="AC846" s="71"/>
      <c r="AD846" s="71"/>
      <c r="AE846" s="71"/>
      <c r="AF846" s="71"/>
      <c r="AG846" s="120"/>
      <c r="AI846" s="119"/>
      <c r="AJ846" s="119"/>
      <c r="AP846" s="130"/>
      <c r="AR846" s="7"/>
      <c r="AS846" s="7"/>
      <c r="AT846" s="136"/>
      <c r="AU846" s="129"/>
      <c r="AV846" s="140"/>
      <c r="BO846" s="158"/>
      <c r="BQ846" s="6"/>
      <c r="BR846" s="11"/>
    </row>
    <row r="847" spans="1:70" ht="15.75" x14ac:dyDescent="0.5">
      <c r="A847" s="52"/>
      <c r="B847" s="56"/>
      <c r="C847" s="7"/>
      <c r="D847" s="7"/>
      <c r="E847" s="7"/>
      <c r="F847" s="7"/>
      <c r="J847" s="71"/>
      <c r="K847" s="74"/>
      <c r="L847" s="233"/>
      <c r="M847" s="233"/>
      <c r="N847" s="78"/>
      <c r="R847" s="80"/>
      <c r="S847" s="92"/>
      <c r="Y847" s="107"/>
      <c r="AA847" s="108"/>
      <c r="AB847" s="108"/>
      <c r="AC847" s="71"/>
      <c r="AD847" s="71"/>
      <c r="AE847" s="71"/>
      <c r="AF847" s="71"/>
      <c r="AG847" s="120"/>
      <c r="AI847" s="119"/>
      <c r="AJ847" s="119"/>
      <c r="AP847" s="130"/>
      <c r="AR847" s="7"/>
      <c r="AS847" s="7"/>
      <c r="AT847" s="136"/>
      <c r="AU847" s="129"/>
      <c r="AV847" s="140"/>
      <c r="BO847" s="158"/>
      <c r="BQ847" s="6"/>
      <c r="BR847" s="11"/>
    </row>
    <row r="848" spans="1:70" ht="15.75" x14ac:dyDescent="0.5">
      <c r="A848" s="52"/>
      <c r="B848" s="56"/>
      <c r="C848" s="7"/>
      <c r="D848" s="7"/>
      <c r="E848" s="7"/>
      <c r="F848" s="7"/>
      <c r="J848" s="71"/>
      <c r="K848" s="74"/>
      <c r="L848" s="233"/>
      <c r="M848" s="233"/>
      <c r="N848" s="78"/>
      <c r="R848" s="80"/>
      <c r="S848" s="92"/>
      <c r="Y848" s="107"/>
      <c r="AA848" s="108"/>
      <c r="AB848" s="108"/>
      <c r="AC848" s="71"/>
      <c r="AD848" s="71"/>
      <c r="AE848" s="71"/>
      <c r="AF848" s="71"/>
      <c r="AG848" s="120"/>
      <c r="AI848" s="119"/>
      <c r="AJ848" s="119"/>
      <c r="AP848" s="130"/>
      <c r="AR848" s="7"/>
      <c r="AS848" s="7"/>
      <c r="AT848" s="136"/>
      <c r="AU848" s="129"/>
      <c r="AV848" s="140"/>
      <c r="BO848" s="158"/>
      <c r="BQ848" s="6"/>
      <c r="BR848" s="11"/>
    </row>
    <row r="849" spans="1:70" ht="15.75" x14ac:dyDescent="0.5">
      <c r="A849" s="52"/>
      <c r="B849" s="56"/>
      <c r="C849" s="7"/>
      <c r="D849" s="7"/>
      <c r="E849" s="7"/>
      <c r="F849" s="7"/>
      <c r="J849" s="71"/>
      <c r="K849" s="74"/>
      <c r="L849" s="233"/>
      <c r="M849" s="233"/>
      <c r="N849" s="78"/>
      <c r="R849" s="80"/>
      <c r="S849" s="92"/>
      <c r="Y849" s="107"/>
      <c r="AA849" s="108"/>
      <c r="AB849" s="108"/>
      <c r="AC849" s="71"/>
      <c r="AD849" s="71"/>
      <c r="AE849" s="71"/>
      <c r="AF849" s="71"/>
      <c r="AG849" s="120"/>
      <c r="AI849" s="119"/>
      <c r="AJ849" s="119"/>
      <c r="AP849" s="130"/>
      <c r="AR849" s="7"/>
      <c r="AS849" s="7"/>
      <c r="AT849" s="136"/>
      <c r="AU849" s="129"/>
      <c r="AV849" s="140"/>
      <c r="BO849" s="158"/>
      <c r="BQ849" s="6"/>
      <c r="BR849" s="11"/>
    </row>
    <row r="850" spans="1:70" ht="15.75" x14ac:dyDescent="0.5">
      <c r="A850" s="52"/>
      <c r="B850" s="56"/>
      <c r="C850" s="7"/>
      <c r="D850" s="7"/>
      <c r="E850" s="7"/>
      <c r="F850" s="7"/>
      <c r="J850" s="71"/>
      <c r="K850" s="74"/>
      <c r="L850" s="233"/>
      <c r="M850" s="233"/>
      <c r="N850" s="78"/>
      <c r="R850" s="80"/>
      <c r="S850" s="92"/>
      <c r="Y850" s="107"/>
      <c r="AA850" s="108"/>
      <c r="AB850" s="108"/>
      <c r="AC850" s="71"/>
      <c r="AD850" s="71"/>
      <c r="AE850" s="71"/>
      <c r="AF850" s="71"/>
      <c r="AG850" s="120"/>
      <c r="AI850" s="119"/>
      <c r="AJ850" s="119"/>
      <c r="AP850" s="130"/>
      <c r="AR850" s="7"/>
      <c r="AS850" s="7"/>
      <c r="AT850" s="136"/>
      <c r="AU850" s="129"/>
      <c r="AV850" s="140"/>
      <c r="BO850" s="158"/>
      <c r="BQ850" s="6"/>
      <c r="BR850" s="11"/>
    </row>
    <row r="851" spans="1:70" ht="15.75" x14ac:dyDescent="0.5">
      <c r="A851" s="52"/>
      <c r="B851" s="56"/>
      <c r="C851" s="7"/>
      <c r="D851" s="7"/>
      <c r="E851" s="7"/>
      <c r="F851" s="7"/>
      <c r="J851" s="71"/>
      <c r="K851" s="74"/>
      <c r="L851" s="233"/>
      <c r="M851" s="233"/>
      <c r="N851" s="78"/>
      <c r="R851" s="80"/>
      <c r="S851" s="92"/>
      <c r="Y851" s="107"/>
      <c r="AA851" s="108"/>
      <c r="AB851" s="108"/>
      <c r="AC851" s="71"/>
      <c r="AD851" s="71"/>
      <c r="AE851" s="71"/>
      <c r="AF851" s="71"/>
      <c r="AG851" s="120"/>
      <c r="AI851" s="119"/>
      <c r="AJ851" s="119"/>
      <c r="AP851" s="130"/>
      <c r="AR851" s="7"/>
      <c r="AS851" s="7"/>
      <c r="AT851" s="136"/>
      <c r="AU851" s="129"/>
      <c r="AV851" s="140"/>
      <c r="BO851" s="158"/>
      <c r="BQ851" s="6"/>
      <c r="BR851" s="11"/>
    </row>
    <row r="852" spans="1:70" ht="15.75" x14ac:dyDescent="0.5">
      <c r="A852" s="52"/>
      <c r="B852" s="56"/>
      <c r="C852" s="7"/>
      <c r="D852" s="7"/>
      <c r="E852" s="7"/>
      <c r="F852" s="7"/>
      <c r="J852" s="71"/>
      <c r="K852" s="74"/>
      <c r="L852" s="233"/>
      <c r="M852" s="233"/>
      <c r="N852" s="78"/>
      <c r="R852" s="80"/>
      <c r="S852" s="92"/>
      <c r="Y852" s="107"/>
      <c r="AA852" s="108"/>
      <c r="AB852" s="108"/>
      <c r="AC852" s="71"/>
      <c r="AD852" s="71"/>
      <c r="AE852" s="71"/>
      <c r="AF852" s="71"/>
      <c r="AG852" s="120"/>
      <c r="AI852" s="119"/>
      <c r="AJ852" s="119"/>
      <c r="AP852" s="130"/>
      <c r="AR852" s="7"/>
      <c r="AS852" s="7"/>
      <c r="AT852" s="136"/>
      <c r="AU852" s="129"/>
      <c r="AV852" s="140"/>
      <c r="BO852" s="158"/>
      <c r="BQ852" s="6"/>
      <c r="BR852" s="11"/>
    </row>
    <row r="853" spans="1:70" ht="15.75" x14ac:dyDescent="0.5">
      <c r="A853" s="52"/>
      <c r="B853" s="56"/>
      <c r="C853" s="7"/>
      <c r="D853" s="7"/>
      <c r="E853" s="7"/>
      <c r="F853" s="7"/>
      <c r="J853" s="71"/>
      <c r="K853" s="74"/>
      <c r="L853" s="233"/>
      <c r="M853" s="233"/>
      <c r="N853" s="78"/>
      <c r="R853" s="80"/>
      <c r="S853" s="92"/>
      <c r="Y853" s="107"/>
      <c r="AA853" s="108"/>
      <c r="AB853" s="108"/>
      <c r="AC853" s="71"/>
      <c r="AD853" s="71"/>
      <c r="AE853" s="71"/>
      <c r="AF853" s="71"/>
      <c r="AG853" s="120"/>
      <c r="AI853" s="119"/>
      <c r="AJ853" s="119"/>
      <c r="AP853" s="130"/>
      <c r="AR853" s="7"/>
      <c r="AS853" s="7"/>
      <c r="AT853" s="136"/>
      <c r="AU853" s="129"/>
      <c r="AV853" s="140"/>
      <c r="BO853" s="158"/>
      <c r="BQ853" s="6"/>
      <c r="BR853" s="11"/>
    </row>
    <row r="854" spans="1:70" ht="15.75" x14ac:dyDescent="0.5">
      <c r="A854" s="52"/>
      <c r="B854" s="56"/>
      <c r="C854" s="7"/>
      <c r="D854" s="7"/>
      <c r="E854" s="7"/>
      <c r="F854" s="7"/>
      <c r="J854" s="71"/>
      <c r="K854" s="74"/>
      <c r="L854" s="233"/>
      <c r="M854" s="233"/>
      <c r="N854" s="78"/>
      <c r="R854" s="80"/>
      <c r="S854" s="92"/>
      <c r="Y854" s="107"/>
      <c r="AA854" s="108"/>
      <c r="AB854" s="108"/>
      <c r="AC854" s="71"/>
      <c r="AD854" s="71"/>
      <c r="AE854" s="71"/>
      <c r="AF854" s="71"/>
      <c r="AG854" s="120"/>
      <c r="AI854" s="119"/>
      <c r="AJ854" s="119"/>
      <c r="AP854" s="130"/>
      <c r="AR854" s="7"/>
      <c r="AS854" s="7"/>
      <c r="AT854" s="136"/>
      <c r="AU854" s="129"/>
      <c r="AV854" s="140"/>
      <c r="BO854" s="158"/>
      <c r="BQ854" s="6"/>
      <c r="BR854" s="11"/>
    </row>
    <row r="855" spans="1:70" ht="15.75" x14ac:dyDescent="0.5">
      <c r="A855" s="52"/>
      <c r="B855" s="56"/>
      <c r="C855" s="7"/>
      <c r="D855" s="7"/>
      <c r="E855" s="7"/>
      <c r="F855" s="7"/>
      <c r="J855" s="71"/>
      <c r="K855" s="74"/>
      <c r="L855" s="233"/>
      <c r="M855" s="233"/>
      <c r="N855" s="78"/>
      <c r="R855" s="80"/>
      <c r="S855" s="92"/>
      <c r="Y855" s="107"/>
      <c r="AA855" s="108"/>
      <c r="AB855" s="108"/>
      <c r="AC855" s="71"/>
      <c r="AD855" s="71"/>
      <c r="AE855" s="71"/>
      <c r="AF855" s="71"/>
      <c r="AG855" s="120"/>
      <c r="AI855" s="119"/>
      <c r="AJ855" s="119"/>
      <c r="AP855" s="130"/>
      <c r="AR855" s="7"/>
      <c r="AS855" s="7"/>
      <c r="AT855" s="136"/>
      <c r="AU855" s="129"/>
      <c r="AV855" s="140"/>
      <c r="BO855" s="158"/>
      <c r="BQ855" s="6"/>
      <c r="BR855" s="11"/>
    </row>
    <row r="856" spans="1:70" ht="15.75" x14ac:dyDescent="0.5">
      <c r="A856" s="52"/>
      <c r="B856" s="56"/>
      <c r="C856" s="7"/>
      <c r="D856" s="7"/>
      <c r="E856" s="7"/>
      <c r="F856" s="7"/>
      <c r="J856" s="71"/>
      <c r="K856" s="74"/>
      <c r="L856" s="233"/>
      <c r="M856" s="233"/>
      <c r="N856" s="78"/>
      <c r="R856" s="80"/>
      <c r="S856" s="92"/>
      <c r="Y856" s="107"/>
      <c r="AA856" s="108"/>
      <c r="AB856" s="108"/>
      <c r="AC856" s="71"/>
      <c r="AD856" s="71"/>
      <c r="AE856" s="71"/>
      <c r="AF856" s="71"/>
      <c r="AG856" s="120"/>
      <c r="AI856" s="119"/>
      <c r="AJ856" s="119"/>
      <c r="AP856" s="130"/>
      <c r="AR856" s="7"/>
      <c r="AS856" s="7"/>
      <c r="AT856" s="136"/>
      <c r="AU856" s="129"/>
      <c r="AV856" s="140"/>
      <c r="BO856" s="158"/>
      <c r="BQ856" s="6"/>
      <c r="BR856" s="11"/>
    </row>
    <row r="857" spans="1:70" ht="15.75" x14ac:dyDescent="0.5">
      <c r="A857" s="52"/>
      <c r="B857" s="56"/>
      <c r="C857" s="7"/>
      <c r="D857" s="7"/>
      <c r="E857" s="7"/>
      <c r="F857" s="7"/>
      <c r="J857" s="71"/>
      <c r="K857" s="74"/>
      <c r="L857" s="233"/>
      <c r="M857" s="233"/>
      <c r="N857" s="78"/>
      <c r="R857" s="80"/>
      <c r="S857" s="92"/>
      <c r="Y857" s="107"/>
      <c r="AA857" s="108"/>
      <c r="AB857" s="108"/>
      <c r="AC857" s="71"/>
      <c r="AD857" s="71"/>
      <c r="AE857" s="71"/>
      <c r="AF857" s="71"/>
      <c r="AG857" s="120"/>
      <c r="AI857" s="119"/>
      <c r="AJ857" s="119"/>
      <c r="AP857" s="130"/>
      <c r="AR857" s="7"/>
      <c r="AS857" s="7"/>
      <c r="AT857" s="136"/>
      <c r="AU857" s="129"/>
      <c r="AV857" s="140"/>
      <c r="BO857" s="158"/>
      <c r="BQ857" s="6"/>
      <c r="BR857" s="11"/>
    </row>
    <row r="858" spans="1:70" ht="15.75" x14ac:dyDescent="0.5">
      <c r="A858" s="52"/>
      <c r="B858" s="56"/>
      <c r="C858" s="7"/>
      <c r="D858" s="7"/>
      <c r="E858" s="7"/>
      <c r="F858" s="7"/>
      <c r="J858" s="71"/>
      <c r="K858" s="74"/>
      <c r="L858" s="233"/>
      <c r="M858" s="233"/>
      <c r="N858" s="78"/>
      <c r="R858" s="80"/>
      <c r="S858" s="92"/>
      <c r="Y858" s="107"/>
      <c r="AA858" s="108"/>
      <c r="AB858" s="108"/>
      <c r="AC858" s="71"/>
      <c r="AD858" s="71"/>
      <c r="AE858" s="71"/>
      <c r="AF858" s="71"/>
      <c r="AG858" s="120"/>
      <c r="AI858" s="119"/>
      <c r="AJ858" s="119"/>
      <c r="AP858" s="130"/>
      <c r="AR858" s="7"/>
      <c r="AS858" s="7"/>
      <c r="AT858" s="136"/>
      <c r="AU858" s="129"/>
      <c r="AV858" s="140"/>
      <c r="BO858" s="158"/>
      <c r="BQ858" s="6"/>
      <c r="BR858" s="11"/>
    </row>
    <row r="859" spans="1:70" ht="15.75" x14ac:dyDescent="0.5">
      <c r="A859" s="52"/>
      <c r="B859" s="56"/>
      <c r="C859" s="7"/>
      <c r="D859" s="7"/>
      <c r="E859" s="7"/>
      <c r="F859" s="7"/>
      <c r="J859" s="71"/>
      <c r="K859" s="74"/>
      <c r="L859" s="233"/>
      <c r="M859" s="233"/>
      <c r="N859" s="78"/>
      <c r="R859" s="80"/>
      <c r="S859" s="92"/>
      <c r="Y859" s="107"/>
      <c r="AA859" s="108"/>
      <c r="AB859" s="108"/>
      <c r="AC859" s="71"/>
      <c r="AD859" s="71"/>
      <c r="AE859" s="71"/>
      <c r="AF859" s="71"/>
      <c r="AG859" s="120"/>
      <c r="AI859" s="119"/>
      <c r="AJ859" s="119"/>
      <c r="AP859" s="130"/>
      <c r="AR859" s="7"/>
      <c r="AS859" s="7"/>
      <c r="AT859" s="136"/>
      <c r="AU859" s="129"/>
      <c r="AV859" s="140"/>
      <c r="BO859" s="158"/>
      <c r="BQ859" s="6"/>
      <c r="BR859" s="11"/>
    </row>
    <row r="860" spans="1:70" ht="15.75" x14ac:dyDescent="0.5">
      <c r="A860" s="52"/>
      <c r="B860" s="56"/>
      <c r="C860" s="7"/>
      <c r="D860" s="7"/>
      <c r="E860" s="7"/>
      <c r="F860" s="7"/>
      <c r="J860" s="71"/>
      <c r="K860" s="74"/>
      <c r="L860" s="233"/>
      <c r="M860" s="233"/>
      <c r="N860" s="78"/>
      <c r="R860" s="80"/>
      <c r="S860" s="92"/>
      <c r="Y860" s="107"/>
      <c r="AA860" s="108"/>
      <c r="AB860" s="108"/>
      <c r="AC860" s="71"/>
      <c r="AD860" s="71"/>
      <c r="AE860" s="71"/>
      <c r="AF860" s="71"/>
      <c r="AG860" s="120"/>
      <c r="AI860" s="119"/>
      <c r="AJ860" s="119"/>
      <c r="AP860" s="130"/>
      <c r="AR860" s="7"/>
      <c r="AS860" s="7"/>
      <c r="AT860" s="136"/>
      <c r="AU860" s="129"/>
      <c r="AV860" s="140"/>
      <c r="BO860" s="158"/>
      <c r="BQ860" s="6"/>
      <c r="BR860" s="11"/>
    </row>
    <row r="861" spans="1:70" ht="15.75" x14ac:dyDescent="0.5">
      <c r="A861" s="52"/>
      <c r="B861" s="56"/>
      <c r="C861" s="7"/>
      <c r="D861" s="7"/>
      <c r="E861" s="7"/>
      <c r="F861" s="7"/>
      <c r="J861" s="71"/>
      <c r="K861" s="74"/>
      <c r="L861" s="233"/>
      <c r="M861" s="233"/>
      <c r="N861" s="78"/>
      <c r="R861" s="80"/>
      <c r="S861" s="92"/>
      <c r="Y861" s="107"/>
      <c r="AA861" s="108"/>
      <c r="AB861" s="108"/>
      <c r="AC861" s="71"/>
      <c r="AD861" s="71"/>
      <c r="AE861" s="71"/>
      <c r="AF861" s="71"/>
      <c r="AG861" s="120"/>
      <c r="AI861" s="119"/>
      <c r="AJ861" s="119"/>
      <c r="AP861" s="130"/>
      <c r="AR861" s="7"/>
      <c r="AS861" s="7"/>
      <c r="AT861" s="136"/>
      <c r="AU861" s="129"/>
      <c r="AV861" s="140"/>
      <c r="BO861" s="158"/>
      <c r="BQ861" s="6"/>
      <c r="BR861" s="11"/>
    </row>
    <row r="862" spans="1:70" ht="15.75" x14ac:dyDescent="0.5">
      <c r="A862" s="52"/>
      <c r="B862" s="56"/>
      <c r="C862" s="7"/>
      <c r="D862" s="7"/>
      <c r="E862" s="7"/>
      <c r="F862" s="7"/>
      <c r="J862" s="71"/>
      <c r="K862" s="74"/>
      <c r="L862" s="233"/>
      <c r="M862" s="233"/>
      <c r="N862" s="78"/>
      <c r="R862" s="80"/>
      <c r="S862" s="92"/>
      <c r="Y862" s="107"/>
      <c r="AA862" s="108"/>
      <c r="AB862" s="108"/>
      <c r="AC862" s="71"/>
      <c r="AD862" s="71"/>
      <c r="AE862" s="71"/>
      <c r="AF862" s="71"/>
      <c r="AG862" s="120"/>
      <c r="AI862" s="119"/>
      <c r="AJ862" s="119"/>
      <c r="AP862" s="130"/>
      <c r="AR862" s="7"/>
      <c r="AS862" s="7"/>
      <c r="AT862" s="136"/>
      <c r="AU862" s="129"/>
      <c r="AV862" s="140"/>
      <c r="BO862" s="158"/>
      <c r="BQ862" s="6"/>
      <c r="BR862" s="11"/>
    </row>
    <row r="863" spans="1:70" ht="15.75" x14ac:dyDescent="0.5">
      <c r="A863" s="52"/>
      <c r="B863" s="56"/>
      <c r="C863" s="7"/>
      <c r="D863" s="7"/>
      <c r="E863" s="7"/>
      <c r="F863" s="7"/>
      <c r="J863" s="71"/>
      <c r="K863" s="74"/>
      <c r="L863" s="233"/>
      <c r="M863" s="233"/>
      <c r="N863" s="78"/>
      <c r="R863" s="80"/>
      <c r="S863" s="92"/>
      <c r="Y863" s="107"/>
      <c r="AA863" s="108"/>
      <c r="AB863" s="108"/>
      <c r="AC863" s="71"/>
      <c r="AD863" s="71"/>
      <c r="AE863" s="71"/>
      <c r="AF863" s="71"/>
      <c r="AG863" s="120"/>
      <c r="AI863" s="119"/>
      <c r="AJ863" s="119"/>
      <c r="AP863" s="130"/>
      <c r="AR863" s="7"/>
      <c r="AS863" s="7"/>
      <c r="AT863" s="136"/>
      <c r="AU863" s="129"/>
      <c r="AV863" s="140"/>
      <c r="BO863" s="158"/>
      <c r="BQ863" s="6"/>
      <c r="BR863" s="11"/>
    </row>
    <row r="864" spans="1:70" ht="15.75" x14ac:dyDescent="0.5">
      <c r="A864" s="52"/>
      <c r="B864" s="56"/>
      <c r="C864" s="7"/>
      <c r="D864" s="7"/>
      <c r="E864" s="7"/>
      <c r="F864" s="7"/>
      <c r="J864" s="71"/>
      <c r="K864" s="74"/>
      <c r="L864" s="233"/>
      <c r="M864" s="233"/>
      <c r="N864" s="78"/>
      <c r="R864" s="80"/>
      <c r="S864" s="92"/>
      <c r="Y864" s="107"/>
      <c r="AA864" s="108"/>
      <c r="AB864" s="108"/>
      <c r="AC864" s="71"/>
      <c r="AD864" s="71"/>
      <c r="AE864" s="71"/>
      <c r="AF864" s="71"/>
      <c r="AG864" s="120"/>
      <c r="AI864" s="119"/>
      <c r="AJ864" s="119"/>
      <c r="AP864" s="130"/>
      <c r="AR864" s="7"/>
      <c r="AS864" s="7"/>
      <c r="AT864" s="136"/>
      <c r="AU864" s="129"/>
      <c r="AV864" s="140"/>
      <c r="BO864" s="158"/>
      <c r="BQ864" s="6"/>
      <c r="BR864" s="11"/>
    </row>
    <row r="865" spans="1:70" ht="15.75" x14ac:dyDescent="0.5">
      <c r="A865" s="52"/>
      <c r="B865" s="56"/>
      <c r="C865" s="7"/>
      <c r="D865" s="7"/>
      <c r="E865" s="7"/>
      <c r="F865" s="7"/>
      <c r="J865" s="71"/>
      <c r="K865" s="74"/>
      <c r="L865" s="233"/>
      <c r="M865" s="233"/>
      <c r="N865" s="78"/>
      <c r="R865" s="80"/>
      <c r="S865" s="92"/>
      <c r="Y865" s="107"/>
      <c r="AA865" s="108"/>
      <c r="AB865" s="108"/>
      <c r="AC865" s="71"/>
      <c r="AD865" s="71"/>
      <c r="AE865" s="71"/>
      <c r="AF865" s="71"/>
      <c r="AG865" s="120"/>
      <c r="AI865" s="119"/>
      <c r="AJ865" s="119"/>
      <c r="AP865" s="130"/>
      <c r="AR865" s="7"/>
      <c r="AS865" s="7"/>
      <c r="AT865" s="136"/>
      <c r="AU865" s="129"/>
      <c r="AV865" s="140"/>
      <c r="BO865" s="158"/>
      <c r="BQ865" s="6"/>
      <c r="BR865" s="11"/>
    </row>
    <row r="866" spans="1:70" ht="15.75" x14ac:dyDescent="0.5">
      <c r="A866" s="52"/>
      <c r="B866" s="56"/>
      <c r="C866" s="7"/>
      <c r="D866" s="7"/>
      <c r="E866" s="7"/>
      <c r="F866" s="7"/>
      <c r="J866" s="71"/>
      <c r="K866" s="74"/>
      <c r="L866" s="233"/>
      <c r="M866" s="233"/>
      <c r="N866" s="78"/>
      <c r="R866" s="80"/>
      <c r="S866" s="92"/>
      <c r="Y866" s="107"/>
      <c r="AA866" s="108"/>
      <c r="AB866" s="108"/>
      <c r="AC866" s="71"/>
      <c r="AD866" s="71"/>
      <c r="AE866" s="71"/>
      <c r="AF866" s="71"/>
      <c r="AG866" s="120"/>
      <c r="AI866" s="119"/>
      <c r="AJ866" s="119"/>
      <c r="AP866" s="130"/>
      <c r="AR866" s="7"/>
      <c r="AS866" s="7"/>
      <c r="AT866" s="136"/>
      <c r="AU866" s="129"/>
      <c r="AV866" s="140"/>
      <c r="BO866" s="158"/>
      <c r="BQ866" s="6"/>
      <c r="BR866" s="11"/>
    </row>
    <row r="867" spans="1:70" ht="15.75" x14ac:dyDescent="0.5">
      <c r="A867" s="52"/>
      <c r="B867" s="56"/>
      <c r="C867" s="7"/>
      <c r="D867" s="7"/>
      <c r="E867" s="7"/>
      <c r="F867" s="7"/>
      <c r="J867" s="71"/>
      <c r="K867" s="74"/>
      <c r="L867" s="233"/>
      <c r="M867" s="233"/>
      <c r="N867" s="78"/>
      <c r="R867" s="80"/>
      <c r="S867" s="92"/>
      <c r="Y867" s="107"/>
      <c r="AA867" s="108"/>
      <c r="AB867" s="108"/>
      <c r="AC867" s="71"/>
      <c r="AD867" s="71"/>
      <c r="AE867" s="71"/>
      <c r="AF867" s="71"/>
      <c r="AG867" s="120"/>
      <c r="AI867" s="119"/>
      <c r="AJ867" s="119"/>
      <c r="AP867" s="130"/>
      <c r="AR867" s="7"/>
      <c r="AS867" s="7"/>
      <c r="AT867" s="136"/>
      <c r="AU867" s="129"/>
      <c r="AV867" s="140"/>
      <c r="BO867" s="158"/>
      <c r="BQ867" s="6"/>
      <c r="BR867" s="11"/>
    </row>
    <row r="868" spans="1:70" ht="15.75" x14ac:dyDescent="0.5">
      <c r="A868" s="52"/>
      <c r="B868" s="56"/>
      <c r="C868" s="7"/>
      <c r="D868" s="7"/>
      <c r="E868" s="7"/>
      <c r="F868" s="7"/>
      <c r="J868" s="71"/>
      <c r="K868" s="74"/>
      <c r="L868" s="233"/>
      <c r="M868" s="233"/>
      <c r="N868" s="78"/>
      <c r="R868" s="80"/>
      <c r="S868" s="92"/>
      <c r="Y868" s="107"/>
      <c r="AA868" s="108"/>
      <c r="AB868" s="108"/>
      <c r="AC868" s="71"/>
      <c r="AD868" s="71"/>
      <c r="AE868" s="71"/>
      <c r="AF868" s="71"/>
      <c r="AG868" s="120"/>
      <c r="AI868" s="119"/>
      <c r="AJ868" s="119"/>
      <c r="AP868" s="130"/>
      <c r="AR868" s="7"/>
      <c r="AS868" s="7"/>
      <c r="AT868" s="136"/>
      <c r="AU868" s="129"/>
      <c r="AV868" s="140"/>
      <c r="BO868" s="158"/>
      <c r="BQ868" s="6"/>
      <c r="BR868" s="11"/>
    </row>
    <row r="869" spans="1:70" ht="15.75" x14ac:dyDescent="0.5">
      <c r="A869" s="52"/>
      <c r="B869" s="56"/>
      <c r="C869" s="7"/>
      <c r="D869" s="7"/>
      <c r="E869" s="7"/>
      <c r="F869" s="7"/>
      <c r="J869" s="71"/>
      <c r="K869" s="74"/>
      <c r="L869" s="233"/>
      <c r="M869" s="233"/>
      <c r="N869" s="78"/>
      <c r="R869" s="80"/>
      <c r="S869" s="92"/>
      <c r="Y869" s="107"/>
      <c r="AA869" s="108"/>
      <c r="AB869" s="108"/>
      <c r="AC869" s="71"/>
      <c r="AD869" s="71"/>
      <c r="AE869" s="71"/>
      <c r="AF869" s="71"/>
      <c r="AG869" s="120"/>
      <c r="AI869" s="119"/>
      <c r="AJ869" s="119"/>
      <c r="AP869" s="130"/>
      <c r="AR869" s="7"/>
      <c r="AS869" s="7"/>
      <c r="AT869" s="136"/>
      <c r="AU869" s="129"/>
      <c r="AV869" s="140"/>
      <c r="BO869" s="158"/>
      <c r="BQ869" s="6"/>
      <c r="BR869" s="11"/>
    </row>
    <row r="870" spans="1:70" ht="15.75" x14ac:dyDescent="0.5">
      <c r="A870" s="52"/>
      <c r="B870" s="56"/>
      <c r="C870" s="7"/>
      <c r="D870" s="7"/>
      <c r="E870" s="7"/>
      <c r="F870" s="7"/>
      <c r="J870" s="71"/>
      <c r="K870" s="74"/>
      <c r="L870" s="233"/>
      <c r="M870" s="233"/>
      <c r="N870" s="78"/>
      <c r="R870" s="80"/>
      <c r="S870" s="92"/>
      <c r="Y870" s="107"/>
      <c r="AA870" s="108"/>
      <c r="AB870" s="108"/>
      <c r="AC870" s="71"/>
      <c r="AD870" s="71"/>
      <c r="AE870" s="71"/>
      <c r="AF870" s="71"/>
      <c r="AG870" s="120"/>
      <c r="AI870" s="119"/>
      <c r="AJ870" s="119"/>
      <c r="AP870" s="130"/>
      <c r="AR870" s="7"/>
      <c r="AS870" s="7"/>
      <c r="AT870" s="136"/>
      <c r="AU870" s="129"/>
      <c r="AV870" s="140"/>
      <c r="BO870" s="158"/>
      <c r="BQ870" s="6"/>
      <c r="BR870" s="11"/>
    </row>
    <row r="871" spans="1:70" ht="15.75" x14ac:dyDescent="0.5">
      <c r="A871" s="52"/>
      <c r="B871" s="56"/>
      <c r="C871" s="7"/>
      <c r="D871" s="7"/>
      <c r="E871" s="7"/>
      <c r="F871" s="7"/>
      <c r="J871" s="71"/>
      <c r="K871" s="74"/>
      <c r="L871" s="233"/>
      <c r="M871" s="233"/>
      <c r="N871" s="78"/>
      <c r="R871" s="80"/>
      <c r="S871" s="92"/>
      <c r="Y871" s="107"/>
      <c r="AA871" s="108"/>
      <c r="AB871" s="108"/>
      <c r="AC871" s="71"/>
      <c r="AD871" s="71"/>
      <c r="AE871" s="71"/>
      <c r="AF871" s="71"/>
      <c r="AG871" s="120"/>
      <c r="AI871" s="119"/>
      <c r="AJ871" s="119"/>
      <c r="AP871" s="130"/>
      <c r="AR871" s="7"/>
      <c r="AS871" s="7"/>
      <c r="AT871" s="136"/>
      <c r="AU871" s="129"/>
      <c r="AV871" s="140"/>
      <c r="BO871" s="158"/>
      <c r="BQ871" s="6"/>
      <c r="BR871" s="11"/>
    </row>
    <row r="872" spans="1:70" ht="15.75" x14ac:dyDescent="0.5">
      <c r="A872" s="52"/>
      <c r="B872" s="56"/>
      <c r="C872" s="7"/>
      <c r="D872" s="7"/>
      <c r="E872" s="7"/>
      <c r="F872" s="7"/>
      <c r="J872" s="71"/>
      <c r="K872" s="74"/>
      <c r="L872" s="233"/>
      <c r="M872" s="233"/>
      <c r="N872" s="78"/>
      <c r="R872" s="80"/>
      <c r="S872" s="92"/>
      <c r="Y872" s="107"/>
      <c r="AA872" s="108"/>
      <c r="AB872" s="108"/>
      <c r="AC872" s="71"/>
      <c r="AD872" s="71"/>
      <c r="AE872" s="71"/>
      <c r="AF872" s="71"/>
      <c r="AG872" s="120"/>
      <c r="AI872" s="119"/>
      <c r="AJ872" s="119"/>
      <c r="AP872" s="130"/>
      <c r="AR872" s="7"/>
      <c r="AS872" s="7"/>
      <c r="AT872" s="136"/>
      <c r="AU872" s="129"/>
      <c r="AV872" s="140"/>
      <c r="BO872" s="158"/>
      <c r="BQ872" s="6"/>
      <c r="BR872" s="11"/>
    </row>
    <row r="873" spans="1:70" ht="15.75" x14ac:dyDescent="0.5">
      <c r="A873" s="52"/>
      <c r="B873" s="56"/>
      <c r="C873" s="7"/>
      <c r="D873" s="7"/>
      <c r="E873" s="7"/>
      <c r="F873" s="7"/>
      <c r="J873" s="71"/>
      <c r="K873" s="74"/>
      <c r="L873" s="233"/>
      <c r="M873" s="233"/>
      <c r="N873" s="78"/>
      <c r="R873" s="80"/>
      <c r="S873" s="92"/>
      <c r="Y873" s="107"/>
      <c r="AA873" s="108"/>
      <c r="AB873" s="108"/>
      <c r="AC873" s="71"/>
      <c r="AD873" s="71"/>
      <c r="AE873" s="71"/>
      <c r="AF873" s="71"/>
      <c r="AG873" s="120"/>
      <c r="AI873" s="119"/>
      <c r="AJ873" s="119"/>
      <c r="AP873" s="130"/>
      <c r="AR873" s="7"/>
      <c r="AS873" s="7"/>
      <c r="AT873" s="136"/>
      <c r="AU873" s="129"/>
      <c r="AV873" s="140"/>
      <c r="BO873" s="158"/>
      <c r="BQ873" s="6"/>
      <c r="BR873" s="11"/>
    </row>
    <row r="874" spans="1:70" ht="15.75" x14ac:dyDescent="0.5">
      <c r="A874" s="52"/>
      <c r="B874" s="56"/>
      <c r="C874" s="7"/>
      <c r="D874" s="7"/>
      <c r="E874" s="7"/>
      <c r="F874" s="7"/>
      <c r="J874" s="71"/>
      <c r="K874" s="74"/>
      <c r="L874" s="233"/>
      <c r="M874" s="233"/>
      <c r="N874" s="78"/>
      <c r="R874" s="80"/>
      <c r="S874" s="92"/>
      <c r="Y874" s="107"/>
      <c r="AA874" s="108"/>
      <c r="AB874" s="108"/>
      <c r="AC874" s="71"/>
      <c r="AD874" s="71"/>
      <c r="AE874" s="71"/>
      <c r="AF874" s="71"/>
      <c r="AG874" s="120"/>
      <c r="AI874" s="119"/>
      <c r="AJ874" s="119"/>
      <c r="AP874" s="130"/>
      <c r="AR874" s="7"/>
      <c r="AS874" s="7"/>
      <c r="AT874" s="136"/>
      <c r="AU874" s="129"/>
      <c r="AV874" s="140"/>
      <c r="BO874" s="158"/>
      <c r="BQ874" s="6"/>
      <c r="BR874" s="11"/>
    </row>
    <row r="875" spans="1:70" ht="15.75" x14ac:dyDescent="0.5">
      <c r="A875" s="52"/>
      <c r="B875" s="56"/>
      <c r="C875" s="7"/>
      <c r="D875" s="7"/>
      <c r="E875" s="7"/>
      <c r="F875" s="7"/>
      <c r="J875" s="71"/>
      <c r="K875" s="74"/>
      <c r="L875" s="233"/>
      <c r="M875" s="233"/>
      <c r="N875" s="78"/>
      <c r="R875" s="80"/>
      <c r="S875" s="92"/>
      <c r="Y875" s="107"/>
      <c r="AA875" s="108"/>
      <c r="AB875" s="108"/>
      <c r="AC875" s="71"/>
      <c r="AD875" s="71"/>
      <c r="AE875" s="71"/>
      <c r="AF875" s="71"/>
      <c r="AG875" s="120"/>
      <c r="AI875" s="119"/>
      <c r="AJ875" s="119"/>
      <c r="AP875" s="130"/>
      <c r="AR875" s="7"/>
      <c r="AS875" s="7"/>
      <c r="AT875" s="136"/>
      <c r="AU875" s="129"/>
      <c r="AV875" s="140"/>
      <c r="BO875" s="158"/>
      <c r="BQ875" s="6"/>
      <c r="BR875" s="11"/>
    </row>
    <row r="876" spans="1:70" ht="15.75" x14ac:dyDescent="0.5">
      <c r="A876" s="52"/>
      <c r="B876" s="56"/>
      <c r="C876" s="7"/>
      <c r="D876" s="7"/>
      <c r="E876" s="7"/>
      <c r="F876" s="7"/>
      <c r="J876" s="71"/>
      <c r="K876" s="74"/>
      <c r="L876" s="233"/>
      <c r="M876" s="233"/>
      <c r="N876" s="78"/>
      <c r="R876" s="80"/>
      <c r="S876" s="92"/>
      <c r="Y876" s="107"/>
      <c r="AA876" s="108"/>
      <c r="AB876" s="108"/>
      <c r="AC876" s="71"/>
      <c r="AD876" s="71"/>
      <c r="AE876" s="71"/>
      <c r="AF876" s="71"/>
      <c r="AG876" s="120"/>
      <c r="AI876" s="119"/>
      <c r="AJ876" s="119"/>
      <c r="AP876" s="130"/>
      <c r="AR876" s="7"/>
      <c r="AS876" s="7"/>
      <c r="AT876" s="136"/>
      <c r="AU876" s="129"/>
      <c r="AV876" s="140"/>
      <c r="BO876" s="158"/>
      <c r="BQ876" s="6"/>
      <c r="BR876" s="11"/>
    </row>
    <row r="877" spans="1:70" ht="15.75" x14ac:dyDescent="0.5">
      <c r="A877" s="52"/>
      <c r="B877" s="56"/>
      <c r="C877" s="7"/>
      <c r="D877" s="7"/>
      <c r="E877" s="7"/>
      <c r="F877" s="7"/>
      <c r="J877" s="71"/>
      <c r="K877" s="74"/>
      <c r="L877" s="233"/>
      <c r="M877" s="233"/>
      <c r="N877" s="78"/>
      <c r="R877" s="80"/>
      <c r="S877" s="92"/>
      <c r="Y877" s="107"/>
      <c r="AA877" s="108"/>
      <c r="AB877" s="108"/>
      <c r="AC877" s="71"/>
      <c r="AD877" s="71"/>
      <c r="AE877" s="71"/>
      <c r="AF877" s="71"/>
      <c r="AG877" s="120"/>
      <c r="AI877" s="119"/>
      <c r="AJ877" s="119"/>
      <c r="AP877" s="130"/>
      <c r="AR877" s="7"/>
      <c r="AS877" s="7"/>
      <c r="AT877" s="136"/>
      <c r="AU877" s="129"/>
      <c r="AV877" s="140"/>
      <c r="BO877" s="158"/>
      <c r="BQ877" s="6"/>
      <c r="BR877" s="11"/>
    </row>
    <row r="878" spans="1:70" ht="15.75" x14ac:dyDescent="0.5">
      <c r="A878" s="52"/>
      <c r="B878" s="56"/>
      <c r="C878" s="7"/>
      <c r="D878" s="7"/>
      <c r="E878" s="7"/>
      <c r="F878" s="7"/>
      <c r="J878" s="71"/>
      <c r="K878" s="74"/>
      <c r="L878" s="233"/>
      <c r="M878" s="233"/>
      <c r="N878" s="78"/>
      <c r="R878" s="80"/>
      <c r="S878" s="92"/>
      <c r="Y878" s="107"/>
      <c r="AA878" s="108"/>
      <c r="AB878" s="108"/>
      <c r="AC878" s="71"/>
      <c r="AD878" s="71"/>
      <c r="AE878" s="71"/>
      <c r="AF878" s="71"/>
      <c r="AG878" s="120"/>
      <c r="AI878" s="119"/>
      <c r="AJ878" s="119"/>
      <c r="AP878" s="130"/>
      <c r="AR878" s="7"/>
      <c r="AS878" s="7"/>
      <c r="AT878" s="136"/>
      <c r="AU878" s="129"/>
      <c r="AV878" s="140"/>
      <c r="BO878" s="158"/>
      <c r="BQ878" s="6"/>
      <c r="BR878" s="11"/>
    </row>
    <row r="879" spans="1:70" ht="15.75" x14ac:dyDescent="0.5">
      <c r="A879" s="52"/>
      <c r="B879" s="56"/>
      <c r="C879" s="7"/>
      <c r="D879" s="7"/>
      <c r="E879" s="7"/>
      <c r="F879" s="7"/>
      <c r="J879" s="71"/>
      <c r="K879" s="74"/>
      <c r="L879" s="233"/>
      <c r="M879" s="233"/>
      <c r="N879" s="78"/>
      <c r="R879" s="80"/>
      <c r="S879" s="92"/>
      <c r="Y879" s="107"/>
      <c r="AA879" s="108"/>
      <c r="AB879" s="108"/>
      <c r="AC879" s="71"/>
      <c r="AD879" s="71"/>
      <c r="AE879" s="71"/>
      <c r="AF879" s="71"/>
      <c r="AG879" s="120"/>
      <c r="AI879" s="119"/>
      <c r="AJ879" s="119"/>
      <c r="AP879" s="130"/>
      <c r="AR879" s="7"/>
      <c r="AS879" s="7"/>
      <c r="AT879" s="136"/>
      <c r="AU879" s="129"/>
      <c r="AV879" s="140"/>
      <c r="BO879" s="158"/>
      <c r="BQ879" s="6"/>
      <c r="BR879" s="11"/>
    </row>
    <row r="880" spans="1:70" ht="15.75" x14ac:dyDescent="0.5">
      <c r="A880" s="52"/>
      <c r="B880" s="56"/>
      <c r="C880" s="7"/>
      <c r="D880" s="7"/>
      <c r="E880" s="7"/>
      <c r="F880" s="7"/>
      <c r="J880" s="71"/>
      <c r="K880" s="74"/>
      <c r="L880" s="233"/>
      <c r="M880" s="233"/>
      <c r="N880" s="78"/>
      <c r="R880" s="80"/>
      <c r="S880" s="92"/>
      <c r="Y880" s="107"/>
      <c r="AA880" s="108"/>
      <c r="AB880" s="108"/>
      <c r="AC880" s="71"/>
      <c r="AD880" s="71"/>
      <c r="AE880" s="71"/>
      <c r="AF880" s="71"/>
      <c r="AG880" s="120"/>
      <c r="AI880" s="119"/>
      <c r="AJ880" s="119"/>
      <c r="AP880" s="130"/>
      <c r="AR880" s="7"/>
      <c r="AS880" s="7"/>
      <c r="AT880" s="136"/>
      <c r="AU880" s="129"/>
      <c r="AV880" s="140"/>
      <c r="BO880" s="158"/>
      <c r="BQ880" s="6"/>
      <c r="BR880" s="11"/>
    </row>
    <row r="881" spans="1:70" ht="15.75" x14ac:dyDescent="0.5">
      <c r="A881" s="52"/>
      <c r="B881" s="56"/>
      <c r="C881" s="7"/>
      <c r="D881" s="7"/>
      <c r="E881" s="7"/>
      <c r="F881" s="7"/>
      <c r="J881" s="71"/>
      <c r="K881" s="74"/>
      <c r="L881" s="233"/>
      <c r="M881" s="233"/>
      <c r="N881" s="78"/>
      <c r="R881" s="80"/>
      <c r="S881" s="92"/>
      <c r="Y881" s="107"/>
      <c r="AA881" s="108"/>
      <c r="AB881" s="108"/>
      <c r="AC881" s="71"/>
      <c r="AD881" s="71"/>
      <c r="AE881" s="71"/>
      <c r="AF881" s="71"/>
      <c r="AG881" s="120"/>
      <c r="AI881" s="119"/>
      <c r="AJ881" s="119"/>
      <c r="AP881" s="130"/>
      <c r="AR881" s="7"/>
      <c r="AS881" s="7"/>
      <c r="AT881" s="136"/>
      <c r="AU881" s="129"/>
      <c r="AV881" s="140"/>
      <c r="BO881" s="158"/>
      <c r="BQ881" s="6"/>
      <c r="BR881" s="11"/>
    </row>
    <row r="882" spans="1:70" ht="15.75" x14ac:dyDescent="0.5">
      <c r="A882" s="52"/>
      <c r="B882" s="56"/>
      <c r="C882" s="7"/>
      <c r="D882" s="7"/>
      <c r="E882" s="7"/>
      <c r="F882" s="7"/>
      <c r="J882" s="71"/>
      <c r="K882" s="74"/>
      <c r="L882" s="233"/>
      <c r="M882" s="233"/>
      <c r="N882" s="78"/>
      <c r="R882" s="80"/>
      <c r="S882" s="92"/>
      <c r="Y882" s="107"/>
      <c r="AA882" s="108"/>
      <c r="AB882" s="108"/>
      <c r="AC882" s="71"/>
      <c r="AD882" s="71"/>
      <c r="AE882" s="71"/>
      <c r="AF882" s="71"/>
      <c r="AG882" s="120"/>
      <c r="AI882" s="119"/>
      <c r="AJ882" s="119"/>
      <c r="AP882" s="130"/>
      <c r="AR882" s="7"/>
      <c r="AS882" s="7"/>
      <c r="AT882" s="136"/>
      <c r="AU882" s="129"/>
      <c r="AV882" s="140"/>
      <c r="BO882" s="158"/>
      <c r="BQ882" s="6"/>
      <c r="BR882" s="11"/>
    </row>
    <row r="883" spans="1:70" ht="15.75" x14ac:dyDescent="0.5">
      <c r="A883" s="52"/>
      <c r="B883" s="56"/>
      <c r="C883" s="7"/>
      <c r="D883" s="7"/>
      <c r="E883" s="7"/>
      <c r="F883" s="7"/>
      <c r="J883" s="71"/>
      <c r="K883" s="74"/>
      <c r="L883" s="233"/>
      <c r="M883" s="233"/>
      <c r="N883" s="78"/>
      <c r="R883" s="80"/>
      <c r="S883" s="92"/>
      <c r="Y883" s="107"/>
      <c r="AA883" s="108"/>
      <c r="AB883" s="108"/>
      <c r="AC883" s="71"/>
      <c r="AD883" s="71"/>
      <c r="AE883" s="71"/>
      <c r="AF883" s="71"/>
      <c r="AG883" s="120"/>
      <c r="AI883" s="119"/>
      <c r="AJ883" s="119"/>
      <c r="AP883" s="130"/>
      <c r="AR883" s="7"/>
      <c r="AS883" s="7"/>
      <c r="AT883" s="136"/>
      <c r="AU883" s="129"/>
      <c r="AV883" s="140"/>
      <c r="BO883" s="158"/>
      <c r="BQ883" s="6"/>
      <c r="BR883" s="11"/>
    </row>
    <row r="884" spans="1:70" ht="15.75" x14ac:dyDescent="0.5">
      <c r="A884" s="52"/>
      <c r="B884" s="56"/>
      <c r="C884" s="7"/>
      <c r="D884" s="7"/>
      <c r="E884" s="7"/>
      <c r="F884" s="7"/>
      <c r="J884" s="71"/>
      <c r="K884" s="74"/>
      <c r="L884" s="233"/>
      <c r="M884" s="233"/>
      <c r="N884" s="78"/>
      <c r="R884" s="80"/>
      <c r="S884" s="92"/>
      <c r="Y884" s="107"/>
      <c r="AA884" s="108"/>
      <c r="AB884" s="108"/>
      <c r="AC884" s="71"/>
      <c r="AD884" s="71"/>
      <c r="AE884" s="71"/>
      <c r="AF884" s="71"/>
      <c r="AG884" s="120"/>
      <c r="AI884" s="119"/>
      <c r="AJ884" s="119"/>
      <c r="AP884" s="130"/>
      <c r="AR884" s="7"/>
      <c r="AS884" s="7"/>
      <c r="AT884" s="136"/>
      <c r="AU884" s="129"/>
      <c r="AV884" s="140"/>
      <c r="BO884" s="158"/>
      <c r="BQ884" s="6"/>
      <c r="BR884" s="11"/>
    </row>
    <row r="885" spans="1:70" ht="15.75" x14ac:dyDescent="0.5">
      <c r="A885" s="52"/>
      <c r="B885" s="56"/>
      <c r="C885" s="7"/>
      <c r="D885" s="7"/>
      <c r="E885" s="7"/>
      <c r="F885" s="7"/>
      <c r="J885" s="71"/>
      <c r="K885" s="74"/>
      <c r="L885" s="233"/>
      <c r="M885" s="233"/>
      <c r="N885" s="78"/>
      <c r="R885" s="80"/>
      <c r="S885" s="92"/>
      <c r="Y885" s="107"/>
      <c r="AA885" s="108"/>
      <c r="AB885" s="108"/>
      <c r="AC885" s="71"/>
      <c r="AD885" s="71"/>
      <c r="AE885" s="71"/>
      <c r="AF885" s="71"/>
      <c r="AG885" s="120"/>
      <c r="AI885" s="119"/>
      <c r="AJ885" s="119"/>
      <c r="AP885" s="130"/>
      <c r="AR885" s="7"/>
      <c r="AS885" s="7"/>
      <c r="AT885" s="136"/>
      <c r="AU885" s="129"/>
      <c r="AV885" s="140"/>
      <c r="BO885" s="158"/>
      <c r="BQ885" s="6"/>
      <c r="BR885" s="11"/>
    </row>
    <row r="886" spans="1:70" ht="15.75" x14ac:dyDescent="0.5">
      <c r="A886" s="52"/>
      <c r="B886" s="56"/>
      <c r="C886" s="7"/>
      <c r="D886" s="7"/>
      <c r="E886" s="7"/>
      <c r="F886" s="7"/>
      <c r="J886" s="71"/>
      <c r="K886" s="74"/>
      <c r="L886" s="233"/>
      <c r="M886" s="233"/>
      <c r="N886" s="78"/>
      <c r="R886" s="80"/>
      <c r="S886" s="92"/>
      <c r="Y886" s="107"/>
      <c r="AA886" s="108"/>
      <c r="AB886" s="108"/>
      <c r="AC886" s="71"/>
      <c r="AD886" s="71"/>
      <c r="AE886" s="71"/>
      <c r="AF886" s="71"/>
      <c r="AG886" s="120"/>
      <c r="AI886" s="119"/>
      <c r="AJ886" s="119"/>
      <c r="AP886" s="130"/>
      <c r="AR886" s="7"/>
      <c r="AS886" s="7"/>
      <c r="AT886" s="136"/>
      <c r="AU886" s="129"/>
      <c r="AV886" s="140"/>
      <c r="BO886" s="158"/>
      <c r="BQ886" s="6"/>
      <c r="BR886" s="11"/>
    </row>
    <row r="887" spans="1:70" ht="15.75" x14ac:dyDescent="0.5">
      <c r="A887" s="52"/>
      <c r="B887" s="56"/>
      <c r="C887" s="7"/>
      <c r="D887" s="7"/>
      <c r="E887" s="7"/>
      <c r="F887" s="7"/>
      <c r="J887" s="71"/>
      <c r="K887" s="74"/>
      <c r="L887" s="233"/>
      <c r="M887" s="233"/>
      <c r="N887" s="78"/>
      <c r="R887" s="80"/>
      <c r="S887" s="92"/>
      <c r="Y887" s="107"/>
      <c r="AA887" s="108"/>
      <c r="AB887" s="108"/>
      <c r="AC887" s="71"/>
      <c r="AD887" s="71"/>
      <c r="AE887" s="71"/>
      <c r="AF887" s="71"/>
      <c r="AG887" s="120"/>
      <c r="AI887" s="119"/>
      <c r="AJ887" s="119"/>
      <c r="AP887" s="130"/>
      <c r="AR887" s="7"/>
      <c r="AS887" s="7"/>
      <c r="AT887" s="136"/>
      <c r="AU887" s="129"/>
      <c r="AV887" s="140"/>
      <c r="BO887" s="158"/>
      <c r="BQ887" s="6"/>
      <c r="BR887" s="11"/>
    </row>
    <row r="888" spans="1:70" ht="15.75" x14ac:dyDescent="0.5">
      <c r="A888" s="52"/>
      <c r="B888" s="56"/>
      <c r="C888" s="7"/>
      <c r="D888" s="7"/>
      <c r="E888" s="7"/>
      <c r="F888" s="7"/>
      <c r="J888" s="71"/>
      <c r="K888" s="74"/>
      <c r="L888" s="233"/>
      <c r="M888" s="233"/>
      <c r="N888" s="78"/>
      <c r="R888" s="80"/>
      <c r="S888" s="92"/>
      <c r="Y888" s="107"/>
      <c r="AA888" s="108"/>
      <c r="AB888" s="108"/>
      <c r="AC888" s="71"/>
      <c r="AD888" s="71"/>
      <c r="AE888" s="71"/>
      <c r="AF888" s="71"/>
      <c r="AG888" s="120"/>
      <c r="AI888" s="119"/>
      <c r="AJ888" s="119"/>
      <c r="AP888" s="130"/>
      <c r="AR888" s="7"/>
      <c r="AS888" s="7"/>
      <c r="AT888" s="136"/>
      <c r="AU888" s="129"/>
      <c r="AV888" s="140"/>
      <c r="BO888" s="158"/>
      <c r="BQ888" s="6"/>
      <c r="BR888" s="11"/>
    </row>
    <row r="889" spans="1:70" ht="15.75" x14ac:dyDescent="0.5">
      <c r="A889" s="52"/>
      <c r="B889" s="56"/>
      <c r="C889" s="7"/>
      <c r="D889" s="7"/>
      <c r="E889" s="7"/>
      <c r="F889" s="7"/>
      <c r="J889" s="71"/>
      <c r="K889" s="74"/>
      <c r="L889" s="233"/>
      <c r="M889" s="233"/>
      <c r="N889" s="78"/>
      <c r="R889" s="80"/>
      <c r="S889" s="92"/>
      <c r="Y889" s="107"/>
      <c r="AA889" s="108"/>
      <c r="AB889" s="108"/>
      <c r="AC889" s="71"/>
      <c r="AD889" s="71"/>
      <c r="AE889" s="71"/>
      <c r="AF889" s="71"/>
      <c r="AG889" s="120"/>
      <c r="AI889" s="119"/>
      <c r="AJ889" s="119"/>
      <c r="AP889" s="130"/>
      <c r="AR889" s="7"/>
      <c r="AS889" s="7"/>
      <c r="AT889" s="136"/>
      <c r="AU889" s="129"/>
      <c r="AV889" s="140"/>
      <c r="BO889" s="158"/>
      <c r="BQ889" s="6"/>
      <c r="BR889" s="11"/>
    </row>
    <row r="890" spans="1:70" ht="15.75" x14ac:dyDescent="0.5">
      <c r="A890" s="52"/>
      <c r="B890" s="56"/>
      <c r="C890" s="7"/>
      <c r="D890" s="7"/>
      <c r="E890" s="7"/>
      <c r="F890" s="7"/>
      <c r="J890" s="71"/>
      <c r="K890" s="74"/>
      <c r="L890" s="233"/>
      <c r="M890" s="233"/>
      <c r="N890" s="78"/>
      <c r="R890" s="80"/>
      <c r="S890" s="92"/>
      <c r="Y890" s="107"/>
      <c r="AA890" s="108"/>
      <c r="AB890" s="108"/>
      <c r="AC890" s="71"/>
      <c r="AD890" s="71"/>
      <c r="AE890" s="71"/>
      <c r="AF890" s="71"/>
      <c r="AG890" s="120"/>
      <c r="AI890" s="119"/>
      <c r="AJ890" s="119"/>
      <c r="AP890" s="130"/>
      <c r="AR890" s="7"/>
      <c r="AS890" s="7"/>
      <c r="AT890" s="136"/>
      <c r="AU890" s="129"/>
      <c r="AV890" s="140"/>
      <c r="BO890" s="158"/>
      <c r="BQ890" s="6"/>
      <c r="BR890" s="11"/>
    </row>
    <row r="891" spans="1:70" ht="15.75" x14ac:dyDescent="0.5">
      <c r="A891" s="52"/>
      <c r="B891" s="56"/>
      <c r="C891" s="7"/>
      <c r="D891" s="7"/>
      <c r="E891" s="7"/>
      <c r="F891" s="7"/>
      <c r="J891" s="71"/>
      <c r="K891" s="74"/>
      <c r="L891" s="233"/>
      <c r="M891" s="233"/>
      <c r="N891" s="78"/>
      <c r="R891" s="80"/>
      <c r="S891" s="92"/>
      <c r="Y891" s="107"/>
      <c r="AA891" s="108"/>
      <c r="AB891" s="108"/>
      <c r="AC891" s="71"/>
      <c r="AD891" s="71"/>
      <c r="AE891" s="71"/>
      <c r="AF891" s="71"/>
      <c r="AG891" s="120"/>
      <c r="AI891" s="119"/>
      <c r="AJ891" s="119"/>
      <c r="AP891" s="130"/>
      <c r="AR891" s="7"/>
      <c r="AS891" s="7"/>
      <c r="AT891" s="136"/>
      <c r="AU891" s="129"/>
      <c r="AV891" s="140"/>
      <c r="BO891" s="158"/>
      <c r="BQ891" s="6"/>
      <c r="BR891" s="11"/>
    </row>
    <row r="892" spans="1:70" ht="15.75" x14ac:dyDescent="0.5">
      <c r="A892" s="52"/>
      <c r="B892" s="56"/>
      <c r="C892" s="7"/>
      <c r="D892" s="7"/>
      <c r="E892" s="7"/>
      <c r="F892" s="7"/>
      <c r="J892" s="71"/>
      <c r="K892" s="74"/>
      <c r="L892" s="233"/>
      <c r="M892" s="233"/>
      <c r="N892" s="78"/>
      <c r="R892" s="80"/>
      <c r="S892" s="92"/>
      <c r="Y892" s="107"/>
      <c r="AA892" s="108"/>
      <c r="AB892" s="108"/>
      <c r="AC892" s="71"/>
      <c r="AD892" s="71"/>
      <c r="AE892" s="71"/>
      <c r="AF892" s="71"/>
      <c r="AG892" s="120"/>
      <c r="AI892" s="119"/>
      <c r="AJ892" s="119"/>
      <c r="AP892" s="130"/>
      <c r="AR892" s="7"/>
      <c r="AS892" s="7"/>
      <c r="AT892" s="136"/>
      <c r="AU892" s="129"/>
      <c r="AV892" s="140"/>
      <c r="BO892" s="158"/>
      <c r="BQ892" s="6"/>
      <c r="BR892" s="11"/>
    </row>
    <row r="893" spans="1:70" ht="15.75" x14ac:dyDescent="0.5">
      <c r="A893" s="52"/>
      <c r="B893" s="56"/>
      <c r="C893" s="7"/>
      <c r="D893" s="7"/>
      <c r="E893" s="7"/>
      <c r="F893" s="7"/>
      <c r="J893" s="71"/>
      <c r="K893" s="74"/>
      <c r="L893" s="233"/>
      <c r="M893" s="233"/>
      <c r="N893" s="78"/>
      <c r="R893" s="80"/>
      <c r="S893" s="92"/>
      <c r="Y893" s="107"/>
      <c r="AA893" s="108"/>
      <c r="AB893" s="108"/>
      <c r="AC893" s="71"/>
      <c r="AD893" s="71"/>
      <c r="AE893" s="71"/>
      <c r="AF893" s="71"/>
      <c r="AG893" s="120"/>
      <c r="AI893" s="119"/>
      <c r="AJ893" s="119"/>
      <c r="AP893" s="130"/>
      <c r="AR893" s="7"/>
      <c r="AS893" s="7"/>
      <c r="AT893" s="136"/>
      <c r="AU893" s="129"/>
      <c r="AV893" s="140"/>
      <c r="BO893" s="158"/>
      <c r="BQ893" s="6"/>
      <c r="BR893" s="11"/>
    </row>
    <row r="894" spans="1:70" ht="15.75" x14ac:dyDescent="0.5">
      <c r="A894" s="52"/>
      <c r="B894" s="56"/>
      <c r="C894" s="7"/>
      <c r="D894" s="7"/>
      <c r="E894" s="7"/>
      <c r="F894" s="7"/>
      <c r="J894" s="71"/>
      <c r="K894" s="74"/>
      <c r="L894" s="233"/>
      <c r="M894" s="233"/>
      <c r="N894" s="78"/>
      <c r="R894" s="80"/>
      <c r="S894" s="92"/>
      <c r="Y894" s="107"/>
      <c r="AA894" s="108"/>
      <c r="AB894" s="108"/>
      <c r="AC894" s="71"/>
      <c r="AD894" s="71"/>
      <c r="AE894" s="71"/>
      <c r="AF894" s="71"/>
      <c r="AG894" s="120"/>
      <c r="AI894" s="119"/>
      <c r="AJ894" s="119"/>
      <c r="AP894" s="130"/>
      <c r="AR894" s="7"/>
      <c r="AS894" s="7"/>
      <c r="AT894" s="136"/>
      <c r="AU894" s="129"/>
      <c r="AV894" s="140"/>
      <c r="BO894" s="158"/>
      <c r="BQ894" s="6"/>
      <c r="BR894" s="11"/>
    </row>
    <row r="895" spans="1:70" ht="15.75" x14ac:dyDescent="0.5">
      <c r="A895" s="52"/>
      <c r="B895" s="56"/>
      <c r="C895" s="7"/>
      <c r="D895" s="7"/>
      <c r="E895" s="7"/>
      <c r="F895" s="7"/>
      <c r="J895" s="71"/>
      <c r="K895" s="74"/>
      <c r="L895" s="233"/>
      <c r="M895" s="233"/>
      <c r="N895" s="78"/>
      <c r="R895" s="80"/>
      <c r="S895" s="92"/>
      <c r="Y895" s="107"/>
      <c r="AA895" s="108"/>
      <c r="AB895" s="108"/>
      <c r="AC895" s="71"/>
      <c r="AD895" s="71"/>
      <c r="AE895" s="71"/>
      <c r="AF895" s="71"/>
      <c r="AG895" s="120"/>
      <c r="AI895" s="119"/>
      <c r="AJ895" s="119"/>
      <c r="AP895" s="130"/>
      <c r="AR895" s="7"/>
      <c r="AS895" s="7"/>
      <c r="AT895" s="136"/>
      <c r="AU895" s="129"/>
      <c r="AV895" s="140"/>
      <c r="BO895" s="158"/>
      <c r="BQ895" s="6"/>
      <c r="BR895" s="11"/>
    </row>
    <row r="896" spans="1:70" ht="15.75" x14ac:dyDescent="0.5">
      <c r="A896" s="52"/>
      <c r="B896" s="56"/>
      <c r="C896" s="7"/>
      <c r="D896" s="7"/>
      <c r="E896" s="7"/>
      <c r="F896" s="7"/>
      <c r="J896" s="71"/>
      <c r="K896" s="74"/>
      <c r="L896" s="233"/>
      <c r="M896" s="233"/>
      <c r="N896" s="78"/>
      <c r="R896" s="80"/>
      <c r="S896" s="92"/>
      <c r="Y896" s="107"/>
      <c r="AA896" s="108"/>
      <c r="AB896" s="108"/>
      <c r="AC896" s="71"/>
      <c r="AD896" s="71"/>
      <c r="AE896" s="71"/>
      <c r="AF896" s="71"/>
      <c r="AG896" s="120"/>
      <c r="AI896" s="119"/>
      <c r="AJ896" s="119"/>
      <c r="AP896" s="130"/>
      <c r="AR896" s="7"/>
      <c r="AS896" s="7"/>
      <c r="AT896" s="136"/>
      <c r="AU896" s="129"/>
      <c r="AV896" s="140"/>
      <c r="BO896" s="158"/>
      <c r="BQ896" s="6"/>
      <c r="BR896" s="11"/>
    </row>
    <row r="897" spans="1:70" ht="15.75" x14ac:dyDescent="0.5">
      <c r="A897" s="52"/>
      <c r="B897" s="56"/>
      <c r="C897" s="7"/>
      <c r="D897" s="7"/>
      <c r="E897" s="7"/>
      <c r="F897" s="7"/>
      <c r="J897" s="71"/>
      <c r="K897" s="74"/>
      <c r="L897" s="233"/>
      <c r="M897" s="233"/>
      <c r="N897" s="78"/>
      <c r="R897" s="80"/>
      <c r="S897" s="92"/>
      <c r="Y897" s="107"/>
      <c r="AA897" s="108"/>
      <c r="AB897" s="108"/>
      <c r="AC897" s="71"/>
      <c r="AD897" s="71"/>
      <c r="AE897" s="71"/>
      <c r="AF897" s="71"/>
      <c r="AG897" s="120"/>
      <c r="AI897" s="119"/>
      <c r="AJ897" s="119"/>
      <c r="AP897" s="130"/>
      <c r="AR897" s="7"/>
      <c r="AS897" s="7"/>
      <c r="AT897" s="136"/>
      <c r="AU897" s="129"/>
      <c r="AV897" s="140"/>
      <c r="BO897" s="158"/>
      <c r="BQ897" s="6"/>
      <c r="BR897" s="11"/>
    </row>
    <row r="898" spans="1:70" ht="15.75" x14ac:dyDescent="0.5">
      <c r="A898" s="52"/>
      <c r="B898" s="56"/>
      <c r="C898" s="7"/>
      <c r="D898" s="7"/>
      <c r="E898" s="7"/>
      <c r="F898" s="7"/>
      <c r="J898" s="71"/>
      <c r="K898" s="74"/>
      <c r="L898" s="233"/>
      <c r="M898" s="233"/>
      <c r="N898" s="78"/>
      <c r="R898" s="80"/>
      <c r="S898" s="92"/>
      <c r="Y898" s="107"/>
      <c r="AA898" s="108"/>
      <c r="AB898" s="108"/>
      <c r="AC898" s="71"/>
      <c r="AD898" s="71"/>
      <c r="AE898" s="71"/>
      <c r="AF898" s="71"/>
      <c r="AG898" s="120"/>
      <c r="AI898" s="119"/>
      <c r="AJ898" s="119"/>
      <c r="AP898" s="130"/>
      <c r="AR898" s="7"/>
      <c r="AS898" s="7"/>
      <c r="AT898" s="136"/>
      <c r="AU898" s="129"/>
      <c r="AV898" s="140"/>
      <c r="BO898" s="158"/>
      <c r="BQ898" s="6"/>
      <c r="BR898" s="11"/>
    </row>
    <row r="899" spans="1:70" ht="15.75" x14ac:dyDescent="0.5">
      <c r="A899" s="52"/>
      <c r="B899" s="56"/>
      <c r="C899" s="7"/>
      <c r="D899" s="7"/>
      <c r="E899" s="7"/>
      <c r="F899" s="7"/>
      <c r="J899" s="71"/>
      <c r="K899" s="74"/>
      <c r="L899" s="233"/>
      <c r="M899" s="233"/>
      <c r="N899" s="78"/>
      <c r="R899" s="80"/>
      <c r="S899" s="92"/>
      <c r="Y899" s="107"/>
      <c r="AA899" s="108"/>
      <c r="AB899" s="108"/>
      <c r="AC899" s="71"/>
      <c r="AD899" s="71"/>
      <c r="AE899" s="71"/>
      <c r="AF899" s="71"/>
      <c r="AG899" s="120"/>
      <c r="AI899" s="119"/>
      <c r="AJ899" s="119"/>
      <c r="AP899" s="130"/>
      <c r="AR899" s="7"/>
      <c r="AS899" s="7"/>
      <c r="AT899" s="136"/>
      <c r="AU899" s="129"/>
      <c r="AV899" s="140"/>
      <c r="BO899" s="158"/>
      <c r="BQ899" s="6"/>
      <c r="BR899" s="11"/>
    </row>
    <row r="900" spans="1:70" ht="15.75" x14ac:dyDescent="0.5">
      <c r="A900" s="52"/>
      <c r="B900" s="56"/>
      <c r="C900" s="7"/>
      <c r="D900" s="7"/>
      <c r="E900" s="7"/>
      <c r="F900" s="7"/>
      <c r="J900" s="71"/>
      <c r="K900" s="74"/>
      <c r="L900" s="233"/>
      <c r="M900" s="233"/>
      <c r="N900" s="78"/>
      <c r="R900" s="80"/>
      <c r="S900" s="92"/>
      <c r="Y900" s="107"/>
      <c r="AA900" s="108"/>
      <c r="AB900" s="108"/>
      <c r="AC900" s="71"/>
      <c r="AD900" s="71"/>
      <c r="AE900" s="71"/>
      <c r="AF900" s="71"/>
      <c r="AG900" s="120"/>
      <c r="AI900" s="119"/>
      <c r="AJ900" s="119"/>
      <c r="AP900" s="130"/>
      <c r="AR900" s="7"/>
      <c r="AS900" s="7"/>
      <c r="AT900" s="136"/>
      <c r="AU900" s="129"/>
      <c r="AV900" s="140"/>
      <c r="BO900" s="158"/>
      <c r="BQ900" s="6"/>
      <c r="BR900" s="11"/>
    </row>
    <row r="901" spans="1:70" ht="15.75" x14ac:dyDescent="0.5">
      <c r="A901" s="52"/>
      <c r="B901" s="56"/>
      <c r="C901" s="7"/>
      <c r="D901" s="7"/>
      <c r="E901" s="7"/>
      <c r="F901" s="7"/>
      <c r="J901" s="71"/>
      <c r="K901" s="74"/>
      <c r="L901" s="233"/>
      <c r="M901" s="233"/>
      <c r="N901" s="78"/>
      <c r="R901" s="80"/>
      <c r="S901" s="92"/>
      <c r="Y901" s="107"/>
      <c r="AA901" s="108"/>
      <c r="AB901" s="108"/>
      <c r="AC901" s="71"/>
      <c r="AD901" s="71"/>
      <c r="AE901" s="71"/>
      <c r="AF901" s="71"/>
      <c r="AG901" s="120"/>
      <c r="AI901" s="119"/>
      <c r="AJ901" s="119"/>
      <c r="AP901" s="130"/>
      <c r="AR901" s="7"/>
      <c r="AS901" s="7"/>
      <c r="AT901" s="136"/>
      <c r="AU901" s="129"/>
      <c r="AV901" s="140"/>
      <c r="BO901" s="158"/>
      <c r="BQ901" s="6"/>
      <c r="BR901" s="11"/>
    </row>
    <row r="902" spans="1:70" ht="15.75" x14ac:dyDescent="0.5">
      <c r="A902" s="52"/>
      <c r="B902" s="56"/>
      <c r="C902" s="7"/>
      <c r="D902" s="7"/>
      <c r="E902" s="7"/>
      <c r="F902" s="7"/>
      <c r="J902" s="71"/>
      <c r="K902" s="74"/>
      <c r="L902" s="233"/>
      <c r="M902" s="233"/>
      <c r="N902" s="78"/>
      <c r="R902" s="80"/>
      <c r="S902" s="92"/>
      <c r="Y902" s="107"/>
      <c r="AA902" s="108"/>
      <c r="AB902" s="108"/>
      <c r="AC902" s="71"/>
      <c r="AD902" s="71"/>
      <c r="AE902" s="71"/>
      <c r="AF902" s="71"/>
      <c r="AG902" s="120"/>
      <c r="AI902" s="119"/>
      <c r="AJ902" s="119"/>
      <c r="AP902" s="130"/>
      <c r="AR902" s="7"/>
      <c r="AS902" s="7"/>
      <c r="AT902" s="136"/>
      <c r="AU902" s="129"/>
      <c r="AV902" s="140"/>
      <c r="BO902" s="158"/>
      <c r="BQ902" s="6"/>
      <c r="BR902" s="11"/>
    </row>
    <row r="903" spans="1:70" ht="15.75" x14ac:dyDescent="0.5">
      <c r="A903" s="52"/>
      <c r="B903" s="56"/>
      <c r="C903" s="7"/>
      <c r="D903" s="7"/>
      <c r="E903" s="7"/>
      <c r="F903" s="7"/>
      <c r="J903" s="71"/>
      <c r="K903" s="74"/>
      <c r="L903" s="233"/>
      <c r="M903" s="233"/>
      <c r="N903" s="78"/>
      <c r="R903" s="80"/>
      <c r="S903" s="92"/>
      <c r="Y903" s="107"/>
      <c r="AA903" s="108"/>
      <c r="AB903" s="108"/>
      <c r="AC903" s="71"/>
      <c r="AD903" s="71"/>
      <c r="AE903" s="71"/>
      <c r="AF903" s="71"/>
      <c r="AG903" s="120"/>
      <c r="AI903" s="119"/>
      <c r="AJ903" s="119"/>
      <c r="AP903" s="130"/>
      <c r="AR903" s="7"/>
      <c r="AS903" s="7"/>
      <c r="AT903" s="136"/>
      <c r="AU903" s="129"/>
      <c r="AV903" s="140"/>
      <c r="BO903" s="158"/>
      <c r="BQ903" s="6"/>
      <c r="BR903" s="11"/>
    </row>
    <row r="904" spans="1:70" ht="15.75" x14ac:dyDescent="0.5">
      <c r="A904" s="52"/>
      <c r="B904" s="56"/>
      <c r="C904" s="7"/>
      <c r="D904" s="7"/>
      <c r="E904" s="7"/>
      <c r="F904" s="7"/>
      <c r="J904" s="71"/>
      <c r="K904" s="74"/>
      <c r="L904" s="233"/>
      <c r="M904" s="233"/>
      <c r="N904" s="78"/>
      <c r="R904" s="80"/>
      <c r="S904" s="92"/>
      <c r="Y904" s="107"/>
      <c r="AA904" s="108"/>
      <c r="AB904" s="108"/>
      <c r="AC904" s="71"/>
      <c r="AD904" s="71"/>
      <c r="AE904" s="71"/>
      <c r="AF904" s="71"/>
      <c r="AG904" s="120"/>
      <c r="AI904" s="119"/>
      <c r="AJ904" s="119"/>
      <c r="AP904" s="130"/>
      <c r="AR904" s="7"/>
      <c r="AS904" s="7"/>
      <c r="AT904" s="136"/>
      <c r="AU904" s="129"/>
      <c r="AV904" s="140"/>
      <c r="BO904" s="158"/>
      <c r="BQ904" s="6"/>
      <c r="BR904" s="11"/>
    </row>
    <row r="905" spans="1:70" ht="15.75" x14ac:dyDescent="0.5">
      <c r="A905" s="52"/>
      <c r="B905" s="56"/>
      <c r="C905" s="7"/>
      <c r="D905" s="7"/>
      <c r="E905" s="7"/>
      <c r="F905" s="7"/>
      <c r="J905" s="71"/>
      <c r="K905" s="74"/>
      <c r="L905" s="233"/>
      <c r="M905" s="233"/>
      <c r="N905" s="78"/>
      <c r="R905" s="80"/>
      <c r="S905" s="92"/>
      <c r="Y905" s="107"/>
      <c r="AA905" s="108"/>
      <c r="AB905" s="108"/>
      <c r="AC905" s="71"/>
      <c r="AD905" s="71"/>
      <c r="AE905" s="71"/>
      <c r="AF905" s="71"/>
      <c r="AG905" s="120"/>
      <c r="AI905" s="119"/>
      <c r="AJ905" s="119"/>
      <c r="AP905" s="130"/>
      <c r="AR905" s="7"/>
      <c r="AS905" s="7"/>
      <c r="AT905" s="136"/>
      <c r="AU905" s="129"/>
      <c r="AV905" s="140"/>
      <c r="BO905" s="158"/>
      <c r="BQ905" s="6"/>
      <c r="BR905" s="11"/>
    </row>
    <row r="906" spans="1:70" ht="15.75" x14ac:dyDescent="0.5">
      <c r="A906" s="52"/>
      <c r="B906" s="56"/>
      <c r="C906" s="7"/>
      <c r="D906" s="7"/>
      <c r="E906" s="7"/>
      <c r="F906" s="7"/>
      <c r="J906" s="71"/>
      <c r="K906" s="74"/>
      <c r="L906" s="233"/>
      <c r="M906" s="233"/>
      <c r="N906" s="78"/>
      <c r="R906" s="80"/>
      <c r="S906" s="92"/>
      <c r="Y906" s="107"/>
      <c r="AA906" s="108"/>
      <c r="AB906" s="108"/>
      <c r="AC906" s="71"/>
      <c r="AD906" s="71"/>
      <c r="AE906" s="71"/>
      <c r="AF906" s="71"/>
      <c r="AG906" s="120"/>
      <c r="AI906" s="119"/>
      <c r="AJ906" s="119"/>
      <c r="AP906" s="130"/>
      <c r="AR906" s="7"/>
      <c r="AS906" s="7"/>
      <c r="AT906" s="136"/>
      <c r="AU906" s="129"/>
      <c r="AV906" s="140"/>
      <c r="BO906" s="158"/>
      <c r="BQ906" s="6"/>
      <c r="BR906" s="11"/>
    </row>
    <row r="907" spans="1:70" ht="15.75" x14ac:dyDescent="0.5">
      <c r="A907" s="52"/>
      <c r="B907" s="56"/>
      <c r="C907" s="7"/>
      <c r="D907" s="7"/>
      <c r="E907" s="7"/>
      <c r="F907" s="7"/>
      <c r="J907" s="71"/>
      <c r="K907" s="74"/>
      <c r="L907" s="233"/>
      <c r="M907" s="233"/>
      <c r="N907" s="78"/>
      <c r="R907" s="80"/>
      <c r="S907" s="92"/>
      <c r="Y907" s="107"/>
      <c r="AA907" s="108"/>
      <c r="AB907" s="108"/>
      <c r="AC907" s="71"/>
      <c r="AD907" s="71"/>
      <c r="AE907" s="71"/>
      <c r="AF907" s="71"/>
      <c r="AG907" s="120"/>
      <c r="AI907" s="119"/>
      <c r="AJ907" s="119"/>
      <c r="AP907" s="130"/>
      <c r="AR907" s="7"/>
      <c r="AS907" s="7"/>
      <c r="AT907" s="136"/>
      <c r="AU907" s="129"/>
      <c r="AV907" s="140"/>
      <c r="BO907" s="158"/>
      <c r="BQ907" s="6"/>
      <c r="BR907" s="11"/>
    </row>
    <row r="908" spans="1:70" ht="15.75" x14ac:dyDescent="0.5">
      <c r="A908" s="52"/>
      <c r="B908" s="56"/>
      <c r="C908" s="7"/>
      <c r="D908" s="7"/>
      <c r="E908" s="7"/>
      <c r="F908" s="7"/>
      <c r="J908" s="71"/>
      <c r="K908" s="74"/>
      <c r="L908" s="233"/>
      <c r="M908" s="233"/>
      <c r="N908" s="78"/>
      <c r="R908" s="80"/>
      <c r="S908" s="92"/>
      <c r="Y908" s="107"/>
      <c r="AA908" s="108"/>
      <c r="AB908" s="108"/>
      <c r="AC908" s="71"/>
      <c r="AD908" s="71"/>
      <c r="AE908" s="71"/>
      <c r="AF908" s="71"/>
      <c r="AG908" s="120"/>
      <c r="AI908" s="119"/>
      <c r="AJ908" s="119"/>
      <c r="AP908" s="130"/>
      <c r="AR908" s="7"/>
      <c r="AS908" s="7"/>
      <c r="AT908" s="136"/>
      <c r="AU908" s="129"/>
      <c r="AV908" s="140"/>
      <c r="BO908" s="158"/>
      <c r="BQ908" s="6"/>
      <c r="BR908" s="11"/>
    </row>
    <row r="909" spans="1:70" ht="15.75" x14ac:dyDescent="0.5">
      <c r="A909" s="52"/>
      <c r="B909" s="56"/>
      <c r="C909" s="7"/>
      <c r="D909" s="7"/>
      <c r="E909" s="7"/>
      <c r="F909" s="7"/>
      <c r="J909" s="71"/>
      <c r="K909" s="74"/>
      <c r="L909" s="233"/>
      <c r="M909" s="233"/>
      <c r="N909" s="78"/>
      <c r="R909" s="80"/>
      <c r="S909" s="92"/>
      <c r="Y909" s="107"/>
      <c r="AA909" s="108"/>
      <c r="AB909" s="108"/>
      <c r="AC909" s="71"/>
      <c r="AD909" s="71"/>
      <c r="AE909" s="71"/>
      <c r="AF909" s="71"/>
      <c r="AG909" s="120"/>
      <c r="AI909" s="119"/>
      <c r="AJ909" s="119"/>
      <c r="AP909" s="130"/>
      <c r="AR909" s="7"/>
      <c r="AS909" s="7"/>
      <c r="AT909" s="136"/>
      <c r="AU909" s="129"/>
      <c r="AV909" s="140"/>
      <c r="BO909" s="158"/>
      <c r="BQ909" s="6"/>
      <c r="BR909" s="11"/>
    </row>
    <row r="910" spans="1:70" ht="15.75" x14ac:dyDescent="0.5">
      <c r="A910" s="52"/>
      <c r="B910" s="56"/>
      <c r="C910" s="7"/>
      <c r="D910" s="7"/>
      <c r="E910" s="7"/>
      <c r="F910" s="7"/>
      <c r="J910" s="71"/>
      <c r="K910" s="74"/>
      <c r="L910" s="233"/>
      <c r="M910" s="233"/>
      <c r="N910" s="78"/>
      <c r="R910" s="80"/>
      <c r="S910" s="92"/>
      <c r="Y910" s="107"/>
      <c r="AA910" s="108"/>
      <c r="AB910" s="108"/>
      <c r="AC910" s="71"/>
      <c r="AD910" s="71"/>
      <c r="AE910" s="71"/>
      <c r="AF910" s="71"/>
      <c r="AG910" s="120"/>
      <c r="AI910" s="119"/>
      <c r="AJ910" s="119"/>
      <c r="AP910" s="130"/>
      <c r="AR910" s="7"/>
      <c r="AS910" s="7"/>
      <c r="AT910" s="136"/>
      <c r="AU910" s="129"/>
      <c r="AV910" s="140"/>
      <c r="BO910" s="158"/>
      <c r="BQ910" s="6"/>
      <c r="BR910" s="11"/>
    </row>
    <row r="911" spans="1:70" ht="15.75" x14ac:dyDescent="0.5">
      <c r="A911" s="52"/>
      <c r="B911" s="56"/>
      <c r="C911" s="7"/>
      <c r="D911" s="7"/>
      <c r="E911" s="7"/>
      <c r="F911" s="7"/>
      <c r="J911" s="71"/>
      <c r="K911" s="74"/>
      <c r="L911" s="233"/>
      <c r="M911" s="233"/>
      <c r="N911" s="78"/>
      <c r="R911" s="80"/>
      <c r="S911" s="92"/>
      <c r="Y911" s="107"/>
      <c r="AA911" s="108"/>
      <c r="AB911" s="108"/>
      <c r="AC911" s="71"/>
      <c r="AD911" s="71"/>
      <c r="AE911" s="71"/>
      <c r="AF911" s="71"/>
      <c r="AG911" s="120"/>
      <c r="AI911" s="119"/>
      <c r="AJ911" s="119"/>
      <c r="AP911" s="130"/>
      <c r="AR911" s="7"/>
      <c r="AS911" s="7"/>
      <c r="AT911" s="136"/>
      <c r="AU911" s="129"/>
      <c r="AV911" s="140"/>
      <c r="BO911" s="158"/>
      <c r="BQ911" s="6"/>
      <c r="BR911" s="11"/>
    </row>
    <row r="912" spans="1:70" ht="15.75" x14ac:dyDescent="0.5">
      <c r="A912" s="52"/>
      <c r="B912" s="56"/>
      <c r="C912" s="7"/>
      <c r="D912" s="7"/>
      <c r="E912" s="7"/>
      <c r="F912" s="7"/>
      <c r="J912" s="71"/>
      <c r="K912" s="74"/>
      <c r="L912" s="233"/>
      <c r="M912" s="233"/>
      <c r="N912" s="78"/>
      <c r="R912" s="80"/>
      <c r="S912" s="92"/>
      <c r="Y912" s="107"/>
      <c r="AA912" s="108"/>
      <c r="AB912" s="108"/>
      <c r="AC912" s="71"/>
      <c r="AD912" s="71"/>
      <c r="AE912" s="71"/>
      <c r="AF912" s="71"/>
      <c r="AG912" s="120"/>
      <c r="AI912" s="119"/>
      <c r="AJ912" s="119"/>
      <c r="AP912" s="130"/>
      <c r="AR912" s="7"/>
      <c r="AS912" s="7"/>
      <c r="AT912" s="136"/>
      <c r="AU912" s="129"/>
      <c r="AV912" s="140"/>
      <c r="BO912" s="158"/>
      <c r="BQ912" s="6"/>
      <c r="BR912" s="11"/>
    </row>
    <row r="913" spans="1:70" ht="15.75" x14ac:dyDescent="0.5">
      <c r="A913" s="52"/>
      <c r="B913" s="56"/>
      <c r="C913" s="7"/>
      <c r="D913" s="7"/>
      <c r="E913" s="7"/>
      <c r="F913" s="7"/>
      <c r="J913" s="71"/>
      <c r="K913" s="74"/>
      <c r="L913" s="233"/>
      <c r="M913" s="233"/>
      <c r="N913" s="78"/>
      <c r="R913" s="80"/>
      <c r="S913" s="92"/>
      <c r="Y913" s="107"/>
      <c r="AA913" s="108"/>
      <c r="AB913" s="108"/>
      <c r="AC913" s="71"/>
      <c r="AD913" s="71"/>
      <c r="AE913" s="71"/>
      <c r="AF913" s="71"/>
      <c r="AG913" s="120"/>
      <c r="AI913" s="119"/>
      <c r="AJ913" s="119"/>
      <c r="AP913" s="130"/>
      <c r="AR913" s="7"/>
      <c r="AS913" s="7"/>
      <c r="AT913" s="136"/>
      <c r="AU913" s="129"/>
      <c r="AV913" s="140"/>
      <c r="BO913" s="158"/>
      <c r="BQ913" s="6"/>
      <c r="BR913" s="11"/>
    </row>
    <row r="914" spans="1:70" ht="15.75" x14ac:dyDescent="0.5">
      <c r="A914" s="52"/>
      <c r="B914" s="56"/>
      <c r="C914" s="7"/>
      <c r="D914" s="7"/>
      <c r="E914" s="7"/>
      <c r="F914" s="7"/>
      <c r="J914" s="71"/>
      <c r="K914" s="74"/>
      <c r="L914" s="233"/>
      <c r="M914" s="233"/>
      <c r="N914" s="78"/>
      <c r="R914" s="80"/>
      <c r="S914" s="92"/>
      <c r="Y914" s="107"/>
      <c r="AA914" s="108"/>
      <c r="AB914" s="108"/>
      <c r="AC914" s="71"/>
      <c r="AD914" s="71"/>
      <c r="AE914" s="71"/>
      <c r="AF914" s="71"/>
      <c r="AG914" s="120"/>
      <c r="AI914" s="119"/>
      <c r="AJ914" s="119"/>
      <c r="AP914" s="130"/>
      <c r="AR914" s="7"/>
      <c r="AS914" s="7"/>
      <c r="AT914" s="136"/>
      <c r="AU914" s="129"/>
      <c r="AV914" s="140"/>
      <c r="BO914" s="158"/>
      <c r="BQ914" s="6"/>
      <c r="BR914" s="11"/>
    </row>
    <row r="915" spans="1:70" ht="15.75" x14ac:dyDescent="0.5">
      <c r="A915" s="52"/>
      <c r="B915" s="56"/>
      <c r="C915" s="7"/>
      <c r="D915" s="7"/>
      <c r="E915" s="7"/>
      <c r="F915" s="7"/>
      <c r="J915" s="71"/>
      <c r="K915" s="74"/>
      <c r="L915" s="233"/>
      <c r="M915" s="233"/>
      <c r="N915" s="78"/>
      <c r="R915" s="80"/>
      <c r="S915" s="92"/>
      <c r="Y915" s="107"/>
      <c r="AA915" s="108"/>
      <c r="AB915" s="108"/>
      <c r="AC915" s="71"/>
      <c r="AD915" s="71"/>
      <c r="AE915" s="71"/>
      <c r="AF915" s="71"/>
      <c r="AG915" s="120"/>
      <c r="AI915" s="119"/>
      <c r="AJ915" s="119"/>
      <c r="AP915" s="130"/>
      <c r="AR915" s="7"/>
      <c r="AS915" s="7"/>
      <c r="AT915" s="136"/>
      <c r="AU915" s="129"/>
      <c r="AV915" s="140"/>
      <c r="BO915" s="158"/>
      <c r="BQ915" s="6"/>
      <c r="BR915" s="11"/>
    </row>
    <row r="916" spans="1:70" ht="15.75" x14ac:dyDescent="0.5">
      <c r="A916" s="52"/>
      <c r="B916" s="56"/>
      <c r="C916" s="7"/>
      <c r="D916" s="7"/>
      <c r="E916" s="7"/>
      <c r="F916" s="7"/>
      <c r="J916" s="71"/>
      <c r="K916" s="74"/>
      <c r="L916" s="233"/>
      <c r="M916" s="233"/>
      <c r="N916" s="78"/>
      <c r="R916" s="80"/>
      <c r="S916" s="92"/>
      <c r="Y916" s="107"/>
      <c r="AA916" s="108"/>
      <c r="AB916" s="108"/>
      <c r="AC916" s="71"/>
      <c r="AD916" s="71"/>
      <c r="AE916" s="71"/>
      <c r="AF916" s="71"/>
      <c r="AG916" s="120"/>
      <c r="AI916" s="119"/>
      <c r="AJ916" s="119"/>
      <c r="AP916" s="130"/>
      <c r="AR916" s="7"/>
      <c r="AS916" s="7"/>
      <c r="AT916" s="136"/>
      <c r="AU916" s="129"/>
      <c r="AV916" s="140"/>
      <c r="BO916" s="158"/>
      <c r="BQ916" s="6"/>
      <c r="BR916" s="11"/>
    </row>
    <row r="917" spans="1:70" ht="15.75" x14ac:dyDescent="0.5">
      <c r="A917" s="52"/>
      <c r="B917" s="56"/>
      <c r="C917" s="7"/>
      <c r="D917" s="7"/>
      <c r="E917" s="7"/>
      <c r="F917" s="7"/>
      <c r="J917" s="71"/>
      <c r="K917" s="74"/>
      <c r="L917" s="233"/>
      <c r="M917" s="233"/>
      <c r="N917" s="78"/>
      <c r="R917" s="80"/>
      <c r="S917" s="92"/>
      <c r="Y917" s="107"/>
      <c r="AA917" s="108"/>
      <c r="AB917" s="108"/>
      <c r="AC917" s="71"/>
      <c r="AD917" s="71"/>
      <c r="AE917" s="71"/>
      <c r="AF917" s="71"/>
      <c r="AG917" s="120"/>
      <c r="AI917" s="119"/>
      <c r="AJ917" s="119"/>
      <c r="AP917" s="130"/>
      <c r="AR917" s="7"/>
      <c r="AS917" s="7"/>
      <c r="AT917" s="136"/>
      <c r="AU917" s="129"/>
      <c r="AV917" s="140"/>
      <c r="BO917" s="158"/>
      <c r="BQ917" s="6"/>
      <c r="BR917" s="11"/>
    </row>
    <row r="918" spans="1:70" ht="15.75" x14ac:dyDescent="0.5">
      <c r="A918" s="52"/>
      <c r="B918" s="56"/>
      <c r="C918" s="7"/>
      <c r="D918" s="7"/>
      <c r="E918" s="7"/>
      <c r="F918" s="7"/>
      <c r="J918" s="71"/>
      <c r="K918" s="74"/>
      <c r="L918" s="233"/>
      <c r="M918" s="233"/>
      <c r="N918" s="78"/>
      <c r="R918" s="80"/>
      <c r="S918" s="92"/>
      <c r="Y918" s="107"/>
      <c r="AA918" s="108"/>
      <c r="AB918" s="108"/>
      <c r="AC918" s="71"/>
      <c r="AD918" s="71"/>
      <c r="AE918" s="71"/>
      <c r="AF918" s="71"/>
      <c r="AG918" s="120"/>
      <c r="AI918" s="119"/>
      <c r="AJ918" s="119"/>
      <c r="AP918" s="130"/>
      <c r="AR918" s="7"/>
      <c r="AS918" s="7"/>
      <c r="AT918" s="136"/>
      <c r="AU918" s="129"/>
      <c r="AV918" s="140"/>
      <c r="BO918" s="158"/>
      <c r="BQ918" s="6"/>
      <c r="BR918" s="11"/>
    </row>
    <row r="919" spans="1:70" ht="15.75" x14ac:dyDescent="0.5">
      <c r="A919" s="52"/>
      <c r="B919" s="56"/>
      <c r="C919" s="7"/>
      <c r="D919" s="7"/>
      <c r="E919" s="7"/>
      <c r="F919" s="7"/>
      <c r="J919" s="71"/>
      <c r="K919" s="74"/>
      <c r="L919" s="233"/>
      <c r="M919" s="233"/>
      <c r="N919" s="78"/>
      <c r="R919" s="80"/>
      <c r="S919" s="92"/>
      <c r="Y919" s="107"/>
      <c r="AA919" s="108"/>
      <c r="AB919" s="108"/>
      <c r="AC919" s="71"/>
      <c r="AD919" s="71"/>
      <c r="AE919" s="71"/>
      <c r="AF919" s="71"/>
      <c r="AG919" s="120"/>
      <c r="AI919" s="119"/>
      <c r="AJ919" s="119"/>
      <c r="AP919" s="130"/>
      <c r="AR919" s="7"/>
      <c r="AS919" s="7"/>
      <c r="AT919" s="136"/>
      <c r="AU919" s="129"/>
      <c r="AV919" s="140"/>
      <c r="BO919" s="158"/>
      <c r="BQ919" s="6"/>
      <c r="BR919" s="11"/>
    </row>
    <row r="920" spans="1:70" ht="15.75" x14ac:dyDescent="0.5">
      <c r="A920" s="52"/>
      <c r="B920" s="56"/>
      <c r="C920" s="7"/>
      <c r="D920" s="7"/>
      <c r="E920" s="7"/>
      <c r="F920" s="7"/>
      <c r="J920" s="71"/>
      <c r="K920" s="74"/>
      <c r="L920" s="233"/>
      <c r="M920" s="233"/>
      <c r="N920" s="78"/>
      <c r="R920" s="80"/>
      <c r="S920" s="92"/>
      <c r="Y920" s="107"/>
      <c r="AA920" s="108"/>
      <c r="AB920" s="108"/>
      <c r="AC920" s="71"/>
      <c r="AD920" s="71"/>
      <c r="AE920" s="71"/>
      <c r="AF920" s="71"/>
      <c r="AG920" s="120"/>
      <c r="AI920" s="119"/>
      <c r="AJ920" s="119"/>
      <c r="AP920" s="130"/>
      <c r="AR920" s="7"/>
      <c r="AS920" s="7"/>
      <c r="AT920" s="136"/>
      <c r="AU920" s="129"/>
      <c r="AV920" s="140"/>
      <c r="BO920" s="158"/>
      <c r="BQ920" s="6"/>
      <c r="BR920" s="11"/>
    </row>
    <row r="921" spans="1:70" ht="15.75" x14ac:dyDescent="0.5">
      <c r="A921" s="52"/>
      <c r="B921" s="56"/>
      <c r="C921" s="7"/>
      <c r="D921" s="7"/>
      <c r="E921" s="7"/>
      <c r="F921" s="7"/>
      <c r="J921" s="71"/>
      <c r="K921" s="74"/>
      <c r="L921" s="233"/>
      <c r="M921" s="233"/>
      <c r="N921" s="78"/>
      <c r="R921" s="80"/>
      <c r="S921" s="92"/>
      <c r="Y921" s="107"/>
      <c r="AA921" s="108"/>
      <c r="AB921" s="108"/>
      <c r="AC921" s="71"/>
      <c r="AD921" s="71"/>
      <c r="AE921" s="71"/>
      <c r="AF921" s="71"/>
      <c r="AG921" s="120"/>
      <c r="AI921" s="119"/>
      <c r="AJ921" s="119"/>
      <c r="AP921" s="130"/>
      <c r="AR921" s="7"/>
      <c r="AS921" s="7"/>
      <c r="AT921" s="136"/>
      <c r="AU921" s="129"/>
      <c r="AV921" s="140"/>
      <c r="BO921" s="158"/>
      <c r="BQ921" s="6"/>
      <c r="BR921" s="11"/>
    </row>
    <row r="922" spans="1:70" ht="15.75" x14ac:dyDescent="0.5">
      <c r="A922" s="52"/>
      <c r="B922" s="56"/>
      <c r="C922" s="7"/>
      <c r="D922" s="7"/>
      <c r="E922" s="7"/>
      <c r="F922" s="7"/>
      <c r="J922" s="71"/>
      <c r="K922" s="74"/>
      <c r="L922" s="233"/>
      <c r="M922" s="233"/>
      <c r="N922" s="78"/>
      <c r="R922" s="80"/>
      <c r="S922" s="92"/>
      <c r="Y922" s="107"/>
      <c r="AA922" s="108"/>
      <c r="AB922" s="108"/>
      <c r="AC922" s="71"/>
      <c r="AD922" s="71"/>
      <c r="AE922" s="71"/>
      <c r="AF922" s="71"/>
      <c r="AG922" s="120"/>
      <c r="AI922" s="119"/>
      <c r="AJ922" s="119"/>
      <c r="AP922" s="130"/>
      <c r="AR922" s="7"/>
      <c r="AS922" s="7"/>
      <c r="AT922" s="136"/>
      <c r="AU922" s="129"/>
      <c r="AV922" s="140"/>
      <c r="BO922" s="158"/>
      <c r="BQ922" s="6"/>
      <c r="BR922" s="11"/>
    </row>
    <row r="923" spans="1:70" ht="15.75" x14ac:dyDescent="0.5">
      <c r="A923" s="52"/>
      <c r="B923" s="56"/>
      <c r="C923" s="7"/>
      <c r="D923" s="7"/>
      <c r="E923" s="7"/>
      <c r="F923" s="7"/>
      <c r="J923" s="71"/>
      <c r="K923" s="74"/>
      <c r="L923" s="233"/>
      <c r="M923" s="233"/>
      <c r="N923" s="78"/>
      <c r="R923" s="80"/>
      <c r="S923" s="92"/>
      <c r="Y923" s="107"/>
      <c r="AA923" s="108"/>
      <c r="AB923" s="108"/>
      <c r="AC923" s="71"/>
      <c r="AD923" s="71"/>
      <c r="AE923" s="71"/>
      <c r="AF923" s="71"/>
      <c r="AG923" s="120"/>
      <c r="AI923" s="119"/>
      <c r="AJ923" s="119"/>
      <c r="AP923" s="130"/>
      <c r="AR923" s="7"/>
      <c r="AS923" s="7"/>
      <c r="AT923" s="136"/>
      <c r="AU923" s="129"/>
      <c r="AV923" s="140"/>
      <c r="BO923" s="158"/>
      <c r="BQ923" s="6"/>
      <c r="BR923" s="11"/>
    </row>
    <row r="924" spans="1:70" ht="15.75" x14ac:dyDescent="0.5">
      <c r="A924" s="52"/>
      <c r="B924" s="56"/>
      <c r="C924" s="7"/>
      <c r="D924" s="7"/>
      <c r="E924" s="7"/>
      <c r="F924" s="7"/>
      <c r="J924" s="71"/>
      <c r="K924" s="74"/>
      <c r="L924" s="233"/>
      <c r="M924" s="233"/>
      <c r="N924" s="78"/>
      <c r="R924" s="80"/>
      <c r="S924" s="92"/>
      <c r="Y924" s="107"/>
      <c r="AA924" s="108"/>
      <c r="AB924" s="108"/>
      <c r="AC924" s="71"/>
      <c r="AD924" s="71"/>
      <c r="AE924" s="71"/>
      <c r="AF924" s="71"/>
      <c r="AG924" s="120"/>
      <c r="AI924" s="119"/>
      <c r="AJ924" s="119"/>
      <c r="AP924" s="130"/>
      <c r="AR924" s="7"/>
      <c r="AS924" s="7"/>
      <c r="AT924" s="136"/>
      <c r="AU924" s="129"/>
      <c r="AV924" s="140"/>
      <c r="BO924" s="158"/>
      <c r="BQ924" s="6"/>
      <c r="BR924" s="11"/>
    </row>
    <row r="925" spans="1:70" ht="15.75" x14ac:dyDescent="0.5">
      <c r="A925" s="52"/>
      <c r="B925" s="56"/>
      <c r="C925" s="7"/>
      <c r="D925" s="7"/>
      <c r="E925" s="7"/>
      <c r="F925" s="7"/>
      <c r="J925" s="71"/>
      <c r="K925" s="74"/>
      <c r="L925" s="233"/>
      <c r="M925" s="233"/>
      <c r="N925" s="78"/>
      <c r="R925" s="80"/>
      <c r="S925" s="92"/>
      <c r="Y925" s="107"/>
      <c r="AA925" s="108"/>
      <c r="AB925" s="108"/>
      <c r="AC925" s="71"/>
      <c r="AD925" s="71"/>
      <c r="AE925" s="71"/>
      <c r="AF925" s="71"/>
      <c r="AG925" s="120"/>
      <c r="AI925" s="119"/>
      <c r="AJ925" s="119"/>
      <c r="AP925" s="130"/>
      <c r="AR925" s="7"/>
      <c r="AS925" s="7"/>
      <c r="AT925" s="136"/>
      <c r="AU925" s="129"/>
      <c r="AV925" s="140"/>
      <c r="BO925" s="158"/>
      <c r="BQ925" s="6"/>
      <c r="BR925" s="11"/>
    </row>
    <row r="926" spans="1:70" ht="15.75" x14ac:dyDescent="0.5">
      <c r="A926" s="52"/>
      <c r="B926" s="56"/>
      <c r="C926" s="7"/>
      <c r="D926" s="7"/>
      <c r="E926" s="7"/>
      <c r="F926" s="7"/>
      <c r="J926" s="71"/>
      <c r="K926" s="74"/>
      <c r="L926" s="233"/>
      <c r="M926" s="233"/>
      <c r="N926" s="78"/>
      <c r="R926" s="80"/>
      <c r="S926" s="92"/>
      <c r="Y926" s="107"/>
      <c r="AA926" s="108"/>
      <c r="AB926" s="108"/>
      <c r="AC926" s="71"/>
      <c r="AD926" s="71"/>
      <c r="AE926" s="71"/>
      <c r="AF926" s="71"/>
      <c r="AG926" s="120"/>
      <c r="AI926" s="119"/>
      <c r="AJ926" s="119"/>
      <c r="AP926" s="130"/>
      <c r="AR926" s="7"/>
      <c r="AS926" s="7"/>
      <c r="AT926" s="136"/>
      <c r="AU926" s="129"/>
      <c r="AV926" s="140"/>
      <c r="BO926" s="158"/>
      <c r="BQ926" s="6"/>
      <c r="BR926" s="11"/>
    </row>
    <row r="927" spans="1:70" ht="15.75" x14ac:dyDescent="0.5">
      <c r="A927" s="52"/>
      <c r="B927" s="56"/>
      <c r="C927" s="7"/>
      <c r="D927" s="7"/>
      <c r="E927" s="7"/>
      <c r="F927" s="7"/>
      <c r="J927" s="71"/>
      <c r="K927" s="74"/>
      <c r="L927" s="233"/>
      <c r="M927" s="233"/>
      <c r="N927" s="78"/>
      <c r="R927" s="80"/>
      <c r="S927" s="92"/>
      <c r="Y927" s="107"/>
      <c r="AA927" s="108"/>
      <c r="AB927" s="108"/>
      <c r="AC927" s="71"/>
      <c r="AD927" s="71"/>
      <c r="AE927" s="71"/>
      <c r="AF927" s="71"/>
      <c r="AG927" s="120"/>
      <c r="AI927" s="119"/>
      <c r="AJ927" s="119"/>
      <c r="AP927" s="130"/>
      <c r="AR927" s="7"/>
      <c r="AS927" s="7"/>
      <c r="AT927" s="136"/>
      <c r="AU927" s="129"/>
      <c r="AV927" s="140"/>
      <c r="BO927" s="158"/>
      <c r="BQ927" s="6"/>
      <c r="BR927" s="11"/>
    </row>
    <row r="928" spans="1:70" ht="15.75" x14ac:dyDescent="0.5">
      <c r="A928" s="52"/>
      <c r="B928" s="56"/>
      <c r="C928" s="7"/>
      <c r="D928" s="7"/>
      <c r="E928" s="7"/>
      <c r="F928" s="7"/>
      <c r="J928" s="71"/>
      <c r="K928" s="74"/>
      <c r="L928" s="233"/>
      <c r="M928" s="233"/>
      <c r="N928" s="78"/>
      <c r="R928" s="80"/>
      <c r="S928" s="92"/>
      <c r="Y928" s="107"/>
      <c r="AA928" s="108"/>
      <c r="AB928" s="108"/>
      <c r="AC928" s="71"/>
      <c r="AD928" s="71"/>
      <c r="AE928" s="71"/>
      <c r="AF928" s="71"/>
      <c r="AG928" s="120"/>
      <c r="AI928" s="119"/>
      <c r="AJ928" s="119"/>
      <c r="AP928" s="130"/>
      <c r="AR928" s="7"/>
      <c r="AS928" s="7"/>
      <c r="AT928" s="136"/>
      <c r="AU928" s="129"/>
      <c r="AV928" s="140"/>
      <c r="BO928" s="158"/>
      <c r="BQ928" s="6"/>
      <c r="BR928" s="11"/>
    </row>
    <row r="929" spans="1:70" ht="15.75" x14ac:dyDescent="0.5">
      <c r="A929" s="52"/>
      <c r="B929" s="56"/>
      <c r="C929" s="7"/>
      <c r="D929" s="7"/>
      <c r="E929" s="7"/>
      <c r="F929" s="7"/>
      <c r="J929" s="71"/>
      <c r="K929" s="74"/>
      <c r="L929" s="233"/>
      <c r="M929" s="233"/>
      <c r="N929" s="78"/>
      <c r="R929" s="80"/>
      <c r="S929" s="92"/>
      <c r="Y929" s="107"/>
      <c r="AA929" s="108"/>
      <c r="AB929" s="108"/>
      <c r="AC929" s="71"/>
      <c r="AD929" s="71"/>
      <c r="AE929" s="71"/>
      <c r="AF929" s="71"/>
      <c r="AG929" s="120"/>
      <c r="AI929" s="119"/>
      <c r="AJ929" s="119"/>
      <c r="AP929" s="130"/>
      <c r="AR929" s="7"/>
      <c r="AS929" s="7"/>
      <c r="AT929" s="136"/>
      <c r="AU929" s="129"/>
      <c r="AV929" s="140"/>
      <c r="BO929" s="158"/>
      <c r="BQ929" s="6"/>
      <c r="BR929" s="11"/>
    </row>
    <row r="930" spans="1:70" ht="15.75" x14ac:dyDescent="0.5">
      <c r="A930" s="52"/>
      <c r="B930" s="56"/>
      <c r="C930" s="7"/>
      <c r="D930" s="7"/>
      <c r="E930" s="7"/>
      <c r="F930" s="7"/>
      <c r="J930" s="71"/>
      <c r="K930" s="74"/>
      <c r="L930" s="233"/>
      <c r="M930" s="233"/>
      <c r="N930" s="78"/>
      <c r="R930" s="80"/>
      <c r="S930" s="92"/>
      <c r="Y930" s="107"/>
      <c r="AA930" s="108"/>
      <c r="AB930" s="108"/>
      <c r="AC930" s="71"/>
      <c r="AD930" s="71"/>
      <c r="AE930" s="71"/>
      <c r="AF930" s="71"/>
      <c r="AG930" s="120"/>
      <c r="AI930" s="119"/>
      <c r="AJ930" s="119"/>
      <c r="AP930" s="130"/>
      <c r="AR930" s="7"/>
      <c r="AS930" s="7"/>
      <c r="AT930" s="136"/>
      <c r="AU930" s="129"/>
      <c r="AV930" s="140"/>
      <c r="BO930" s="158"/>
      <c r="BQ930" s="6"/>
      <c r="BR930" s="11"/>
    </row>
    <row r="931" spans="1:70" ht="15.75" x14ac:dyDescent="0.5">
      <c r="A931" s="52"/>
      <c r="B931" s="56"/>
      <c r="C931" s="7"/>
      <c r="D931" s="7"/>
      <c r="E931" s="7"/>
      <c r="F931" s="7"/>
      <c r="J931" s="71"/>
      <c r="K931" s="74"/>
      <c r="L931" s="233"/>
      <c r="M931" s="233"/>
      <c r="N931" s="78"/>
      <c r="R931" s="80"/>
      <c r="S931" s="92"/>
      <c r="Y931" s="107"/>
      <c r="AA931" s="108"/>
      <c r="AB931" s="108"/>
      <c r="AC931" s="71"/>
      <c r="AD931" s="71"/>
      <c r="AE931" s="71"/>
      <c r="AF931" s="71"/>
      <c r="AG931" s="120"/>
      <c r="AI931" s="119"/>
      <c r="AJ931" s="119"/>
      <c r="AP931" s="130"/>
      <c r="AR931" s="7"/>
      <c r="AS931" s="7"/>
      <c r="AT931" s="136"/>
      <c r="AU931" s="129"/>
      <c r="AV931" s="140"/>
      <c r="BO931" s="158"/>
      <c r="BQ931" s="6"/>
      <c r="BR931" s="11"/>
    </row>
    <row r="932" spans="1:70" ht="15.75" x14ac:dyDescent="0.5">
      <c r="A932" s="52"/>
      <c r="B932" s="56"/>
      <c r="C932" s="7"/>
      <c r="D932" s="7"/>
      <c r="E932" s="7"/>
      <c r="F932" s="7"/>
      <c r="J932" s="71"/>
      <c r="K932" s="74"/>
      <c r="L932" s="233"/>
      <c r="M932" s="233"/>
      <c r="N932" s="78"/>
      <c r="R932" s="80"/>
      <c r="S932" s="92"/>
      <c r="Y932" s="107"/>
      <c r="AA932" s="108"/>
      <c r="AB932" s="108"/>
      <c r="AC932" s="71"/>
      <c r="AD932" s="71"/>
      <c r="AE932" s="71"/>
      <c r="AF932" s="71"/>
      <c r="AG932" s="120"/>
      <c r="AI932" s="119"/>
      <c r="AJ932" s="119"/>
      <c r="AP932" s="130"/>
      <c r="AR932" s="7"/>
      <c r="AS932" s="7"/>
      <c r="AT932" s="136"/>
      <c r="AU932" s="129"/>
      <c r="AV932" s="140"/>
      <c r="BO932" s="158"/>
      <c r="BQ932" s="6"/>
      <c r="BR932" s="11"/>
    </row>
    <row r="933" spans="1:70" ht="15.75" x14ac:dyDescent="0.5">
      <c r="A933" s="52"/>
      <c r="B933" s="56"/>
      <c r="C933" s="7"/>
      <c r="D933" s="7"/>
      <c r="E933" s="7"/>
      <c r="F933" s="7"/>
      <c r="J933" s="71"/>
      <c r="K933" s="74"/>
      <c r="L933" s="233"/>
      <c r="M933" s="233"/>
      <c r="N933" s="78"/>
      <c r="R933" s="80"/>
      <c r="S933" s="92"/>
      <c r="Y933" s="107"/>
      <c r="AA933" s="108"/>
      <c r="AB933" s="108"/>
      <c r="AC933" s="71"/>
      <c r="AD933" s="71"/>
      <c r="AE933" s="71"/>
      <c r="AF933" s="71"/>
      <c r="AG933" s="120"/>
      <c r="AI933" s="119"/>
      <c r="AJ933" s="119"/>
      <c r="AP933" s="130"/>
      <c r="AR933" s="7"/>
      <c r="AS933" s="7"/>
      <c r="AT933" s="136"/>
      <c r="AU933" s="129"/>
      <c r="AV933" s="140"/>
      <c r="BO933" s="158"/>
      <c r="BQ933" s="6"/>
      <c r="BR933" s="11"/>
    </row>
    <row r="934" spans="1:70" ht="15.75" x14ac:dyDescent="0.5">
      <c r="A934" s="52"/>
      <c r="B934" s="56"/>
      <c r="C934" s="7"/>
      <c r="D934" s="7"/>
      <c r="E934" s="7"/>
      <c r="F934" s="7"/>
      <c r="J934" s="71"/>
      <c r="K934" s="74"/>
      <c r="L934" s="233"/>
      <c r="M934" s="233"/>
      <c r="N934" s="78"/>
      <c r="R934" s="80"/>
      <c r="S934" s="92"/>
      <c r="Y934" s="107"/>
      <c r="AA934" s="108"/>
      <c r="AB934" s="108"/>
      <c r="AC934" s="71"/>
      <c r="AD934" s="71"/>
      <c r="AE934" s="71"/>
      <c r="AF934" s="71"/>
      <c r="AG934" s="120"/>
      <c r="AI934" s="119"/>
      <c r="AJ934" s="119"/>
      <c r="AP934" s="130"/>
      <c r="AR934" s="7"/>
      <c r="AS934" s="7"/>
      <c r="AT934" s="136"/>
      <c r="AU934" s="129"/>
      <c r="AV934" s="140"/>
      <c r="BO934" s="158"/>
      <c r="BQ934" s="6"/>
      <c r="BR934" s="11"/>
    </row>
    <row r="935" spans="1:70" ht="15.75" x14ac:dyDescent="0.5">
      <c r="A935" s="52"/>
      <c r="B935" s="56"/>
      <c r="C935" s="7"/>
      <c r="D935" s="7"/>
      <c r="E935" s="7"/>
      <c r="F935" s="7"/>
      <c r="J935" s="71"/>
      <c r="K935" s="74"/>
      <c r="L935" s="233"/>
      <c r="M935" s="233"/>
      <c r="N935" s="78"/>
      <c r="R935" s="80"/>
      <c r="S935" s="92"/>
      <c r="Y935" s="107"/>
      <c r="AA935" s="108"/>
      <c r="AB935" s="108"/>
      <c r="AC935" s="71"/>
      <c r="AD935" s="71"/>
      <c r="AE935" s="71"/>
      <c r="AF935" s="71"/>
      <c r="AG935" s="120"/>
      <c r="AI935" s="119"/>
      <c r="AJ935" s="119"/>
      <c r="AP935" s="130"/>
      <c r="AR935" s="7"/>
      <c r="AS935" s="7"/>
      <c r="AT935" s="136"/>
      <c r="AU935" s="129"/>
      <c r="AV935" s="140"/>
      <c r="BO935" s="158"/>
      <c r="BQ935" s="6"/>
      <c r="BR935" s="11"/>
    </row>
    <row r="936" spans="1:70" ht="15.75" x14ac:dyDescent="0.5">
      <c r="A936" s="52"/>
      <c r="B936" s="56"/>
      <c r="C936" s="7"/>
      <c r="D936" s="7"/>
      <c r="E936" s="7"/>
      <c r="F936" s="7"/>
      <c r="J936" s="71"/>
      <c r="K936" s="74"/>
      <c r="L936" s="233"/>
      <c r="M936" s="233"/>
      <c r="N936" s="78"/>
      <c r="R936" s="80"/>
      <c r="S936" s="92"/>
      <c r="Y936" s="107"/>
      <c r="AA936" s="108"/>
      <c r="AB936" s="108"/>
      <c r="AC936" s="71"/>
      <c r="AD936" s="71"/>
      <c r="AE936" s="71"/>
      <c r="AF936" s="71"/>
      <c r="AG936" s="120"/>
      <c r="AI936" s="119"/>
      <c r="AJ936" s="119"/>
      <c r="AP936" s="130"/>
      <c r="AR936" s="7"/>
      <c r="AS936" s="7"/>
      <c r="AT936" s="136"/>
      <c r="AU936" s="129"/>
      <c r="AV936" s="140"/>
      <c r="BO936" s="158"/>
      <c r="BQ936" s="6"/>
      <c r="BR936" s="11"/>
    </row>
    <row r="937" spans="1:70" ht="15.75" x14ac:dyDescent="0.5">
      <c r="A937" s="52"/>
      <c r="B937" s="56"/>
      <c r="C937" s="7"/>
      <c r="D937" s="7"/>
      <c r="E937" s="7"/>
      <c r="F937" s="7"/>
      <c r="J937" s="71"/>
      <c r="K937" s="74"/>
      <c r="L937" s="233"/>
      <c r="M937" s="233"/>
      <c r="N937" s="78"/>
      <c r="R937" s="80"/>
      <c r="S937" s="92"/>
      <c r="Y937" s="107"/>
      <c r="AA937" s="108"/>
      <c r="AB937" s="108"/>
      <c r="AC937" s="71"/>
      <c r="AD937" s="71"/>
      <c r="AE937" s="71"/>
      <c r="AF937" s="71"/>
      <c r="AG937" s="120"/>
      <c r="AI937" s="119"/>
      <c r="AJ937" s="119"/>
      <c r="AP937" s="130"/>
      <c r="AR937" s="7"/>
      <c r="AS937" s="7"/>
      <c r="AT937" s="136"/>
      <c r="AU937" s="129"/>
      <c r="AV937" s="140"/>
      <c r="BO937" s="158"/>
      <c r="BQ937" s="6"/>
      <c r="BR937" s="11"/>
    </row>
    <row r="938" spans="1:70" ht="15.75" x14ac:dyDescent="0.5">
      <c r="A938" s="52"/>
      <c r="B938" s="56"/>
      <c r="C938" s="7"/>
      <c r="D938" s="7"/>
      <c r="E938" s="7"/>
      <c r="F938" s="7"/>
      <c r="J938" s="71"/>
      <c r="K938" s="74"/>
      <c r="L938" s="233"/>
      <c r="M938" s="233"/>
      <c r="N938" s="78"/>
      <c r="R938" s="80"/>
      <c r="S938" s="92"/>
      <c r="Y938" s="107"/>
      <c r="AA938" s="108"/>
      <c r="AB938" s="108"/>
      <c r="AC938" s="71"/>
      <c r="AD938" s="71"/>
      <c r="AE938" s="71"/>
      <c r="AF938" s="71"/>
      <c r="AG938" s="120"/>
      <c r="AI938" s="119"/>
      <c r="AJ938" s="119"/>
      <c r="AP938" s="130"/>
      <c r="AR938" s="7"/>
      <c r="AS938" s="7"/>
      <c r="AT938" s="136"/>
      <c r="AU938" s="129"/>
      <c r="AV938" s="140"/>
      <c r="BO938" s="158"/>
      <c r="BQ938" s="6"/>
      <c r="BR938" s="11"/>
    </row>
    <row r="939" spans="1:70" ht="15.75" x14ac:dyDescent="0.5">
      <c r="A939" s="52"/>
      <c r="B939" s="56"/>
      <c r="C939" s="7"/>
      <c r="D939" s="7"/>
      <c r="E939" s="7"/>
      <c r="F939" s="7"/>
      <c r="J939" s="71"/>
      <c r="K939" s="74"/>
      <c r="L939" s="233"/>
      <c r="M939" s="233"/>
      <c r="N939" s="78"/>
      <c r="R939" s="80"/>
      <c r="S939" s="92"/>
      <c r="Y939" s="107"/>
      <c r="AA939" s="108"/>
      <c r="AB939" s="108"/>
      <c r="AC939" s="71"/>
      <c r="AD939" s="71"/>
      <c r="AE939" s="71"/>
      <c r="AF939" s="71"/>
      <c r="AG939" s="120"/>
      <c r="AI939" s="119"/>
      <c r="AJ939" s="119"/>
      <c r="AP939" s="130"/>
      <c r="AR939" s="7"/>
      <c r="AS939" s="7"/>
      <c r="AT939" s="136"/>
      <c r="AU939" s="129"/>
      <c r="AV939" s="140"/>
      <c r="BO939" s="158"/>
      <c r="BQ939" s="6"/>
      <c r="BR939" s="11"/>
    </row>
    <row r="940" spans="1:70" ht="15.75" x14ac:dyDescent="0.5">
      <c r="A940" s="52"/>
      <c r="B940" s="56"/>
      <c r="C940" s="7"/>
      <c r="D940" s="7"/>
      <c r="E940" s="7"/>
      <c r="F940" s="7"/>
      <c r="J940" s="71"/>
      <c r="K940" s="74"/>
      <c r="L940" s="233"/>
      <c r="M940" s="233"/>
      <c r="N940" s="78"/>
      <c r="R940" s="80"/>
      <c r="S940" s="92"/>
      <c r="Y940" s="107"/>
      <c r="AA940" s="108"/>
      <c r="AB940" s="108"/>
      <c r="AC940" s="71"/>
      <c r="AD940" s="71"/>
      <c r="AE940" s="71"/>
      <c r="AF940" s="71"/>
      <c r="AG940" s="120"/>
      <c r="AI940" s="119"/>
      <c r="AJ940" s="119"/>
      <c r="AP940" s="130"/>
      <c r="AR940" s="7"/>
      <c r="AS940" s="7"/>
      <c r="AT940" s="136"/>
      <c r="AU940" s="129"/>
      <c r="AV940" s="140"/>
      <c r="BO940" s="158"/>
      <c r="BQ940" s="6"/>
      <c r="BR940" s="11"/>
    </row>
    <row r="941" spans="1:70" ht="15.75" x14ac:dyDescent="0.5">
      <c r="A941" s="52"/>
      <c r="B941" s="56"/>
      <c r="C941" s="7"/>
      <c r="D941" s="7"/>
      <c r="E941" s="7"/>
      <c r="F941" s="7"/>
      <c r="J941" s="71"/>
      <c r="K941" s="74"/>
      <c r="L941" s="233"/>
      <c r="M941" s="233"/>
      <c r="N941" s="78"/>
      <c r="R941" s="80"/>
      <c r="S941" s="92"/>
      <c r="Y941" s="107"/>
      <c r="AA941" s="108"/>
      <c r="AB941" s="108"/>
      <c r="AC941" s="71"/>
      <c r="AD941" s="71"/>
      <c r="AE941" s="71"/>
      <c r="AF941" s="71"/>
      <c r="AG941" s="120"/>
      <c r="AI941" s="119"/>
      <c r="AJ941" s="119"/>
      <c r="AP941" s="130"/>
      <c r="AR941" s="7"/>
      <c r="AS941" s="7"/>
      <c r="AT941" s="136"/>
      <c r="AU941" s="129"/>
      <c r="AV941" s="140"/>
      <c r="BO941" s="158"/>
      <c r="BQ941" s="6"/>
      <c r="BR941" s="11"/>
    </row>
    <row r="942" spans="1:70" ht="15.75" x14ac:dyDescent="0.5">
      <c r="A942" s="52"/>
      <c r="B942" s="56"/>
      <c r="C942" s="7"/>
      <c r="D942" s="7"/>
      <c r="E942" s="7"/>
      <c r="F942" s="7"/>
      <c r="J942" s="71"/>
      <c r="K942" s="74"/>
      <c r="L942" s="233"/>
      <c r="M942" s="233"/>
      <c r="N942" s="78"/>
      <c r="R942" s="80"/>
      <c r="S942" s="92"/>
      <c r="Y942" s="107"/>
      <c r="AA942" s="108"/>
      <c r="AB942" s="108"/>
      <c r="AC942" s="71"/>
      <c r="AD942" s="71"/>
      <c r="AE942" s="71"/>
      <c r="AF942" s="71"/>
      <c r="AG942" s="120"/>
      <c r="AI942" s="119"/>
      <c r="AJ942" s="119"/>
      <c r="AP942" s="130"/>
      <c r="AR942" s="7"/>
      <c r="AS942" s="7"/>
      <c r="AT942" s="136"/>
      <c r="AU942" s="129"/>
      <c r="AV942" s="140"/>
      <c r="BO942" s="158"/>
      <c r="BQ942" s="6"/>
      <c r="BR942" s="11"/>
    </row>
    <row r="943" spans="1:70" ht="15.75" x14ac:dyDescent="0.5">
      <c r="A943" s="52"/>
      <c r="B943" s="56"/>
      <c r="C943" s="7"/>
      <c r="D943" s="7"/>
      <c r="E943" s="7"/>
      <c r="F943" s="7"/>
      <c r="J943" s="71"/>
      <c r="K943" s="74"/>
      <c r="L943" s="233"/>
      <c r="M943" s="233"/>
      <c r="N943" s="78"/>
      <c r="R943" s="80"/>
      <c r="S943" s="92"/>
      <c r="Y943" s="107"/>
      <c r="AA943" s="108"/>
      <c r="AB943" s="108"/>
      <c r="AC943" s="71"/>
      <c r="AD943" s="71"/>
      <c r="AE943" s="71"/>
      <c r="AF943" s="71"/>
      <c r="AG943" s="120"/>
      <c r="AI943" s="119"/>
      <c r="AJ943" s="119"/>
      <c r="AP943" s="130"/>
      <c r="AR943" s="7"/>
      <c r="AS943" s="7"/>
      <c r="AT943" s="136"/>
      <c r="AU943" s="129"/>
      <c r="AV943" s="140"/>
      <c r="BO943" s="158"/>
      <c r="BQ943" s="6"/>
      <c r="BR943" s="11"/>
    </row>
    <row r="944" spans="1:70" ht="15.75" x14ac:dyDescent="0.5">
      <c r="A944" s="52"/>
      <c r="B944" s="56"/>
      <c r="C944" s="7"/>
      <c r="D944" s="7"/>
      <c r="E944" s="7"/>
      <c r="F944" s="7"/>
      <c r="J944" s="71"/>
      <c r="K944" s="74"/>
      <c r="L944" s="233"/>
      <c r="M944" s="233"/>
      <c r="N944" s="78"/>
      <c r="R944" s="80"/>
      <c r="S944" s="92"/>
      <c r="Y944" s="107"/>
      <c r="AA944" s="108"/>
      <c r="AB944" s="108"/>
      <c r="AC944" s="71"/>
      <c r="AD944" s="71"/>
      <c r="AE944" s="71"/>
      <c r="AF944" s="71"/>
      <c r="AG944" s="120"/>
      <c r="AI944" s="119"/>
      <c r="AJ944" s="119"/>
      <c r="AP944" s="130"/>
      <c r="AR944" s="7"/>
      <c r="AS944" s="7"/>
      <c r="AT944" s="136"/>
      <c r="AU944" s="129"/>
      <c r="AV944" s="140"/>
      <c r="BO944" s="158"/>
      <c r="BQ944" s="6"/>
      <c r="BR944" s="11"/>
    </row>
    <row r="945" spans="1:70" ht="15.75" x14ac:dyDescent="0.5">
      <c r="A945" s="52"/>
      <c r="B945" s="56"/>
      <c r="C945" s="7"/>
      <c r="D945" s="7"/>
      <c r="E945" s="7"/>
      <c r="F945" s="7"/>
      <c r="J945" s="71"/>
      <c r="K945" s="74"/>
      <c r="L945" s="233"/>
      <c r="M945" s="233"/>
      <c r="N945" s="78"/>
      <c r="R945" s="80"/>
      <c r="S945" s="92"/>
      <c r="Y945" s="107"/>
      <c r="AA945" s="108"/>
      <c r="AB945" s="108"/>
      <c r="AC945" s="71"/>
      <c r="AD945" s="71"/>
      <c r="AE945" s="71"/>
      <c r="AF945" s="71"/>
      <c r="AG945" s="120"/>
      <c r="AI945" s="119"/>
      <c r="AJ945" s="119"/>
      <c r="AP945" s="130"/>
      <c r="AR945" s="7"/>
      <c r="AS945" s="7"/>
      <c r="AT945" s="136"/>
      <c r="AU945" s="129"/>
      <c r="AV945" s="140"/>
      <c r="BO945" s="158"/>
      <c r="BQ945" s="6"/>
      <c r="BR945" s="11"/>
    </row>
    <row r="946" spans="1:70" ht="15.75" x14ac:dyDescent="0.5">
      <c r="A946" s="52"/>
      <c r="B946" s="56"/>
      <c r="C946" s="7"/>
      <c r="D946" s="7"/>
      <c r="E946" s="7"/>
      <c r="F946" s="7"/>
      <c r="J946" s="71"/>
      <c r="K946" s="74"/>
      <c r="L946" s="233"/>
      <c r="M946" s="233"/>
      <c r="N946" s="78"/>
      <c r="R946" s="80"/>
      <c r="S946" s="92"/>
      <c r="Y946" s="107"/>
      <c r="AA946" s="108"/>
      <c r="AB946" s="108"/>
      <c r="AC946" s="71"/>
      <c r="AD946" s="71"/>
      <c r="AE946" s="71"/>
      <c r="AF946" s="71"/>
      <c r="AG946" s="120"/>
      <c r="AI946" s="119"/>
      <c r="AJ946" s="119"/>
      <c r="AP946" s="130"/>
      <c r="AR946" s="7"/>
      <c r="AS946" s="7"/>
      <c r="AT946" s="136"/>
      <c r="AU946" s="129"/>
      <c r="AV946" s="140"/>
      <c r="BO946" s="158"/>
      <c r="BQ946" s="6"/>
      <c r="BR946" s="11"/>
    </row>
    <row r="947" spans="1:70" ht="15.75" x14ac:dyDescent="0.5">
      <c r="A947" s="52"/>
      <c r="B947" s="56"/>
      <c r="C947" s="7"/>
      <c r="D947" s="7"/>
      <c r="E947" s="7"/>
      <c r="F947" s="7"/>
      <c r="J947" s="71"/>
      <c r="K947" s="74"/>
      <c r="L947" s="233"/>
      <c r="M947" s="233"/>
      <c r="N947" s="78"/>
      <c r="R947" s="80"/>
      <c r="S947" s="92"/>
      <c r="Y947" s="107"/>
      <c r="AA947" s="108"/>
      <c r="AB947" s="108"/>
      <c r="AC947" s="71"/>
      <c r="AD947" s="71"/>
      <c r="AE947" s="71"/>
      <c r="AF947" s="71"/>
      <c r="AG947" s="120"/>
      <c r="AI947" s="119"/>
      <c r="AJ947" s="119"/>
      <c r="AP947" s="130"/>
      <c r="AR947" s="7"/>
      <c r="AS947" s="7"/>
      <c r="AT947" s="136"/>
      <c r="AU947" s="129"/>
      <c r="AV947" s="140"/>
      <c r="BO947" s="158"/>
      <c r="BQ947" s="6"/>
      <c r="BR947" s="11"/>
    </row>
    <row r="948" spans="1:70" ht="15.75" x14ac:dyDescent="0.5">
      <c r="A948" s="52"/>
      <c r="B948" s="56"/>
      <c r="C948" s="7"/>
      <c r="D948" s="7"/>
      <c r="E948" s="7"/>
      <c r="F948" s="7"/>
      <c r="J948" s="71"/>
      <c r="K948" s="74"/>
      <c r="L948" s="233"/>
      <c r="M948" s="233"/>
      <c r="N948" s="78"/>
      <c r="R948" s="80"/>
      <c r="S948" s="92"/>
      <c r="Y948" s="107"/>
      <c r="AA948" s="108"/>
      <c r="AB948" s="108"/>
      <c r="AC948" s="71"/>
      <c r="AD948" s="71"/>
      <c r="AE948" s="71"/>
      <c r="AF948" s="71"/>
      <c r="AG948" s="120"/>
      <c r="AI948" s="119"/>
      <c r="AJ948" s="119"/>
      <c r="AP948" s="130"/>
      <c r="AR948" s="7"/>
      <c r="AS948" s="7"/>
      <c r="AT948" s="136"/>
      <c r="AU948" s="129"/>
      <c r="AV948" s="140"/>
      <c r="BO948" s="158"/>
      <c r="BQ948" s="6"/>
      <c r="BR948" s="11"/>
    </row>
    <row r="949" spans="1:70" ht="15.75" x14ac:dyDescent="0.5">
      <c r="A949" s="52"/>
      <c r="B949" s="56"/>
      <c r="C949" s="7"/>
      <c r="D949" s="7"/>
      <c r="E949" s="7"/>
      <c r="F949" s="7"/>
      <c r="J949" s="71"/>
      <c r="K949" s="74"/>
      <c r="L949" s="233"/>
      <c r="M949" s="233"/>
      <c r="N949" s="78"/>
      <c r="R949" s="80"/>
      <c r="S949" s="92"/>
      <c r="Y949" s="107"/>
      <c r="AA949" s="108"/>
      <c r="AB949" s="108"/>
      <c r="AC949" s="71"/>
      <c r="AD949" s="71"/>
      <c r="AE949" s="71"/>
      <c r="AF949" s="71"/>
      <c r="AG949" s="120"/>
      <c r="AI949" s="119"/>
      <c r="AJ949" s="119"/>
      <c r="AP949" s="130"/>
      <c r="AR949" s="7"/>
      <c r="AS949" s="7"/>
      <c r="AT949" s="136"/>
      <c r="AU949" s="129"/>
      <c r="AV949" s="140"/>
      <c r="BO949" s="158"/>
      <c r="BQ949" s="6"/>
      <c r="BR949" s="11"/>
    </row>
    <row r="950" spans="1:70" ht="15.75" x14ac:dyDescent="0.5">
      <c r="A950" s="52"/>
      <c r="B950" s="56"/>
      <c r="C950" s="7"/>
      <c r="D950" s="7"/>
      <c r="E950" s="7"/>
      <c r="F950" s="7"/>
      <c r="J950" s="71"/>
      <c r="K950" s="74"/>
      <c r="L950" s="233"/>
      <c r="M950" s="233"/>
      <c r="N950" s="78"/>
      <c r="R950" s="80"/>
      <c r="S950" s="92"/>
      <c r="Y950" s="107"/>
      <c r="AA950" s="108"/>
      <c r="AB950" s="108"/>
      <c r="AC950" s="71"/>
      <c r="AD950" s="71"/>
      <c r="AE950" s="71"/>
      <c r="AF950" s="71"/>
      <c r="AG950" s="120"/>
      <c r="AI950" s="119"/>
      <c r="AJ950" s="119"/>
      <c r="AP950" s="130"/>
      <c r="AR950" s="7"/>
      <c r="AS950" s="7"/>
      <c r="AT950" s="136"/>
      <c r="AU950" s="129"/>
      <c r="AV950" s="140"/>
      <c r="BO950" s="158"/>
      <c r="BQ950" s="6"/>
      <c r="BR950" s="11"/>
    </row>
    <row r="951" spans="1:70" ht="15.75" x14ac:dyDescent="0.5">
      <c r="A951" s="52"/>
      <c r="B951" s="56"/>
      <c r="C951" s="7"/>
      <c r="D951" s="7"/>
      <c r="E951" s="7"/>
      <c r="F951" s="7"/>
      <c r="J951" s="71"/>
      <c r="K951" s="74"/>
      <c r="L951" s="233"/>
      <c r="M951" s="233"/>
      <c r="N951" s="78"/>
      <c r="R951" s="80"/>
      <c r="S951" s="92"/>
      <c r="Y951" s="107"/>
      <c r="AA951" s="108"/>
      <c r="AB951" s="108"/>
      <c r="AC951" s="71"/>
      <c r="AD951" s="71"/>
      <c r="AE951" s="71"/>
      <c r="AF951" s="71"/>
      <c r="AG951" s="120"/>
      <c r="AI951" s="119"/>
      <c r="AJ951" s="119"/>
      <c r="AP951" s="130"/>
      <c r="AR951" s="7"/>
      <c r="AS951" s="7"/>
      <c r="AT951" s="136"/>
      <c r="AU951" s="129"/>
      <c r="AV951" s="140"/>
      <c r="BO951" s="158"/>
      <c r="BQ951" s="6"/>
      <c r="BR951" s="11"/>
    </row>
    <row r="952" spans="1:70" ht="15.75" x14ac:dyDescent="0.5">
      <c r="A952" s="52"/>
      <c r="B952" s="56"/>
      <c r="C952" s="7"/>
      <c r="D952" s="7"/>
      <c r="E952" s="7"/>
      <c r="F952" s="7"/>
      <c r="J952" s="71"/>
      <c r="K952" s="74"/>
      <c r="L952" s="233"/>
      <c r="M952" s="233"/>
      <c r="N952" s="78"/>
      <c r="R952" s="80"/>
      <c r="S952" s="92"/>
      <c r="Y952" s="107"/>
      <c r="AA952" s="108"/>
      <c r="AB952" s="108"/>
      <c r="AC952" s="71"/>
      <c r="AD952" s="71"/>
      <c r="AE952" s="71"/>
      <c r="AF952" s="71"/>
      <c r="AG952" s="120"/>
      <c r="AI952" s="119"/>
      <c r="AJ952" s="119"/>
      <c r="AP952" s="130"/>
      <c r="AR952" s="7"/>
      <c r="AS952" s="7"/>
      <c r="AT952" s="136"/>
      <c r="AU952" s="129"/>
      <c r="AV952" s="140"/>
      <c r="BO952" s="158"/>
      <c r="BQ952" s="6"/>
      <c r="BR952" s="11"/>
    </row>
    <row r="953" spans="1:70" ht="15.75" x14ac:dyDescent="0.5">
      <c r="A953" s="52"/>
      <c r="B953" s="56"/>
      <c r="C953" s="7"/>
      <c r="D953" s="7"/>
      <c r="E953" s="7"/>
      <c r="F953" s="7"/>
      <c r="J953" s="71"/>
      <c r="K953" s="74"/>
      <c r="L953" s="233"/>
      <c r="M953" s="233"/>
      <c r="N953" s="78"/>
      <c r="R953" s="80"/>
      <c r="S953" s="92"/>
      <c r="Y953" s="107"/>
      <c r="AA953" s="108"/>
      <c r="AB953" s="108"/>
      <c r="AC953" s="71"/>
      <c r="AD953" s="71"/>
      <c r="AE953" s="71"/>
      <c r="AF953" s="71"/>
      <c r="AG953" s="120"/>
      <c r="AI953" s="119"/>
      <c r="AJ953" s="119"/>
      <c r="AP953" s="130"/>
      <c r="AR953" s="7"/>
      <c r="AS953" s="7"/>
      <c r="AT953" s="136"/>
      <c r="AU953" s="129"/>
      <c r="AV953" s="140"/>
      <c r="BO953" s="158"/>
      <c r="BQ953" s="6"/>
      <c r="BR953" s="11"/>
    </row>
    <row r="954" spans="1:70" ht="15.75" x14ac:dyDescent="0.5">
      <c r="A954" s="52"/>
      <c r="B954" s="56"/>
      <c r="C954" s="7"/>
      <c r="D954" s="7"/>
      <c r="E954" s="7"/>
      <c r="F954" s="7"/>
      <c r="J954" s="71"/>
      <c r="K954" s="74"/>
      <c r="L954" s="233"/>
      <c r="M954" s="233"/>
      <c r="N954" s="78"/>
      <c r="R954" s="80"/>
      <c r="S954" s="92"/>
      <c r="Y954" s="107"/>
      <c r="AA954" s="108"/>
      <c r="AB954" s="108"/>
      <c r="AC954" s="71"/>
      <c r="AD954" s="71"/>
      <c r="AE954" s="71"/>
      <c r="AF954" s="71"/>
      <c r="AG954" s="120"/>
      <c r="AI954" s="119"/>
      <c r="AJ954" s="119"/>
      <c r="AP954" s="130"/>
      <c r="AR954" s="7"/>
      <c r="AS954" s="7"/>
      <c r="AT954" s="136"/>
      <c r="AU954" s="129"/>
      <c r="AV954" s="140"/>
      <c r="BO954" s="158"/>
      <c r="BQ954" s="6"/>
      <c r="BR954" s="11"/>
    </row>
    <row r="955" spans="1:70" ht="15.75" x14ac:dyDescent="0.5">
      <c r="A955" s="52"/>
      <c r="B955" s="56"/>
      <c r="C955" s="7"/>
      <c r="D955" s="7"/>
      <c r="E955" s="7"/>
      <c r="F955" s="7"/>
      <c r="J955" s="71"/>
      <c r="K955" s="74"/>
      <c r="L955" s="233"/>
      <c r="M955" s="233"/>
      <c r="N955" s="78"/>
      <c r="R955" s="80"/>
      <c r="S955" s="92"/>
      <c r="Y955" s="107"/>
      <c r="AA955" s="108"/>
      <c r="AB955" s="108"/>
      <c r="AC955" s="71"/>
      <c r="AD955" s="71"/>
      <c r="AE955" s="71"/>
      <c r="AF955" s="71"/>
      <c r="AG955" s="120"/>
      <c r="AI955" s="119"/>
      <c r="AJ955" s="119"/>
      <c r="AP955" s="130"/>
      <c r="AR955" s="7"/>
      <c r="AS955" s="7"/>
      <c r="AT955" s="136"/>
      <c r="AU955" s="129"/>
      <c r="AV955" s="140"/>
      <c r="BO955" s="158"/>
      <c r="BQ955" s="6"/>
      <c r="BR955" s="11"/>
    </row>
    <row r="956" spans="1:70" ht="15.75" x14ac:dyDescent="0.5">
      <c r="A956" s="52"/>
      <c r="B956" s="56"/>
      <c r="C956" s="7"/>
      <c r="D956" s="7"/>
      <c r="E956" s="7"/>
      <c r="F956" s="7"/>
      <c r="J956" s="71"/>
      <c r="K956" s="74"/>
      <c r="L956" s="233"/>
      <c r="M956" s="233"/>
      <c r="N956" s="78"/>
      <c r="R956" s="80"/>
      <c r="S956" s="92"/>
      <c r="Y956" s="107"/>
      <c r="AA956" s="108"/>
      <c r="AB956" s="108"/>
      <c r="AC956" s="71"/>
      <c r="AD956" s="71"/>
      <c r="AE956" s="71"/>
      <c r="AF956" s="71"/>
      <c r="AG956" s="120"/>
      <c r="AI956" s="119"/>
      <c r="AJ956" s="119"/>
      <c r="AP956" s="130"/>
      <c r="AR956" s="7"/>
      <c r="AS956" s="7"/>
      <c r="AT956" s="136"/>
      <c r="AU956" s="129"/>
      <c r="AV956" s="140"/>
      <c r="BO956" s="158"/>
      <c r="BQ956" s="6"/>
      <c r="BR956" s="11"/>
    </row>
    <row r="957" spans="1:70" ht="15.75" x14ac:dyDescent="0.5">
      <c r="A957" s="52"/>
      <c r="B957" s="56"/>
      <c r="C957" s="7"/>
      <c r="D957" s="7"/>
      <c r="E957" s="7"/>
      <c r="F957" s="7"/>
      <c r="J957" s="71"/>
      <c r="K957" s="74"/>
      <c r="L957" s="233"/>
      <c r="M957" s="233"/>
      <c r="N957" s="78"/>
      <c r="R957" s="80"/>
      <c r="S957" s="92"/>
      <c r="Y957" s="107"/>
      <c r="AA957" s="108"/>
      <c r="AB957" s="108"/>
      <c r="AC957" s="71"/>
      <c r="AD957" s="71"/>
      <c r="AE957" s="71"/>
      <c r="AF957" s="71"/>
      <c r="AG957" s="120"/>
      <c r="AI957" s="119"/>
      <c r="AJ957" s="119"/>
      <c r="AP957" s="130"/>
      <c r="AR957" s="7"/>
      <c r="AS957" s="7"/>
      <c r="AT957" s="136"/>
      <c r="AU957" s="129"/>
      <c r="AV957" s="140"/>
      <c r="BO957" s="158"/>
      <c r="BQ957" s="6"/>
      <c r="BR957" s="11"/>
    </row>
    <row r="958" spans="1:70" ht="15.75" x14ac:dyDescent="0.5">
      <c r="A958" s="52"/>
      <c r="B958" s="56"/>
      <c r="C958" s="7"/>
      <c r="D958" s="7"/>
      <c r="E958" s="7"/>
      <c r="F958" s="7"/>
      <c r="J958" s="71"/>
      <c r="K958" s="74"/>
      <c r="L958" s="233"/>
      <c r="M958" s="233"/>
      <c r="N958" s="78"/>
      <c r="R958" s="80"/>
      <c r="S958" s="92"/>
      <c r="Y958" s="107"/>
      <c r="AA958" s="108"/>
      <c r="AB958" s="108"/>
      <c r="AC958" s="71"/>
      <c r="AD958" s="71"/>
      <c r="AE958" s="71"/>
      <c r="AF958" s="71"/>
      <c r="AG958" s="120"/>
      <c r="AI958" s="119"/>
      <c r="AJ958" s="119"/>
      <c r="AP958" s="130"/>
      <c r="AR958" s="7"/>
      <c r="AS958" s="7"/>
      <c r="AT958" s="136"/>
      <c r="AU958" s="129"/>
      <c r="AV958" s="140"/>
      <c r="BO958" s="158"/>
      <c r="BQ958" s="6"/>
      <c r="BR958" s="11"/>
    </row>
    <row r="959" spans="1:70" ht="15.75" x14ac:dyDescent="0.5">
      <c r="A959" s="52"/>
      <c r="B959" s="56"/>
      <c r="C959" s="7"/>
      <c r="D959" s="7"/>
      <c r="E959" s="7"/>
      <c r="F959" s="7"/>
      <c r="J959" s="71"/>
      <c r="K959" s="74"/>
      <c r="L959" s="233"/>
      <c r="M959" s="233"/>
      <c r="N959" s="78"/>
      <c r="R959" s="80"/>
      <c r="S959" s="92"/>
      <c r="Y959" s="107"/>
      <c r="AA959" s="108"/>
      <c r="AB959" s="108"/>
      <c r="AC959" s="71"/>
      <c r="AD959" s="71"/>
      <c r="AE959" s="71"/>
      <c r="AF959" s="71"/>
      <c r="AG959" s="120"/>
      <c r="AI959" s="119"/>
      <c r="AJ959" s="119"/>
      <c r="AP959" s="130"/>
      <c r="AR959" s="7"/>
      <c r="AS959" s="7"/>
      <c r="AT959" s="136"/>
      <c r="AU959" s="129"/>
      <c r="AV959" s="140"/>
      <c r="BO959" s="158"/>
      <c r="BQ959" s="6"/>
      <c r="BR959" s="11"/>
    </row>
    <row r="960" spans="1:70" ht="15.75" x14ac:dyDescent="0.5">
      <c r="A960" s="52"/>
      <c r="B960" s="56"/>
      <c r="C960" s="7"/>
      <c r="D960" s="7"/>
      <c r="E960" s="7"/>
      <c r="F960" s="7"/>
      <c r="J960" s="71"/>
      <c r="K960" s="74"/>
      <c r="L960" s="233"/>
      <c r="M960" s="233"/>
      <c r="N960" s="78"/>
      <c r="R960" s="80"/>
      <c r="S960" s="92"/>
      <c r="Y960" s="107"/>
      <c r="AA960" s="108"/>
      <c r="AB960" s="108"/>
      <c r="AC960" s="71"/>
      <c r="AD960" s="71"/>
      <c r="AE960" s="71"/>
      <c r="AF960" s="71"/>
      <c r="AG960" s="120"/>
      <c r="AI960" s="119"/>
      <c r="AJ960" s="119"/>
      <c r="AP960" s="130"/>
      <c r="AR960" s="7"/>
      <c r="AS960" s="7"/>
      <c r="AT960" s="136"/>
      <c r="AU960" s="129"/>
      <c r="AV960" s="140"/>
      <c r="BO960" s="158"/>
      <c r="BQ960" s="6"/>
      <c r="BR960" s="11"/>
    </row>
    <row r="961" spans="1:70" ht="15.75" x14ac:dyDescent="0.5">
      <c r="A961" s="52"/>
      <c r="B961" s="56"/>
      <c r="C961" s="7"/>
      <c r="D961" s="7"/>
      <c r="E961" s="7"/>
      <c r="F961" s="7"/>
      <c r="J961" s="71"/>
      <c r="K961" s="74"/>
      <c r="L961" s="233"/>
      <c r="M961" s="233"/>
      <c r="N961" s="78"/>
      <c r="R961" s="80"/>
      <c r="S961" s="92"/>
      <c r="Y961" s="107"/>
      <c r="AA961" s="108"/>
      <c r="AB961" s="108"/>
      <c r="AC961" s="71"/>
      <c r="AD961" s="71"/>
      <c r="AE961" s="71"/>
      <c r="AF961" s="71"/>
      <c r="AG961" s="120"/>
      <c r="AI961" s="119"/>
      <c r="AJ961" s="119"/>
      <c r="AP961" s="130"/>
      <c r="AR961" s="7"/>
      <c r="AS961" s="7"/>
      <c r="AT961" s="136"/>
      <c r="AU961" s="129"/>
      <c r="AV961" s="140"/>
      <c r="BO961" s="158"/>
      <c r="BQ961" s="6"/>
      <c r="BR961" s="11"/>
    </row>
    <row r="962" spans="1:70" ht="15.75" x14ac:dyDescent="0.5">
      <c r="A962" s="52"/>
      <c r="B962" s="56"/>
      <c r="C962" s="7"/>
      <c r="D962" s="7"/>
      <c r="E962" s="7"/>
      <c r="F962" s="7"/>
      <c r="J962" s="71"/>
      <c r="K962" s="74"/>
      <c r="L962" s="233"/>
      <c r="M962" s="233"/>
      <c r="N962" s="78"/>
      <c r="R962" s="80"/>
      <c r="S962" s="92"/>
      <c r="Y962" s="107"/>
      <c r="AA962" s="108"/>
      <c r="AB962" s="108"/>
      <c r="AC962" s="71"/>
      <c r="AD962" s="71"/>
      <c r="AE962" s="71"/>
      <c r="AF962" s="71"/>
      <c r="AG962" s="120"/>
      <c r="AI962" s="119"/>
      <c r="AJ962" s="119"/>
      <c r="AP962" s="130"/>
      <c r="AR962" s="7"/>
      <c r="AS962" s="7"/>
      <c r="AT962" s="136"/>
      <c r="AU962" s="129"/>
      <c r="AV962" s="140"/>
      <c r="BO962" s="158"/>
      <c r="BQ962" s="6"/>
      <c r="BR962" s="11"/>
    </row>
    <row r="963" spans="1:70" ht="15.75" x14ac:dyDescent="0.5">
      <c r="A963" s="52"/>
      <c r="B963" s="56"/>
      <c r="C963" s="7"/>
      <c r="D963" s="7"/>
      <c r="E963" s="7"/>
      <c r="F963" s="7"/>
      <c r="J963" s="71"/>
      <c r="K963" s="74"/>
      <c r="L963" s="233"/>
      <c r="M963" s="233"/>
      <c r="N963" s="78"/>
      <c r="R963" s="80"/>
      <c r="S963" s="92"/>
      <c r="Y963" s="107"/>
      <c r="AA963" s="108"/>
      <c r="AB963" s="108"/>
      <c r="AC963" s="71"/>
      <c r="AD963" s="71"/>
      <c r="AE963" s="71"/>
      <c r="AF963" s="71"/>
      <c r="AG963" s="120"/>
      <c r="AI963" s="119"/>
      <c r="AJ963" s="119"/>
      <c r="AP963" s="130"/>
      <c r="AR963" s="7"/>
      <c r="AS963" s="7"/>
      <c r="AT963" s="136"/>
      <c r="AU963" s="129"/>
      <c r="AV963" s="140"/>
      <c r="BO963" s="158"/>
      <c r="BQ963" s="6"/>
      <c r="BR963" s="11"/>
    </row>
    <row r="964" spans="1:70" ht="15.75" x14ac:dyDescent="0.5">
      <c r="A964" s="52"/>
      <c r="B964" s="56"/>
      <c r="C964" s="7"/>
      <c r="D964" s="7"/>
      <c r="E964" s="7"/>
      <c r="F964" s="7"/>
      <c r="J964" s="71"/>
      <c r="K964" s="74"/>
      <c r="L964" s="233"/>
      <c r="M964" s="233"/>
      <c r="N964" s="78"/>
      <c r="R964" s="80"/>
      <c r="S964" s="92"/>
      <c r="Y964" s="107"/>
      <c r="AA964" s="108"/>
      <c r="AB964" s="108"/>
      <c r="AC964" s="71"/>
      <c r="AD964" s="71"/>
      <c r="AE964" s="71"/>
      <c r="AF964" s="71"/>
      <c r="AG964" s="120"/>
      <c r="AI964" s="119"/>
      <c r="AJ964" s="119"/>
      <c r="AP964" s="130"/>
      <c r="AR964" s="7"/>
      <c r="AS964" s="7"/>
      <c r="AT964" s="136"/>
      <c r="AU964" s="129"/>
      <c r="AV964" s="140"/>
      <c r="BO964" s="158"/>
      <c r="BQ964" s="6"/>
      <c r="BR964" s="11"/>
    </row>
    <row r="965" spans="1:70" ht="15.75" x14ac:dyDescent="0.5">
      <c r="A965" s="52"/>
      <c r="B965" s="56"/>
      <c r="C965" s="7"/>
      <c r="D965" s="7"/>
      <c r="E965" s="7"/>
      <c r="F965" s="7"/>
      <c r="J965" s="71"/>
      <c r="K965" s="74"/>
      <c r="L965" s="233"/>
      <c r="M965" s="233"/>
      <c r="N965" s="78"/>
      <c r="R965" s="80"/>
      <c r="S965" s="92"/>
      <c r="Y965" s="107"/>
      <c r="AA965" s="108"/>
      <c r="AB965" s="108"/>
      <c r="AC965" s="71"/>
      <c r="AD965" s="71"/>
      <c r="AE965" s="71"/>
      <c r="AF965" s="71"/>
      <c r="AG965" s="120"/>
      <c r="AI965" s="119"/>
      <c r="AJ965" s="119"/>
      <c r="AP965" s="130"/>
      <c r="AR965" s="7"/>
      <c r="AS965" s="7"/>
      <c r="AT965" s="136"/>
      <c r="AU965" s="129"/>
      <c r="AV965" s="140"/>
      <c r="BO965" s="158"/>
      <c r="BQ965" s="6"/>
      <c r="BR965" s="11"/>
    </row>
    <row r="966" spans="1:70" ht="15.75" x14ac:dyDescent="0.5">
      <c r="A966" s="52"/>
      <c r="B966" s="56"/>
      <c r="C966" s="7"/>
      <c r="D966" s="7"/>
      <c r="E966" s="7"/>
      <c r="F966" s="7"/>
      <c r="J966" s="71"/>
      <c r="K966" s="74"/>
      <c r="L966" s="233"/>
      <c r="M966" s="233"/>
      <c r="N966" s="78"/>
      <c r="R966" s="80"/>
      <c r="S966" s="92"/>
      <c r="Y966" s="107"/>
      <c r="AA966" s="108"/>
      <c r="AB966" s="108"/>
      <c r="AC966" s="71"/>
      <c r="AD966" s="71"/>
      <c r="AE966" s="71"/>
      <c r="AF966" s="71"/>
      <c r="AG966" s="120"/>
      <c r="AI966" s="119"/>
      <c r="AJ966" s="119"/>
      <c r="AP966" s="130"/>
      <c r="AR966" s="7"/>
      <c r="AS966" s="7"/>
      <c r="AT966" s="136"/>
      <c r="AU966" s="129"/>
      <c r="AV966" s="140"/>
      <c r="BO966" s="158"/>
      <c r="BQ966" s="6"/>
      <c r="BR966" s="11"/>
    </row>
    <row r="967" spans="1:70" ht="15.75" x14ac:dyDescent="0.5">
      <c r="A967" s="52"/>
      <c r="B967" s="56"/>
      <c r="C967" s="7"/>
      <c r="D967" s="7"/>
      <c r="E967" s="7"/>
      <c r="F967" s="7"/>
      <c r="J967" s="71"/>
      <c r="K967" s="74"/>
      <c r="L967" s="233"/>
      <c r="M967" s="233"/>
      <c r="N967" s="78"/>
      <c r="R967" s="80"/>
      <c r="S967" s="92"/>
      <c r="Y967" s="107"/>
      <c r="AA967" s="108"/>
      <c r="AB967" s="108"/>
      <c r="AC967" s="71"/>
      <c r="AD967" s="71"/>
      <c r="AE967" s="71"/>
      <c r="AF967" s="71"/>
      <c r="AG967" s="120"/>
      <c r="AI967" s="119"/>
      <c r="AJ967" s="119"/>
      <c r="AP967" s="130"/>
      <c r="AR967" s="7"/>
      <c r="AS967" s="7"/>
      <c r="AT967" s="136"/>
      <c r="AU967" s="129"/>
      <c r="AV967" s="140"/>
      <c r="BO967" s="158"/>
      <c r="BQ967" s="6"/>
      <c r="BR967" s="11"/>
    </row>
    <row r="968" spans="1:70" ht="15.75" x14ac:dyDescent="0.5">
      <c r="A968" s="52"/>
      <c r="B968" s="56"/>
      <c r="C968" s="7"/>
      <c r="D968" s="7"/>
      <c r="E968" s="7"/>
      <c r="F968" s="7"/>
      <c r="J968" s="71"/>
      <c r="K968" s="74"/>
      <c r="L968" s="233"/>
      <c r="M968" s="233"/>
      <c r="N968" s="78"/>
      <c r="R968" s="80"/>
      <c r="S968" s="92"/>
      <c r="Y968" s="107"/>
      <c r="AA968" s="108"/>
      <c r="AB968" s="108"/>
      <c r="AC968" s="71"/>
      <c r="AD968" s="71"/>
      <c r="AE968" s="71"/>
      <c r="AF968" s="71"/>
      <c r="AG968" s="120"/>
      <c r="AI968" s="119"/>
      <c r="AJ968" s="119"/>
      <c r="AP968" s="130"/>
      <c r="AR968" s="7"/>
      <c r="AS968" s="7"/>
      <c r="AT968" s="136"/>
      <c r="AU968" s="129"/>
      <c r="AV968" s="140"/>
      <c r="BO968" s="158"/>
      <c r="BQ968" s="6"/>
      <c r="BR968" s="11"/>
    </row>
    <row r="969" spans="1:70" ht="15.75" x14ac:dyDescent="0.5">
      <c r="A969" s="52"/>
      <c r="B969" s="56"/>
      <c r="C969" s="7"/>
      <c r="D969" s="7"/>
      <c r="E969" s="7"/>
      <c r="F969" s="7"/>
      <c r="J969" s="71"/>
      <c r="K969" s="74"/>
      <c r="L969" s="233"/>
      <c r="M969" s="233"/>
      <c r="N969" s="78"/>
      <c r="R969" s="80"/>
      <c r="S969" s="92"/>
      <c r="Y969" s="107"/>
      <c r="AA969" s="108"/>
      <c r="AB969" s="108"/>
      <c r="AC969" s="71"/>
      <c r="AD969" s="71"/>
      <c r="AE969" s="71"/>
      <c r="AF969" s="71"/>
      <c r="AG969" s="120"/>
      <c r="AI969" s="119"/>
      <c r="AJ969" s="119"/>
      <c r="AP969" s="130"/>
      <c r="AR969" s="7"/>
      <c r="AS969" s="7"/>
      <c r="AT969" s="136"/>
      <c r="AU969" s="129"/>
      <c r="AV969" s="140"/>
      <c r="BO969" s="158"/>
      <c r="BQ969" s="6"/>
      <c r="BR969" s="11"/>
    </row>
    <row r="970" spans="1:70" ht="15.75" x14ac:dyDescent="0.5">
      <c r="A970" s="52"/>
      <c r="B970" s="56"/>
      <c r="C970" s="7"/>
      <c r="D970" s="7"/>
      <c r="E970" s="7"/>
      <c r="F970" s="7"/>
      <c r="J970" s="71"/>
      <c r="K970" s="74"/>
      <c r="L970" s="233"/>
      <c r="M970" s="233"/>
      <c r="N970" s="78"/>
      <c r="R970" s="80"/>
      <c r="S970" s="92"/>
      <c r="Y970" s="107"/>
      <c r="AA970" s="108"/>
      <c r="AB970" s="108"/>
      <c r="AC970" s="71"/>
      <c r="AD970" s="71"/>
      <c r="AE970" s="71"/>
      <c r="AF970" s="71"/>
      <c r="AG970" s="120"/>
      <c r="AI970" s="119"/>
      <c r="AJ970" s="119"/>
      <c r="AP970" s="130"/>
      <c r="AR970" s="7"/>
      <c r="AS970" s="7"/>
      <c r="AT970" s="136"/>
      <c r="AU970" s="129"/>
      <c r="AV970" s="140"/>
      <c r="BO970" s="158"/>
      <c r="BQ970" s="6"/>
      <c r="BR970" s="11"/>
    </row>
    <row r="971" spans="1:70" ht="15.75" x14ac:dyDescent="0.5">
      <c r="A971" s="52"/>
      <c r="B971" s="56"/>
      <c r="C971" s="7"/>
      <c r="D971" s="7"/>
      <c r="E971" s="7"/>
      <c r="F971" s="7"/>
      <c r="J971" s="71"/>
      <c r="K971" s="74"/>
      <c r="L971" s="233"/>
      <c r="M971" s="233"/>
      <c r="N971" s="78"/>
      <c r="R971" s="80"/>
      <c r="S971" s="92"/>
      <c r="Y971" s="107"/>
      <c r="AA971" s="108"/>
      <c r="AB971" s="108"/>
      <c r="AC971" s="71"/>
      <c r="AD971" s="71"/>
      <c r="AE971" s="71"/>
      <c r="AF971" s="71"/>
      <c r="AG971" s="120"/>
      <c r="AI971" s="119"/>
      <c r="AJ971" s="119"/>
      <c r="AP971" s="130"/>
      <c r="AR971" s="7"/>
      <c r="AS971" s="7"/>
      <c r="AT971" s="136"/>
      <c r="AU971" s="129"/>
      <c r="AV971" s="140"/>
      <c r="BO971" s="158"/>
      <c r="BQ971" s="6"/>
      <c r="BR971" s="11"/>
    </row>
    <row r="972" spans="1:70" ht="15.75" x14ac:dyDescent="0.5">
      <c r="A972" s="52"/>
      <c r="B972" s="56"/>
      <c r="C972" s="7"/>
      <c r="D972" s="7"/>
      <c r="E972" s="7"/>
      <c r="F972" s="7"/>
      <c r="J972" s="71"/>
      <c r="K972" s="74"/>
      <c r="L972" s="233"/>
      <c r="M972" s="233"/>
      <c r="N972" s="78"/>
      <c r="R972" s="80"/>
      <c r="S972" s="92"/>
      <c r="Y972" s="107"/>
      <c r="AA972" s="108"/>
      <c r="AB972" s="108"/>
      <c r="AC972" s="71"/>
      <c r="AD972" s="71"/>
      <c r="AE972" s="71"/>
      <c r="AF972" s="71"/>
      <c r="AG972" s="120"/>
      <c r="AI972" s="119"/>
      <c r="AJ972" s="119"/>
      <c r="AP972" s="130"/>
      <c r="AR972" s="7"/>
      <c r="AS972" s="7"/>
      <c r="AT972" s="136"/>
      <c r="AU972" s="129"/>
      <c r="AV972" s="140"/>
      <c r="BO972" s="158"/>
      <c r="BQ972" s="6"/>
      <c r="BR972" s="11"/>
    </row>
    <row r="973" spans="1:70" ht="15.75" x14ac:dyDescent="0.5">
      <c r="A973" s="52"/>
      <c r="B973" s="56"/>
      <c r="C973" s="7"/>
      <c r="D973" s="7"/>
      <c r="E973" s="7"/>
      <c r="F973" s="7"/>
      <c r="J973" s="71"/>
      <c r="K973" s="74"/>
      <c r="L973" s="233"/>
      <c r="M973" s="233"/>
      <c r="N973" s="78"/>
      <c r="R973" s="80"/>
      <c r="S973" s="92"/>
      <c r="Y973" s="107"/>
      <c r="AA973" s="108"/>
      <c r="AB973" s="108"/>
      <c r="AC973" s="71"/>
      <c r="AD973" s="71"/>
      <c r="AE973" s="71"/>
      <c r="AF973" s="71"/>
      <c r="AG973" s="120"/>
      <c r="AI973" s="119"/>
      <c r="AJ973" s="119"/>
      <c r="AP973" s="130"/>
      <c r="AR973" s="7"/>
      <c r="AS973" s="7"/>
      <c r="AT973" s="136"/>
      <c r="AU973" s="129"/>
      <c r="AV973" s="140"/>
      <c r="BO973" s="158"/>
      <c r="BQ973" s="6"/>
      <c r="BR973" s="11"/>
    </row>
    <row r="974" spans="1:70" ht="15.75" x14ac:dyDescent="0.5">
      <c r="A974" s="52"/>
      <c r="B974" s="56"/>
      <c r="C974" s="7"/>
      <c r="D974" s="7"/>
      <c r="E974" s="7"/>
      <c r="F974" s="7"/>
      <c r="J974" s="71"/>
      <c r="K974" s="74"/>
      <c r="L974" s="233"/>
      <c r="M974" s="233"/>
      <c r="N974" s="78"/>
      <c r="R974" s="80"/>
      <c r="S974" s="92"/>
      <c r="Y974" s="107"/>
      <c r="AA974" s="108"/>
      <c r="AB974" s="108"/>
      <c r="AC974" s="71"/>
      <c r="AD974" s="71"/>
      <c r="AE974" s="71"/>
      <c r="AF974" s="71"/>
      <c r="AG974" s="120"/>
      <c r="AI974" s="119"/>
      <c r="AJ974" s="119"/>
      <c r="AP974" s="130"/>
      <c r="AR974" s="7"/>
      <c r="AS974" s="7"/>
      <c r="AT974" s="136"/>
      <c r="AU974" s="129"/>
      <c r="AV974" s="140"/>
      <c r="BO974" s="158"/>
      <c r="BQ974" s="6"/>
      <c r="BR974" s="11"/>
    </row>
    <row r="975" spans="1:70" ht="15.75" x14ac:dyDescent="0.5">
      <c r="A975" s="52"/>
      <c r="B975" s="56"/>
      <c r="C975" s="7"/>
      <c r="D975" s="7"/>
      <c r="E975" s="7"/>
      <c r="F975" s="7"/>
      <c r="J975" s="71"/>
      <c r="K975" s="74"/>
      <c r="L975" s="233"/>
      <c r="M975" s="233"/>
      <c r="N975" s="78"/>
      <c r="R975" s="80"/>
      <c r="S975" s="92"/>
      <c r="Y975" s="107"/>
      <c r="AA975" s="108"/>
      <c r="AB975" s="108"/>
      <c r="AC975" s="71"/>
      <c r="AD975" s="71"/>
      <c r="AE975" s="71"/>
      <c r="AF975" s="71"/>
      <c r="AG975" s="120"/>
      <c r="AI975" s="119"/>
      <c r="AJ975" s="119"/>
      <c r="AP975" s="130"/>
      <c r="AR975" s="7"/>
      <c r="AS975" s="7"/>
      <c r="AT975" s="136"/>
      <c r="AU975" s="129"/>
      <c r="AV975" s="140"/>
      <c r="BO975" s="158"/>
      <c r="BQ975" s="6"/>
      <c r="BR975" s="11"/>
    </row>
    <row r="976" spans="1:70" ht="15.75" x14ac:dyDescent="0.5">
      <c r="A976" s="52"/>
      <c r="B976" s="56"/>
      <c r="C976" s="7"/>
      <c r="D976" s="7"/>
      <c r="E976" s="7"/>
      <c r="F976" s="7"/>
      <c r="J976" s="71"/>
      <c r="K976" s="74"/>
      <c r="L976" s="233"/>
      <c r="M976" s="233"/>
      <c r="N976" s="78"/>
      <c r="R976" s="80"/>
      <c r="S976" s="92"/>
      <c r="Y976" s="107"/>
      <c r="AA976" s="108"/>
      <c r="AB976" s="108"/>
      <c r="AC976" s="71"/>
      <c r="AD976" s="71"/>
      <c r="AE976" s="71"/>
      <c r="AF976" s="71"/>
      <c r="AG976" s="120"/>
      <c r="AI976" s="119"/>
      <c r="AJ976" s="119"/>
      <c r="AP976" s="130"/>
      <c r="AR976" s="7"/>
      <c r="AS976" s="7"/>
      <c r="AT976" s="136"/>
      <c r="AU976" s="129"/>
      <c r="AV976" s="140"/>
      <c r="BO976" s="158"/>
      <c r="BQ976" s="6"/>
      <c r="BR976" s="11"/>
    </row>
    <row r="977" spans="1:70" ht="15.75" x14ac:dyDescent="0.5">
      <c r="A977" s="52"/>
      <c r="B977" s="56"/>
      <c r="C977" s="7"/>
      <c r="D977" s="7"/>
      <c r="E977" s="7"/>
      <c r="F977" s="7"/>
      <c r="J977" s="71"/>
      <c r="K977" s="74"/>
      <c r="L977" s="233"/>
      <c r="M977" s="233"/>
      <c r="N977" s="78"/>
      <c r="R977" s="80"/>
      <c r="S977" s="92"/>
      <c r="Y977" s="107"/>
      <c r="AA977" s="108"/>
      <c r="AB977" s="108"/>
      <c r="AC977" s="71"/>
      <c r="AD977" s="71"/>
      <c r="AE977" s="71"/>
      <c r="AF977" s="71"/>
      <c r="AG977" s="120"/>
      <c r="AI977" s="119"/>
      <c r="AJ977" s="119"/>
      <c r="AP977" s="130"/>
      <c r="AR977" s="7"/>
      <c r="AS977" s="7"/>
      <c r="AT977" s="136"/>
      <c r="AU977" s="129"/>
      <c r="AV977" s="140"/>
      <c r="BO977" s="158"/>
      <c r="BQ977" s="6"/>
      <c r="BR977" s="11"/>
    </row>
    <row r="978" spans="1:70" ht="15.75" x14ac:dyDescent="0.5">
      <c r="A978" s="52"/>
      <c r="B978" s="56"/>
      <c r="C978" s="7"/>
      <c r="D978" s="7"/>
      <c r="E978" s="7"/>
      <c r="F978" s="7"/>
      <c r="J978" s="71"/>
      <c r="K978" s="74"/>
      <c r="L978" s="233"/>
      <c r="M978" s="233"/>
      <c r="N978" s="78"/>
      <c r="R978" s="80"/>
      <c r="S978" s="92"/>
      <c r="Y978" s="107"/>
      <c r="AA978" s="108"/>
      <c r="AB978" s="108"/>
      <c r="AC978" s="71"/>
      <c r="AD978" s="71"/>
      <c r="AE978" s="71"/>
      <c r="AF978" s="71"/>
      <c r="AG978" s="120"/>
      <c r="AI978" s="119"/>
      <c r="AJ978" s="119"/>
      <c r="AP978" s="130"/>
      <c r="AR978" s="7"/>
      <c r="AS978" s="7"/>
      <c r="AT978" s="136"/>
      <c r="AU978" s="129"/>
      <c r="AV978" s="140"/>
      <c r="BO978" s="158"/>
      <c r="BQ978" s="6"/>
      <c r="BR978" s="11"/>
    </row>
    <row r="979" spans="1:70" ht="15.75" x14ac:dyDescent="0.5">
      <c r="A979" s="52"/>
      <c r="B979" s="56"/>
      <c r="C979" s="7"/>
      <c r="D979" s="7"/>
      <c r="E979" s="7"/>
      <c r="F979" s="7"/>
      <c r="J979" s="71"/>
      <c r="K979" s="74"/>
      <c r="L979" s="233"/>
      <c r="M979" s="233"/>
      <c r="N979" s="78"/>
      <c r="R979" s="80"/>
      <c r="S979" s="92"/>
      <c r="Y979" s="107"/>
      <c r="AA979" s="108"/>
      <c r="AB979" s="108"/>
      <c r="AC979" s="71"/>
      <c r="AD979" s="71"/>
      <c r="AE979" s="71"/>
      <c r="AF979" s="71"/>
      <c r="AG979" s="120"/>
      <c r="AI979" s="119"/>
      <c r="AJ979" s="119"/>
      <c r="AP979" s="130"/>
      <c r="AR979" s="7"/>
      <c r="AS979" s="7"/>
      <c r="AT979" s="136"/>
      <c r="AU979" s="129"/>
      <c r="AV979" s="140"/>
      <c r="BO979" s="158"/>
      <c r="BQ979" s="6"/>
      <c r="BR979" s="11"/>
    </row>
    <row r="980" spans="1:70" ht="15.75" x14ac:dyDescent="0.5">
      <c r="A980" s="52"/>
      <c r="B980" s="56"/>
      <c r="C980" s="7"/>
      <c r="D980" s="7"/>
      <c r="E980" s="7"/>
      <c r="F980" s="7"/>
      <c r="J980" s="71"/>
      <c r="K980" s="74"/>
      <c r="L980" s="233"/>
      <c r="M980" s="233"/>
      <c r="N980" s="78"/>
      <c r="R980" s="80"/>
      <c r="S980" s="92"/>
      <c r="Y980" s="107"/>
      <c r="AA980" s="108"/>
      <c r="AB980" s="108"/>
      <c r="AC980" s="71"/>
      <c r="AD980" s="71"/>
      <c r="AE980" s="71"/>
      <c r="AF980" s="71"/>
      <c r="AG980" s="120"/>
      <c r="AI980" s="119"/>
      <c r="AJ980" s="119"/>
      <c r="AP980" s="130"/>
      <c r="AR980" s="7"/>
      <c r="AS980" s="7"/>
      <c r="AT980" s="136"/>
      <c r="AU980" s="129"/>
      <c r="AV980" s="140"/>
      <c r="BO980" s="158"/>
      <c r="BQ980" s="6"/>
      <c r="BR980" s="11"/>
    </row>
    <row r="981" spans="1:70" ht="15.75" x14ac:dyDescent="0.5">
      <c r="A981" s="52"/>
      <c r="B981" s="56"/>
      <c r="C981" s="7"/>
      <c r="D981" s="7"/>
      <c r="E981" s="7"/>
      <c r="F981" s="7"/>
      <c r="J981" s="71"/>
      <c r="K981" s="74"/>
      <c r="L981" s="233"/>
      <c r="M981" s="233"/>
      <c r="N981" s="78"/>
      <c r="R981" s="80"/>
      <c r="S981" s="92"/>
      <c r="Y981" s="107"/>
      <c r="AA981" s="108"/>
      <c r="AB981" s="108"/>
      <c r="AC981" s="71"/>
      <c r="AD981" s="71"/>
      <c r="AE981" s="71"/>
      <c r="AF981" s="71"/>
      <c r="AG981" s="120"/>
      <c r="AI981" s="119"/>
      <c r="AJ981" s="119"/>
      <c r="AP981" s="130"/>
      <c r="AR981" s="7"/>
      <c r="AS981" s="7"/>
      <c r="AT981" s="136"/>
      <c r="AU981" s="129"/>
      <c r="AV981" s="140"/>
      <c r="BO981" s="158"/>
      <c r="BQ981" s="6"/>
      <c r="BR981" s="11"/>
    </row>
    <row r="982" spans="1:70" ht="15.75" x14ac:dyDescent="0.5">
      <c r="A982" s="52"/>
      <c r="B982" s="56"/>
      <c r="C982" s="7"/>
      <c r="D982" s="7"/>
      <c r="E982" s="7"/>
      <c r="F982" s="7"/>
      <c r="J982" s="71"/>
      <c r="K982" s="74"/>
      <c r="L982" s="233"/>
      <c r="M982" s="233"/>
      <c r="N982" s="78"/>
      <c r="R982" s="80"/>
      <c r="S982" s="92"/>
      <c r="Y982" s="107"/>
      <c r="AA982" s="108"/>
      <c r="AB982" s="108"/>
      <c r="AC982" s="71"/>
      <c r="AD982" s="71"/>
      <c r="AE982" s="71"/>
      <c r="AF982" s="71"/>
      <c r="AG982" s="120"/>
      <c r="AI982" s="119"/>
      <c r="AJ982" s="119"/>
      <c r="AP982" s="130"/>
      <c r="AR982" s="7"/>
      <c r="AS982" s="7"/>
      <c r="AT982" s="136"/>
      <c r="AU982" s="129"/>
      <c r="AV982" s="140"/>
      <c r="BO982" s="158"/>
      <c r="BQ982" s="6"/>
      <c r="BR982" s="11"/>
    </row>
    <row r="983" spans="1:70" ht="15.75" x14ac:dyDescent="0.5">
      <c r="A983" s="52"/>
      <c r="B983" s="56"/>
      <c r="C983" s="7"/>
      <c r="D983" s="7"/>
      <c r="E983" s="7"/>
      <c r="F983" s="7"/>
      <c r="J983" s="71"/>
      <c r="K983" s="74"/>
      <c r="L983" s="233"/>
      <c r="M983" s="233"/>
      <c r="N983" s="78"/>
      <c r="R983" s="80"/>
      <c r="S983" s="92"/>
      <c r="Y983" s="107"/>
      <c r="AA983" s="108"/>
      <c r="AB983" s="108"/>
      <c r="AC983" s="71"/>
      <c r="AD983" s="71"/>
      <c r="AE983" s="71"/>
      <c r="AF983" s="71"/>
      <c r="AG983" s="120"/>
      <c r="AI983" s="119"/>
      <c r="AJ983" s="119"/>
      <c r="AP983" s="130"/>
      <c r="AR983" s="7"/>
      <c r="AS983" s="7"/>
      <c r="AT983" s="136"/>
      <c r="AU983" s="129"/>
      <c r="AV983" s="140"/>
      <c r="BO983" s="158"/>
      <c r="BQ983" s="6"/>
      <c r="BR983" s="11"/>
    </row>
    <row r="984" spans="1:70" ht="15.75" x14ac:dyDescent="0.5">
      <c r="A984" s="52"/>
      <c r="B984" s="56"/>
      <c r="C984" s="7"/>
      <c r="D984" s="7"/>
      <c r="E984" s="7"/>
      <c r="F984" s="7"/>
      <c r="J984" s="71"/>
      <c r="K984" s="74"/>
      <c r="L984" s="233"/>
      <c r="M984" s="233"/>
      <c r="N984" s="78"/>
      <c r="R984" s="80"/>
      <c r="S984" s="92"/>
      <c r="Y984" s="107"/>
      <c r="AA984" s="108"/>
      <c r="AB984" s="108"/>
      <c r="AC984" s="71"/>
      <c r="AD984" s="71"/>
      <c r="AE984" s="71"/>
      <c r="AF984" s="71"/>
      <c r="AG984" s="120"/>
      <c r="AI984" s="119"/>
      <c r="AJ984" s="119"/>
      <c r="AP984" s="130"/>
      <c r="AR984" s="7"/>
      <c r="AS984" s="7"/>
      <c r="AT984" s="136"/>
      <c r="AU984" s="129"/>
      <c r="AV984" s="140"/>
      <c r="BO984" s="158"/>
      <c r="BQ984" s="6"/>
      <c r="BR984" s="11"/>
    </row>
    <row r="985" spans="1:70" ht="15.75" x14ac:dyDescent="0.5">
      <c r="A985" s="52"/>
      <c r="B985" s="56"/>
      <c r="C985" s="7"/>
      <c r="D985" s="7"/>
      <c r="E985" s="7"/>
      <c r="F985" s="7"/>
      <c r="J985" s="71"/>
      <c r="K985" s="74"/>
      <c r="L985" s="233"/>
      <c r="M985" s="233"/>
      <c r="N985" s="78"/>
      <c r="R985" s="80"/>
      <c r="S985" s="92"/>
      <c r="Y985" s="107"/>
      <c r="AA985" s="108"/>
      <c r="AB985" s="108"/>
      <c r="AC985" s="71"/>
      <c r="AD985" s="71"/>
      <c r="AE985" s="71"/>
      <c r="AF985" s="71"/>
      <c r="AG985" s="120"/>
      <c r="AI985" s="119"/>
      <c r="AJ985" s="119"/>
      <c r="AP985" s="130"/>
      <c r="AR985" s="7"/>
      <c r="AS985" s="7"/>
      <c r="AT985" s="136"/>
      <c r="AU985" s="129"/>
      <c r="AV985" s="140"/>
      <c r="BO985" s="158"/>
      <c r="BQ985" s="6"/>
      <c r="BR985" s="11"/>
    </row>
    <row r="986" spans="1:70" ht="15.75" x14ac:dyDescent="0.5">
      <c r="A986" s="52"/>
      <c r="B986" s="56"/>
      <c r="C986" s="7"/>
      <c r="D986" s="7"/>
      <c r="E986" s="7"/>
      <c r="F986" s="7"/>
      <c r="J986" s="71"/>
      <c r="K986" s="74"/>
      <c r="L986" s="233"/>
      <c r="M986" s="233"/>
      <c r="N986" s="78"/>
      <c r="R986" s="80"/>
      <c r="S986" s="92"/>
      <c r="Y986" s="107"/>
      <c r="AA986" s="108"/>
      <c r="AB986" s="108"/>
      <c r="AC986" s="71"/>
      <c r="AD986" s="71"/>
      <c r="AE986" s="71"/>
      <c r="AF986" s="71"/>
      <c r="AG986" s="120"/>
      <c r="AI986" s="119"/>
      <c r="AJ986" s="119"/>
      <c r="AP986" s="130"/>
      <c r="AR986" s="7"/>
      <c r="AS986" s="7"/>
      <c r="AT986" s="136"/>
      <c r="AU986" s="129"/>
      <c r="AV986" s="140"/>
      <c r="BO986" s="158"/>
      <c r="BQ986" s="6"/>
      <c r="BR986" s="11"/>
    </row>
    <row r="987" spans="1:70" ht="15.75" x14ac:dyDescent="0.5">
      <c r="A987" s="52"/>
      <c r="B987" s="56"/>
      <c r="C987" s="7"/>
      <c r="D987" s="7"/>
      <c r="E987" s="7"/>
      <c r="F987" s="7"/>
      <c r="J987" s="71"/>
      <c r="K987" s="74"/>
      <c r="L987" s="233"/>
      <c r="M987" s="233"/>
      <c r="N987" s="78"/>
      <c r="R987" s="80"/>
      <c r="S987" s="92"/>
      <c r="Y987" s="107"/>
      <c r="AA987" s="108"/>
      <c r="AB987" s="108"/>
      <c r="AC987" s="71"/>
      <c r="AD987" s="71"/>
      <c r="AE987" s="71"/>
      <c r="AF987" s="71"/>
      <c r="AG987" s="120"/>
      <c r="AI987" s="119"/>
      <c r="AJ987" s="119"/>
      <c r="AP987" s="130"/>
      <c r="AR987" s="7"/>
      <c r="AS987" s="7"/>
      <c r="AT987" s="136"/>
      <c r="AU987" s="129"/>
      <c r="AV987" s="140"/>
      <c r="BO987" s="158"/>
      <c r="BQ987" s="6"/>
      <c r="BR987" s="11"/>
    </row>
    <row r="988" spans="1:70" ht="15.75" x14ac:dyDescent="0.5">
      <c r="A988" s="52"/>
      <c r="B988" s="56"/>
      <c r="C988" s="7"/>
      <c r="D988" s="7"/>
      <c r="E988" s="7"/>
      <c r="F988" s="7"/>
      <c r="J988" s="71"/>
      <c r="K988" s="74"/>
      <c r="L988" s="233"/>
      <c r="M988" s="233"/>
      <c r="N988" s="78"/>
      <c r="R988" s="80"/>
      <c r="S988" s="92"/>
      <c r="Y988" s="107"/>
      <c r="AA988" s="108"/>
      <c r="AB988" s="108"/>
      <c r="AC988" s="71"/>
      <c r="AD988" s="71"/>
      <c r="AE988" s="71"/>
      <c r="AF988" s="71"/>
      <c r="AG988" s="120"/>
      <c r="AI988" s="119"/>
      <c r="AJ988" s="119"/>
      <c r="AP988" s="130"/>
      <c r="AR988" s="7"/>
      <c r="AS988" s="7"/>
      <c r="AT988" s="136"/>
      <c r="AU988" s="129"/>
      <c r="AV988" s="140"/>
      <c r="BO988" s="158"/>
      <c r="BQ988" s="6"/>
      <c r="BR988" s="11"/>
    </row>
    <row r="989" spans="1:70" ht="15.75" x14ac:dyDescent="0.5">
      <c r="A989" s="52"/>
      <c r="B989" s="56"/>
      <c r="C989" s="7"/>
      <c r="D989" s="7"/>
      <c r="E989" s="7"/>
      <c r="F989" s="7"/>
      <c r="J989" s="71"/>
      <c r="K989" s="74"/>
      <c r="L989" s="233"/>
      <c r="M989" s="233"/>
      <c r="N989" s="78"/>
      <c r="R989" s="80"/>
      <c r="S989" s="92"/>
      <c r="Y989" s="107"/>
      <c r="AA989" s="108"/>
      <c r="AB989" s="108"/>
      <c r="AC989" s="71"/>
      <c r="AD989" s="71"/>
      <c r="AE989" s="71"/>
      <c r="AF989" s="71"/>
      <c r="AG989" s="120"/>
      <c r="AI989" s="119"/>
      <c r="AJ989" s="119"/>
      <c r="AP989" s="130"/>
      <c r="AR989" s="7"/>
      <c r="AS989" s="7"/>
      <c r="AT989" s="136"/>
      <c r="AU989" s="129"/>
      <c r="AV989" s="140"/>
      <c r="BO989" s="158"/>
      <c r="BQ989" s="6"/>
      <c r="BR989" s="11"/>
    </row>
    <row r="990" spans="1:70" ht="15.75" x14ac:dyDescent="0.5">
      <c r="A990" s="52"/>
      <c r="B990" s="56"/>
      <c r="C990" s="7"/>
      <c r="D990" s="7"/>
      <c r="E990" s="7"/>
      <c r="F990" s="7"/>
      <c r="J990" s="71"/>
      <c r="K990" s="74"/>
      <c r="L990" s="233"/>
      <c r="M990" s="233"/>
      <c r="N990" s="78"/>
      <c r="R990" s="80"/>
      <c r="S990" s="92"/>
      <c r="Y990" s="107"/>
      <c r="AA990" s="108"/>
      <c r="AB990" s="108"/>
      <c r="AC990" s="71"/>
      <c r="AD990" s="71"/>
      <c r="AE990" s="71"/>
      <c r="AF990" s="71"/>
      <c r="AG990" s="120"/>
      <c r="AI990" s="119"/>
      <c r="AJ990" s="119"/>
      <c r="AP990" s="130"/>
      <c r="AR990" s="7"/>
      <c r="AS990" s="7"/>
      <c r="AT990" s="136"/>
      <c r="AU990" s="129"/>
      <c r="AV990" s="140"/>
      <c r="BO990" s="158"/>
      <c r="BQ990" s="6"/>
      <c r="BR990" s="11"/>
    </row>
    <row r="991" spans="1:70" ht="15.75" x14ac:dyDescent="0.5">
      <c r="A991" s="52"/>
      <c r="B991" s="56"/>
      <c r="C991" s="7"/>
      <c r="D991" s="7"/>
      <c r="E991" s="7"/>
      <c r="F991" s="7"/>
      <c r="J991" s="71"/>
      <c r="K991" s="74"/>
      <c r="L991" s="233"/>
      <c r="M991" s="233"/>
      <c r="N991" s="78"/>
      <c r="R991" s="80"/>
      <c r="S991" s="92"/>
      <c r="Y991" s="107"/>
      <c r="AA991" s="108"/>
      <c r="AB991" s="108"/>
      <c r="AC991" s="71"/>
      <c r="AD991" s="71"/>
      <c r="AE991" s="71"/>
      <c r="AF991" s="71"/>
      <c r="AG991" s="120"/>
      <c r="AI991" s="119"/>
      <c r="AJ991" s="119"/>
      <c r="AP991" s="130"/>
      <c r="AR991" s="7"/>
      <c r="AS991" s="7"/>
      <c r="AT991" s="136"/>
      <c r="AU991" s="129"/>
      <c r="AV991" s="140"/>
      <c r="BO991" s="158"/>
      <c r="BQ991" s="6"/>
      <c r="BR991" s="11"/>
    </row>
    <row r="992" spans="1:70" ht="15.75" x14ac:dyDescent="0.5">
      <c r="A992" s="52"/>
      <c r="B992" s="56"/>
      <c r="C992" s="7"/>
      <c r="D992" s="7"/>
      <c r="E992" s="7"/>
      <c r="F992" s="7"/>
      <c r="J992" s="71"/>
      <c r="K992" s="74"/>
      <c r="L992" s="233"/>
      <c r="M992" s="233"/>
      <c r="N992" s="78"/>
      <c r="R992" s="80"/>
      <c r="S992" s="92"/>
      <c r="Y992" s="107"/>
      <c r="AA992" s="108"/>
      <c r="AB992" s="108"/>
      <c r="AC992" s="71"/>
      <c r="AD992" s="71"/>
      <c r="AE992" s="71"/>
      <c r="AF992" s="71"/>
      <c r="AG992" s="120"/>
      <c r="AI992" s="119"/>
      <c r="AJ992" s="119"/>
      <c r="AP992" s="130"/>
      <c r="AR992" s="7"/>
      <c r="AS992" s="7"/>
      <c r="AT992" s="136"/>
      <c r="AU992" s="129"/>
      <c r="AV992" s="140"/>
      <c r="BO992" s="158"/>
      <c r="BQ992" s="6"/>
      <c r="BR992" s="11"/>
    </row>
    <row r="993" spans="1:70" ht="15.75" x14ac:dyDescent="0.5">
      <c r="A993" s="52"/>
      <c r="B993" s="56"/>
      <c r="C993" s="7"/>
      <c r="D993" s="7"/>
      <c r="E993" s="7"/>
      <c r="F993" s="7"/>
      <c r="J993" s="71"/>
      <c r="K993" s="74"/>
      <c r="L993" s="233"/>
      <c r="M993" s="233"/>
      <c r="N993" s="78"/>
      <c r="R993" s="80"/>
      <c r="S993" s="92"/>
      <c r="Y993" s="107"/>
      <c r="AA993" s="108"/>
      <c r="AB993" s="108"/>
      <c r="AC993" s="71"/>
      <c r="AD993" s="71"/>
      <c r="AE993" s="71"/>
      <c r="AF993" s="71"/>
      <c r="AG993" s="120"/>
      <c r="AI993" s="119"/>
      <c r="AJ993" s="119"/>
      <c r="AP993" s="130"/>
      <c r="AR993" s="7"/>
      <c r="AS993" s="7"/>
      <c r="AT993" s="136"/>
      <c r="AU993" s="129"/>
      <c r="AV993" s="140"/>
      <c r="BO993" s="158"/>
      <c r="BQ993" s="6"/>
      <c r="BR993" s="11"/>
    </row>
    <row r="994" spans="1:70" ht="15.75" x14ac:dyDescent="0.5">
      <c r="A994" s="52"/>
      <c r="B994" s="56"/>
      <c r="C994" s="7"/>
      <c r="D994" s="7"/>
      <c r="E994" s="7"/>
      <c r="F994" s="7"/>
      <c r="J994" s="71"/>
      <c r="K994" s="74"/>
      <c r="L994" s="233"/>
      <c r="M994" s="233"/>
      <c r="N994" s="78"/>
      <c r="R994" s="80"/>
      <c r="S994" s="92"/>
      <c r="Y994" s="107"/>
      <c r="AA994" s="108"/>
      <c r="AB994" s="108"/>
      <c r="AC994" s="71"/>
      <c r="AD994" s="71"/>
      <c r="AE994" s="71"/>
      <c r="AF994" s="71"/>
      <c r="AG994" s="120"/>
      <c r="AI994" s="119"/>
      <c r="AJ994" s="119"/>
      <c r="AP994" s="130"/>
      <c r="AR994" s="7"/>
      <c r="AS994" s="7"/>
      <c r="AT994" s="136"/>
      <c r="AU994" s="129"/>
      <c r="AV994" s="140"/>
      <c r="BO994" s="158"/>
      <c r="BQ994" s="6"/>
      <c r="BR994" s="11"/>
    </row>
    <row r="995" spans="1:70" ht="15.75" x14ac:dyDescent="0.5">
      <c r="A995" s="52"/>
      <c r="B995" s="56"/>
      <c r="C995" s="7"/>
      <c r="D995" s="7"/>
      <c r="E995" s="7"/>
      <c r="F995" s="7"/>
      <c r="J995" s="71"/>
      <c r="K995" s="74"/>
      <c r="L995" s="233"/>
      <c r="M995" s="233"/>
      <c r="N995" s="78"/>
      <c r="R995" s="80"/>
      <c r="S995" s="92"/>
      <c r="Y995" s="107"/>
      <c r="AA995" s="108"/>
      <c r="AB995" s="108"/>
      <c r="AC995" s="71"/>
      <c r="AD995" s="71"/>
      <c r="AE995" s="71"/>
      <c r="AF995" s="71"/>
      <c r="AG995" s="120"/>
      <c r="AI995" s="119"/>
      <c r="AJ995" s="119"/>
      <c r="AP995" s="130"/>
      <c r="AR995" s="7"/>
      <c r="AS995" s="7"/>
      <c r="AT995" s="136"/>
      <c r="AU995" s="129"/>
      <c r="AV995" s="140"/>
      <c r="BO995" s="158"/>
      <c r="BQ995" s="6"/>
      <c r="BR995" s="11"/>
    </row>
    <row r="996" spans="1:70" ht="15.75" x14ac:dyDescent="0.5">
      <c r="A996" s="52"/>
      <c r="B996" s="56"/>
      <c r="C996" s="7"/>
      <c r="D996" s="7"/>
      <c r="E996" s="7"/>
      <c r="F996" s="7"/>
      <c r="J996" s="71"/>
      <c r="K996" s="74"/>
      <c r="L996" s="233"/>
      <c r="M996" s="233"/>
      <c r="N996" s="78"/>
      <c r="R996" s="80"/>
      <c r="S996" s="92"/>
      <c r="Y996" s="107"/>
      <c r="AA996" s="108"/>
      <c r="AB996" s="108"/>
      <c r="AC996" s="71"/>
      <c r="AD996" s="71"/>
      <c r="AE996" s="71"/>
      <c r="AF996" s="71"/>
      <c r="AG996" s="120"/>
      <c r="AI996" s="119"/>
      <c r="AJ996" s="119"/>
      <c r="AP996" s="130"/>
      <c r="AR996" s="7"/>
      <c r="AS996" s="7"/>
      <c r="AT996" s="136"/>
      <c r="AU996" s="129"/>
      <c r="AV996" s="140"/>
      <c r="BO996" s="158"/>
      <c r="BQ996" s="6"/>
      <c r="BR996" s="11"/>
    </row>
    <row r="997" spans="1:70" ht="15.75" x14ac:dyDescent="0.5">
      <c r="A997" s="52"/>
      <c r="B997" s="56"/>
      <c r="C997" s="7"/>
      <c r="D997" s="7"/>
      <c r="E997" s="7"/>
      <c r="F997" s="7"/>
      <c r="J997" s="71"/>
      <c r="K997" s="74"/>
      <c r="L997" s="233"/>
      <c r="M997" s="233"/>
      <c r="N997" s="78"/>
      <c r="R997" s="80"/>
      <c r="S997" s="92"/>
      <c r="Y997" s="107"/>
      <c r="AA997" s="108"/>
      <c r="AB997" s="108"/>
      <c r="AC997" s="71"/>
      <c r="AD997" s="71"/>
      <c r="AE997" s="71"/>
      <c r="AF997" s="71"/>
      <c r="AG997" s="120"/>
      <c r="AI997" s="119"/>
      <c r="AJ997" s="119"/>
      <c r="AP997" s="130"/>
      <c r="AR997" s="7"/>
      <c r="AS997" s="7"/>
      <c r="AT997" s="136"/>
      <c r="AU997" s="129"/>
      <c r="AV997" s="140"/>
      <c r="BO997" s="158"/>
      <c r="BQ997" s="6"/>
      <c r="BR997" s="11"/>
    </row>
    <row r="998" spans="1:70" ht="15.75" x14ac:dyDescent="0.5">
      <c r="A998" s="52"/>
      <c r="B998" s="56"/>
      <c r="C998" s="7"/>
      <c r="D998" s="7"/>
      <c r="E998" s="7"/>
      <c r="F998" s="7"/>
      <c r="J998" s="71"/>
      <c r="K998" s="74"/>
      <c r="L998" s="233"/>
      <c r="M998" s="233"/>
      <c r="N998" s="78"/>
      <c r="R998" s="80"/>
      <c r="S998" s="92"/>
      <c r="Y998" s="107"/>
      <c r="AA998" s="108"/>
      <c r="AB998" s="108"/>
      <c r="AC998" s="71"/>
      <c r="AD998" s="71"/>
      <c r="AE998" s="71"/>
      <c r="AF998" s="71"/>
      <c r="AG998" s="120"/>
      <c r="AI998" s="119"/>
      <c r="AJ998" s="119"/>
      <c r="AP998" s="130"/>
      <c r="AR998" s="7"/>
      <c r="AS998" s="7"/>
      <c r="AT998" s="136"/>
      <c r="AU998" s="129"/>
      <c r="AV998" s="140"/>
      <c r="BO998" s="158"/>
      <c r="BQ998" s="6"/>
      <c r="BR998" s="11"/>
    </row>
    <row r="999" spans="1:70" ht="15.75" x14ac:dyDescent="0.5">
      <c r="A999" s="52"/>
      <c r="B999" s="56"/>
      <c r="C999" s="7"/>
      <c r="D999" s="7"/>
      <c r="E999" s="7"/>
      <c r="F999" s="7"/>
      <c r="J999" s="71"/>
      <c r="K999" s="74"/>
      <c r="L999" s="233"/>
      <c r="M999" s="233"/>
      <c r="N999" s="78"/>
      <c r="R999" s="80"/>
      <c r="S999" s="92"/>
      <c r="Y999" s="107"/>
      <c r="AA999" s="108"/>
      <c r="AB999" s="108"/>
      <c r="AC999" s="71"/>
      <c r="AD999" s="71"/>
      <c r="AE999" s="71"/>
      <c r="AF999" s="71"/>
      <c r="AG999" s="120"/>
      <c r="AI999" s="119"/>
      <c r="AJ999" s="119"/>
      <c r="AP999" s="130"/>
      <c r="AR999" s="7"/>
      <c r="AS999" s="7"/>
      <c r="AT999" s="136"/>
      <c r="AU999" s="129"/>
      <c r="AV999" s="140"/>
      <c r="BO999" s="158"/>
      <c r="BQ999" s="6"/>
      <c r="BR999" s="11"/>
    </row>
    <row r="1000" spans="1:70" ht="15.75" x14ac:dyDescent="0.5">
      <c r="A1000" s="52"/>
      <c r="B1000" s="56"/>
      <c r="C1000" s="7"/>
      <c r="D1000" s="7"/>
      <c r="E1000" s="7"/>
      <c r="F1000" s="7"/>
      <c r="J1000" s="71"/>
      <c r="K1000" s="74"/>
      <c r="L1000" s="233"/>
      <c r="M1000" s="233"/>
      <c r="N1000" s="78"/>
      <c r="R1000" s="80"/>
      <c r="S1000" s="92"/>
      <c r="Y1000" s="107"/>
      <c r="AA1000" s="108"/>
      <c r="AB1000" s="108"/>
      <c r="AC1000" s="71"/>
      <c r="AD1000" s="71"/>
      <c r="AE1000" s="71"/>
      <c r="AF1000" s="71"/>
      <c r="AG1000" s="120"/>
      <c r="AI1000" s="119"/>
      <c r="AJ1000" s="119"/>
      <c r="AP1000" s="130"/>
      <c r="AR1000" s="7"/>
      <c r="AS1000" s="7"/>
      <c r="AT1000" s="136"/>
      <c r="AU1000" s="129"/>
      <c r="AV1000" s="140"/>
      <c r="BO1000" s="158"/>
      <c r="BQ1000" s="6"/>
      <c r="BR1000" s="11"/>
    </row>
    <row r="1001" spans="1:70" ht="15.75" x14ac:dyDescent="0.5">
      <c r="A1001" s="52"/>
      <c r="B1001" s="56"/>
      <c r="C1001" s="7"/>
      <c r="D1001" s="7"/>
      <c r="E1001" s="7"/>
      <c r="F1001" s="7"/>
      <c r="J1001" s="71"/>
      <c r="K1001" s="74"/>
      <c r="L1001" s="233"/>
      <c r="M1001" s="233"/>
      <c r="N1001" s="78"/>
      <c r="R1001" s="80"/>
      <c r="S1001" s="92"/>
      <c r="Y1001" s="107"/>
      <c r="AA1001" s="108"/>
      <c r="AB1001" s="108"/>
      <c r="AC1001" s="71"/>
      <c r="AD1001" s="71"/>
      <c r="AE1001" s="71"/>
      <c r="AF1001" s="71"/>
      <c r="AG1001" s="120"/>
      <c r="AI1001" s="119"/>
      <c r="AJ1001" s="119"/>
      <c r="AP1001" s="130"/>
      <c r="AR1001" s="7"/>
      <c r="AS1001" s="7"/>
      <c r="AT1001" s="136"/>
      <c r="AU1001" s="129"/>
      <c r="AV1001" s="140"/>
      <c r="BO1001" s="158"/>
      <c r="BQ1001" s="6"/>
      <c r="BR1001" s="11"/>
    </row>
    <row r="1002" spans="1:70" ht="15.75" x14ac:dyDescent="0.5">
      <c r="A1002" s="52"/>
      <c r="B1002" s="56"/>
      <c r="C1002" s="7"/>
      <c r="D1002" s="7"/>
      <c r="E1002" s="7"/>
      <c r="F1002" s="7"/>
      <c r="J1002" s="71"/>
      <c r="K1002" s="74"/>
      <c r="L1002" s="233"/>
      <c r="M1002" s="233"/>
      <c r="N1002" s="78"/>
      <c r="R1002" s="80"/>
      <c r="S1002" s="92"/>
      <c r="Y1002" s="107"/>
      <c r="AA1002" s="108"/>
      <c r="AB1002" s="108"/>
      <c r="AC1002" s="71"/>
      <c r="AD1002" s="71"/>
      <c r="AE1002" s="71"/>
      <c r="AF1002" s="71"/>
      <c r="AG1002" s="120"/>
      <c r="AI1002" s="119"/>
      <c r="AJ1002" s="119"/>
      <c r="AP1002" s="130"/>
      <c r="AR1002" s="7"/>
      <c r="AS1002" s="7"/>
      <c r="AT1002" s="136"/>
      <c r="AU1002" s="129"/>
      <c r="AV1002" s="140"/>
      <c r="BO1002" s="158"/>
      <c r="BQ1002" s="6"/>
      <c r="BR1002" s="11"/>
    </row>
    <row r="1003" spans="1:70" ht="15.75" x14ac:dyDescent="0.5">
      <c r="A1003" s="52"/>
      <c r="B1003" s="56"/>
      <c r="C1003" s="7"/>
      <c r="D1003" s="7"/>
      <c r="E1003" s="7"/>
      <c r="F1003" s="7"/>
      <c r="J1003" s="71"/>
      <c r="K1003" s="74"/>
      <c r="L1003" s="233"/>
      <c r="M1003" s="233"/>
      <c r="N1003" s="78"/>
      <c r="R1003" s="80"/>
      <c r="S1003" s="92"/>
      <c r="Y1003" s="107"/>
      <c r="AA1003" s="108"/>
      <c r="AB1003" s="108"/>
      <c r="AC1003" s="71"/>
      <c r="AD1003" s="71"/>
      <c r="AE1003" s="71"/>
      <c r="AF1003" s="71"/>
      <c r="AG1003" s="120"/>
      <c r="AI1003" s="119"/>
      <c r="AJ1003" s="119"/>
      <c r="AP1003" s="130"/>
      <c r="AR1003" s="7"/>
      <c r="AS1003" s="7"/>
      <c r="AT1003" s="136"/>
      <c r="AU1003" s="129"/>
      <c r="AV1003" s="140"/>
      <c r="BO1003" s="158"/>
      <c r="BQ1003" s="6"/>
      <c r="BR1003" s="11"/>
    </row>
    <row r="1004" spans="1:70" ht="15.75" x14ac:dyDescent="0.5">
      <c r="A1004" s="52"/>
      <c r="B1004" s="56"/>
      <c r="C1004" s="7"/>
      <c r="D1004" s="7"/>
      <c r="E1004" s="7"/>
      <c r="F1004" s="7"/>
      <c r="J1004" s="71"/>
      <c r="K1004" s="74"/>
      <c r="L1004" s="233"/>
      <c r="M1004" s="233"/>
      <c r="N1004" s="78"/>
      <c r="R1004" s="80"/>
      <c r="S1004" s="92"/>
      <c r="Y1004" s="107"/>
      <c r="AA1004" s="108"/>
      <c r="AB1004" s="108"/>
      <c r="AC1004" s="71"/>
      <c r="AD1004" s="71"/>
      <c r="AE1004" s="71"/>
      <c r="AF1004" s="71"/>
      <c r="AG1004" s="120"/>
      <c r="AI1004" s="119"/>
      <c r="AJ1004" s="119"/>
      <c r="AP1004" s="130"/>
      <c r="AR1004" s="7"/>
      <c r="AS1004" s="7"/>
      <c r="AT1004" s="136"/>
      <c r="AU1004" s="129"/>
      <c r="AV1004" s="140"/>
      <c r="BO1004" s="158"/>
      <c r="BQ1004" s="6"/>
      <c r="BR1004" s="11"/>
    </row>
    <row r="1005" spans="1:70" ht="15.75" x14ac:dyDescent="0.5">
      <c r="A1005" s="52"/>
      <c r="B1005" s="56"/>
      <c r="C1005" s="7"/>
      <c r="D1005" s="7"/>
      <c r="E1005" s="7"/>
      <c r="F1005" s="7"/>
      <c r="J1005" s="71"/>
      <c r="K1005" s="74"/>
      <c r="L1005" s="233"/>
      <c r="M1005" s="233"/>
      <c r="N1005" s="78"/>
      <c r="R1005" s="80"/>
      <c r="S1005" s="92"/>
      <c r="Y1005" s="107"/>
      <c r="AA1005" s="108"/>
      <c r="AB1005" s="108"/>
      <c r="AC1005" s="71"/>
      <c r="AD1005" s="71"/>
      <c r="AE1005" s="71"/>
      <c r="AF1005" s="71"/>
      <c r="AG1005" s="120"/>
      <c r="AI1005" s="119"/>
      <c r="AJ1005" s="119"/>
      <c r="AP1005" s="130"/>
      <c r="AR1005" s="7"/>
      <c r="AS1005" s="7"/>
      <c r="AT1005" s="136"/>
      <c r="AU1005" s="129"/>
      <c r="AV1005" s="140"/>
      <c r="BO1005" s="158"/>
      <c r="BQ1005" s="6"/>
      <c r="BR1005" s="11"/>
    </row>
    <row r="1006" spans="1:70" ht="15.75" x14ac:dyDescent="0.5">
      <c r="A1006" s="52"/>
      <c r="B1006" s="56"/>
      <c r="C1006" s="7"/>
      <c r="D1006" s="7"/>
      <c r="E1006" s="7"/>
      <c r="F1006" s="7"/>
      <c r="J1006" s="71"/>
      <c r="K1006" s="74"/>
      <c r="L1006" s="233"/>
      <c r="M1006" s="233"/>
      <c r="N1006" s="78"/>
      <c r="R1006" s="80"/>
      <c r="S1006" s="92"/>
      <c r="Y1006" s="107"/>
      <c r="AA1006" s="108"/>
      <c r="AB1006" s="108"/>
      <c r="AC1006" s="71"/>
      <c r="AD1006" s="71"/>
      <c r="AE1006" s="71"/>
      <c r="AF1006" s="71"/>
      <c r="AG1006" s="120"/>
      <c r="AI1006" s="119"/>
      <c r="AJ1006" s="119"/>
      <c r="AP1006" s="130"/>
      <c r="AR1006" s="7"/>
      <c r="AS1006" s="7"/>
      <c r="AT1006" s="136"/>
      <c r="AU1006" s="129"/>
      <c r="AV1006" s="140"/>
      <c r="BO1006" s="158"/>
      <c r="BQ1006" s="6"/>
      <c r="BR1006" s="11"/>
    </row>
    <row r="1007" spans="1:70" ht="15.75" x14ac:dyDescent="0.5">
      <c r="A1007" s="52"/>
      <c r="B1007" s="56"/>
      <c r="C1007" s="7"/>
      <c r="D1007" s="7"/>
      <c r="E1007" s="7"/>
      <c r="F1007" s="7"/>
      <c r="J1007" s="71"/>
      <c r="K1007" s="74"/>
      <c r="L1007" s="233"/>
      <c r="M1007" s="233"/>
      <c r="N1007" s="78"/>
      <c r="R1007" s="80"/>
      <c r="S1007" s="92"/>
      <c r="Y1007" s="107"/>
      <c r="AA1007" s="108"/>
      <c r="AB1007" s="108"/>
      <c r="AC1007" s="71"/>
      <c r="AD1007" s="71"/>
      <c r="AE1007" s="71"/>
      <c r="AF1007" s="71"/>
      <c r="AG1007" s="120"/>
      <c r="AI1007" s="119"/>
      <c r="AJ1007" s="119"/>
      <c r="AP1007" s="130"/>
      <c r="AR1007" s="7"/>
      <c r="AS1007" s="7"/>
      <c r="AT1007" s="136"/>
      <c r="AU1007" s="129"/>
      <c r="AV1007" s="140"/>
      <c r="BO1007" s="158"/>
      <c r="BQ1007" s="6"/>
      <c r="BR1007" s="11"/>
    </row>
    <row r="1008" spans="1:70" ht="15.75" x14ac:dyDescent="0.5">
      <c r="A1008" s="52"/>
      <c r="B1008" s="56"/>
      <c r="C1008" s="7"/>
      <c r="D1008" s="7"/>
      <c r="E1008" s="7"/>
      <c r="F1008" s="7"/>
      <c r="J1008" s="71"/>
      <c r="K1008" s="74"/>
      <c r="L1008" s="233"/>
      <c r="M1008" s="233"/>
      <c r="N1008" s="78"/>
      <c r="R1008" s="80"/>
      <c r="S1008" s="92"/>
      <c r="Y1008" s="107"/>
      <c r="AA1008" s="108"/>
      <c r="AB1008" s="108"/>
      <c r="AC1008" s="71"/>
      <c r="AD1008" s="71"/>
      <c r="AE1008" s="71"/>
      <c r="AF1008" s="71"/>
      <c r="AG1008" s="120"/>
      <c r="AI1008" s="119"/>
      <c r="AJ1008" s="119"/>
      <c r="AP1008" s="130"/>
      <c r="AR1008" s="7"/>
      <c r="AS1008" s="7"/>
      <c r="AT1008" s="136"/>
      <c r="AU1008" s="129"/>
      <c r="AV1008" s="140"/>
      <c r="BO1008" s="158"/>
      <c r="BQ1008" s="6"/>
      <c r="BR1008" s="11"/>
    </row>
    <row r="1009" spans="1:70" ht="15.75" x14ac:dyDescent="0.5">
      <c r="A1009" s="52"/>
      <c r="B1009" s="56"/>
      <c r="C1009" s="7"/>
      <c r="D1009" s="7"/>
      <c r="E1009" s="7"/>
      <c r="F1009" s="7"/>
      <c r="J1009" s="71"/>
      <c r="K1009" s="74"/>
      <c r="L1009" s="233"/>
      <c r="M1009" s="233"/>
      <c r="N1009" s="78"/>
      <c r="R1009" s="80"/>
      <c r="S1009" s="92"/>
      <c r="Y1009" s="107"/>
      <c r="AA1009" s="108"/>
      <c r="AB1009" s="108"/>
      <c r="AC1009" s="71"/>
      <c r="AD1009" s="71"/>
      <c r="AE1009" s="71"/>
      <c r="AF1009" s="71"/>
      <c r="AG1009" s="120"/>
      <c r="AI1009" s="119"/>
      <c r="AJ1009" s="119"/>
      <c r="AP1009" s="130"/>
      <c r="AR1009" s="7"/>
      <c r="AS1009" s="7"/>
      <c r="AT1009" s="136"/>
      <c r="AU1009" s="129"/>
      <c r="AV1009" s="140"/>
      <c r="BO1009" s="158"/>
      <c r="BQ1009" s="6"/>
      <c r="BR1009" s="11"/>
    </row>
    <row r="1010" spans="1:70" ht="15.75" x14ac:dyDescent="0.5">
      <c r="A1010" s="52"/>
      <c r="B1010" s="56"/>
      <c r="C1010" s="7"/>
      <c r="D1010" s="7"/>
      <c r="E1010" s="7"/>
      <c r="F1010" s="7"/>
      <c r="J1010" s="71"/>
      <c r="K1010" s="74"/>
      <c r="L1010" s="233"/>
      <c r="M1010" s="233"/>
      <c r="N1010" s="78"/>
      <c r="R1010" s="80"/>
      <c r="S1010" s="92"/>
      <c r="Y1010" s="107"/>
      <c r="AA1010" s="108"/>
      <c r="AB1010" s="108"/>
      <c r="AC1010" s="71"/>
      <c r="AD1010" s="71"/>
      <c r="AE1010" s="71"/>
      <c r="AF1010" s="71"/>
      <c r="AG1010" s="120"/>
      <c r="AI1010" s="119"/>
      <c r="AJ1010" s="119"/>
      <c r="AP1010" s="130"/>
      <c r="AR1010" s="7"/>
      <c r="AS1010" s="7"/>
      <c r="AT1010" s="136"/>
      <c r="AU1010" s="129"/>
      <c r="AV1010" s="140"/>
      <c r="BO1010" s="158"/>
      <c r="BQ1010" s="6"/>
      <c r="BR1010" s="11"/>
    </row>
    <row r="1011" spans="1:70" ht="15.75" x14ac:dyDescent="0.5">
      <c r="A1011" s="52"/>
      <c r="B1011" s="56"/>
      <c r="C1011" s="7"/>
      <c r="D1011" s="7"/>
      <c r="E1011" s="7"/>
      <c r="F1011" s="7"/>
      <c r="J1011" s="71"/>
      <c r="K1011" s="74"/>
      <c r="L1011" s="233"/>
      <c r="M1011" s="233"/>
      <c r="N1011" s="78"/>
      <c r="R1011" s="80"/>
      <c r="S1011" s="92"/>
      <c r="Y1011" s="107"/>
      <c r="AA1011" s="108"/>
      <c r="AB1011" s="108"/>
      <c r="AC1011" s="71"/>
      <c r="AD1011" s="71"/>
      <c r="AE1011" s="71"/>
      <c r="AF1011" s="71"/>
      <c r="AG1011" s="120"/>
      <c r="AI1011" s="119"/>
      <c r="AJ1011" s="119"/>
      <c r="AP1011" s="130"/>
      <c r="AR1011" s="7"/>
      <c r="AS1011" s="7"/>
      <c r="AT1011" s="136"/>
      <c r="AU1011" s="129"/>
      <c r="AV1011" s="140"/>
      <c r="BO1011" s="158"/>
      <c r="BQ1011" s="6"/>
      <c r="BR1011" s="11"/>
    </row>
    <row r="1012" spans="1:70" ht="15.75" x14ac:dyDescent="0.5">
      <c r="A1012" s="52"/>
      <c r="B1012" s="56"/>
      <c r="C1012" s="7"/>
      <c r="D1012" s="7"/>
      <c r="E1012" s="7"/>
      <c r="F1012" s="7"/>
      <c r="J1012" s="71"/>
      <c r="K1012" s="74"/>
      <c r="L1012" s="233"/>
      <c r="M1012" s="233"/>
      <c r="N1012" s="78"/>
      <c r="R1012" s="80"/>
      <c r="S1012" s="92"/>
      <c r="Y1012" s="107"/>
      <c r="AA1012" s="108"/>
      <c r="AB1012" s="108"/>
      <c r="AC1012" s="71"/>
      <c r="AD1012" s="71"/>
      <c r="AE1012" s="71"/>
      <c r="AF1012" s="71"/>
      <c r="AG1012" s="120"/>
      <c r="AI1012" s="119"/>
      <c r="AJ1012" s="119"/>
      <c r="AP1012" s="130"/>
      <c r="AR1012" s="7"/>
      <c r="AS1012" s="7"/>
      <c r="AT1012" s="136"/>
      <c r="AU1012" s="129"/>
      <c r="AV1012" s="140"/>
      <c r="BO1012" s="158"/>
      <c r="BQ1012" s="6"/>
      <c r="BR1012" s="11"/>
    </row>
    <row r="1013" spans="1:70" ht="15.75" x14ac:dyDescent="0.5">
      <c r="A1013" s="52"/>
      <c r="B1013" s="56"/>
      <c r="C1013" s="7"/>
      <c r="D1013" s="7"/>
      <c r="E1013" s="7"/>
      <c r="F1013" s="7"/>
      <c r="J1013" s="71"/>
      <c r="K1013" s="74"/>
      <c r="L1013" s="233"/>
      <c r="M1013" s="233"/>
      <c r="N1013" s="78"/>
      <c r="R1013" s="80"/>
      <c r="S1013" s="92"/>
      <c r="Y1013" s="107"/>
      <c r="AA1013" s="108"/>
      <c r="AB1013" s="108"/>
      <c r="AC1013" s="71"/>
      <c r="AD1013" s="71"/>
      <c r="AE1013" s="71"/>
      <c r="AF1013" s="71"/>
      <c r="AG1013" s="120"/>
      <c r="AI1013" s="119"/>
      <c r="AJ1013" s="119"/>
      <c r="AP1013" s="130"/>
      <c r="AR1013" s="7"/>
      <c r="AS1013" s="7"/>
      <c r="AT1013" s="136"/>
      <c r="AU1013" s="129"/>
      <c r="AV1013" s="140"/>
      <c r="BO1013" s="158"/>
      <c r="BQ1013" s="6"/>
      <c r="BR1013" s="11"/>
    </row>
    <row r="1014" spans="1:70" ht="15.75" x14ac:dyDescent="0.5">
      <c r="A1014" s="52"/>
      <c r="B1014" s="56"/>
      <c r="C1014" s="7"/>
      <c r="D1014" s="7"/>
      <c r="E1014" s="7"/>
      <c r="F1014" s="7"/>
      <c r="J1014" s="71"/>
      <c r="K1014" s="74"/>
      <c r="L1014" s="233"/>
      <c r="M1014" s="233"/>
      <c r="N1014" s="78"/>
      <c r="R1014" s="80"/>
      <c r="S1014" s="92"/>
      <c r="Y1014" s="107"/>
      <c r="AA1014" s="108"/>
      <c r="AB1014" s="108"/>
      <c r="AC1014" s="71"/>
      <c r="AD1014" s="71"/>
      <c r="AE1014" s="71"/>
      <c r="AF1014" s="71"/>
      <c r="AG1014" s="120"/>
      <c r="AI1014" s="119"/>
      <c r="AJ1014" s="119"/>
      <c r="AP1014" s="130"/>
      <c r="AR1014" s="7"/>
      <c r="AS1014" s="7"/>
      <c r="AT1014" s="136"/>
      <c r="AU1014" s="129"/>
      <c r="AV1014" s="140"/>
      <c r="BO1014" s="158"/>
      <c r="BQ1014" s="6"/>
      <c r="BR1014" s="11"/>
    </row>
    <row r="1015" spans="1:70" ht="15.75" x14ac:dyDescent="0.5">
      <c r="A1015" s="52"/>
      <c r="B1015" s="56"/>
      <c r="C1015" s="7"/>
      <c r="D1015" s="7"/>
      <c r="E1015" s="7"/>
      <c r="F1015" s="7"/>
      <c r="J1015" s="71"/>
      <c r="K1015" s="74"/>
      <c r="L1015" s="233"/>
      <c r="M1015" s="233"/>
      <c r="N1015" s="78"/>
      <c r="R1015" s="80"/>
      <c r="S1015" s="92"/>
      <c r="Y1015" s="107"/>
      <c r="AA1015" s="108"/>
      <c r="AB1015" s="108"/>
      <c r="AC1015" s="71"/>
      <c r="AD1015" s="71"/>
      <c r="AE1015" s="71"/>
      <c r="AF1015" s="71"/>
      <c r="AG1015" s="120"/>
      <c r="AI1015" s="119"/>
      <c r="AJ1015" s="119"/>
      <c r="AP1015" s="130"/>
      <c r="AR1015" s="7"/>
      <c r="AS1015" s="7"/>
      <c r="AT1015" s="136"/>
      <c r="AU1015" s="129"/>
      <c r="AV1015" s="140"/>
      <c r="BO1015" s="158"/>
      <c r="BQ1015" s="6"/>
      <c r="BR1015" s="11"/>
    </row>
    <row r="1016" spans="1:70" ht="15.75" x14ac:dyDescent="0.5">
      <c r="A1016" s="52"/>
      <c r="B1016" s="56"/>
      <c r="C1016" s="7"/>
      <c r="D1016" s="7"/>
      <c r="E1016" s="7"/>
      <c r="F1016" s="7"/>
      <c r="J1016" s="71"/>
      <c r="K1016" s="74"/>
      <c r="L1016" s="233"/>
      <c r="M1016" s="233"/>
      <c r="N1016" s="78"/>
      <c r="R1016" s="80"/>
      <c r="S1016" s="92"/>
      <c r="Y1016" s="107"/>
      <c r="AA1016" s="108"/>
      <c r="AB1016" s="108"/>
      <c r="AC1016" s="71"/>
      <c r="AD1016" s="71"/>
      <c r="AE1016" s="71"/>
      <c r="AF1016" s="71"/>
      <c r="AG1016" s="120"/>
      <c r="AI1016" s="119"/>
      <c r="AJ1016" s="119"/>
      <c r="AP1016" s="130"/>
      <c r="AR1016" s="7"/>
      <c r="AS1016" s="7"/>
      <c r="AT1016" s="136"/>
      <c r="AU1016" s="129"/>
      <c r="AV1016" s="140"/>
      <c r="BO1016" s="158"/>
      <c r="BQ1016" s="6"/>
      <c r="BR1016" s="11"/>
    </row>
    <row r="1017" spans="1:70" ht="15.75" x14ac:dyDescent="0.5">
      <c r="A1017" s="52"/>
      <c r="B1017" s="56"/>
      <c r="C1017" s="7"/>
      <c r="D1017" s="7"/>
      <c r="E1017" s="7"/>
      <c r="F1017" s="7"/>
      <c r="J1017" s="71"/>
      <c r="K1017" s="74"/>
      <c r="L1017" s="233"/>
      <c r="M1017" s="233"/>
      <c r="N1017" s="78"/>
      <c r="R1017" s="80"/>
      <c r="S1017" s="92"/>
      <c r="Y1017" s="107"/>
      <c r="AA1017" s="108"/>
      <c r="AB1017" s="108"/>
      <c r="AC1017" s="71"/>
      <c r="AD1017" s="71"/>
      <c r="AE1017" s="71"/>
      <c r="AF1017" s="71"/>
      <c r="AG1017" s="120"/>
      <c r="AI1017" s="119"/>
      <c r="AJ1017" s="119"/>
      <c r="AP1017" s="130"/>
      <c r="AR1017" s="7"/>
      <c r="AS1017" s="7"/>
      <c r="AT1017" s="136"/>
      <c r="AU1017" s="129"/>
      <c r="AV1017" s="140"/>
      <c r="BO1017" s="158"/>
      <c r="BQ1017" s="6"/>
      <c r="BR1017" s="11"/>
    </row>
    <row r="1018" spans="1:70" ht="15.75" x14ac:dyDescent="0.5">
      <c r="A1018" s="52"/>
      <c r="B1018" s="56"/>
      <c r="C1018" s="7"/>
      <c r="D1018" s="7"/>
      <c r="E1018" s="7"/>
      <c r="F1018" s="7"/>
      <c r="J1018" s="71"/>
      <c r="K1018" s="74"/>
      <c r="L1018" s="233"/>
      <c r="M1018" s="233"/>
      <c r="N1018" s="78"/>
      <c r="R1018" s="80"/>
      <c r="S1018" s="92"/>
      <c r="Y1018" s="107"/>
      <c r="AA1018" s="108"/>
      <c r="AB1018" s="108"/>
      <c r="AC1018" s="71"/>
      <c r="AD1018" s="71"/>
      <c r="AE1018" s="71"/>
      <c r="AF1018" s="71"/>
      <c r="AG1018" s="120"/>
      <c r="AI1018" s="119"/>
      <c r="AJ1018" s="119"/>
      <c r="AP1018" s="130"/>
      <c r="AR1018" s="7"/>
      <c r="AS1018" s="7"/>
      <c r="AT1018" s="136"/>
      <c r="AU1018" s="129"/>
      <c r="AV1018" s="140"/>
      <c r="BO1018" s="158"/>
      <c r="BQ1018" s="6"/>
      <c r="BR1018" s="11"/>
    </row>
    <row r="1019" spans="1:70" ht="15.75" x14ac:dyDescent="0.5">
      <c r="A1019" s="52"/>
      <c r="B1019" s="56"/>
      <c r="C1019" s="7"/>
      <c r="D1019" s="7"/>
      <c r="E1019" s="7"/>
      <c r="F1019" s="7"/>
      <c r="J1019" s="71"/>
      <c r="K1019" s="74"/>
      <c r="L1019" s="233"/>
      <c r="M1019" s="233"/>
      <c r="N1019" s="78"/>
      <c r="R1019" s="80"/>
      <c r="S1019" s="92"/>
      <c r="Y1019" s="107"/>
      <c r="AA1019" s="108"/>
      <c r="AB1019" s="108"/>
      <c r="AC1019" s="71"/>
      <c r="AD1019" s="71"/>
      <c r="AE1019" s="71"/>
      <c r="AF1019" s="71"/>
      <c r="AG1019" s="120"/>
      <c r="AI1019" s="119"/>
      <c r="AJ1019" s="119"/>
      <c r="AP1019" s="130"/>
      <c r="AR1019" s="7"/>
      <c r="AS1019" s="7"/>
      <c r="AT1019" s="136"/>
      <c r="AU1019" s="129"/>
      <c r="AV1019" s="140"/>
      <c r="BO1019" s="158"/>
      <c r="BQ1019" s="6"/>
      <c r="BR1019" s="11"/>
    </row>
    <row r="1020" spans="1:70" ht="15.75" x14ac:dyDescent="0.5">
      <c r="A1020" s="52"/>
      <c r="B1020" s="56"/>
      <c r="C1020" s="7"/>
      <c r="D1020" s="7"/>
      <c r="E1020" s="7"/>
      <c r="F1020" s="7"/>
      <c r="J1020" s="71"/>
      <c r="K1020" s="74"/>
      <c r="L1020" s="233"/>
      <c r="M1020" s="233"/>
      <c r="N1020" s="78"/>
      <c r="R1020" s="80"/>
      <c r="S1020" s="92"/>
      <c r="Y1020" s="107"/>
      <c r="AA1020" s="108"/>
      <c r="AB1020" s="108"/>
      <c r="AC1020" s="71"/>
      <c r="AD1020" s="71"/>
      <c r="AE1020" s="71"/>
      <c r="AF1020" s="71"/>
      <c r="AG1020" s="120"/>
      <c r="AI1020" s="119"/>
      <c r="AJ1020" s="119"/>
      <c r="AP1020" s="130"/>
      <c r="AR1020" s="7"/>
      <c r="AS1020" s="7"/>
      <c r="AT1020" s="136"/>
      <c r="AU1020" s="129"/>
      <c r="AV1020" s="140"/>
      <c r="BO1020" s="158"/>
      <c r="BQ1020" s="6"/>
      <c r="BR1020" s="11"/>
    </row>
    <row r="1021" spans="1:70" ht="15.75" x14ac:dyDescent="0.5">
      <c r="A1021" s="52"/>
      <c r="B1021" s="56"/>
      <c r="C1021" s="7"/>
      <c r="D1021" s="7"/>
      <c r="E1021" s="7"/>
      <c r="F1021" s="7"/>
      <c r="J1021" s="71"/>
      <c r="K1021" s="74"/>
      <c r="L1021" s="233"/>
      <c r="M1021" s="233"/>
      <c r="N1021" s="78"/>
      <c r="R1021" s="80"/>
      <c r="S1021" s="92"/>
      <c r="Y1021" s="107"/>
      <c r="AA1021" s="108"/>
      <c r="AB1021" s="108"/>
      <c r="AC1021" s="71"/>
      <c r="AD1021" s="71"/>
      <c r="AE1021" s="71"/>
      <c r="AF1021" s="71"/>
      <c r="AG1021" s="120"/>
      <c r="AI1021" s="119"/>
      <c r="AJ1021" s="119"/>
      <c r="AP1021" s="130"/>
      <c r="AR1021" s="7"/>
      <c r="AS1021" s="7"/>
      <c r="AT1021" s="136"/>
      <c r="AU1021" s="129"/>
      <c r="AV1021" s="140"/>
      <c r="BO1021" s="158"/>
      <c r="BQ1021" s="6"/>
      <c r="BR1021" s="11"/>
    </row>
    <row r="1022" spans="1:70" ht="15.75" x14ac:dyDescent="0.5">
      <c r="A1022" s="52"/>
      <c r="B1022" s="56"/>
      <c r="C1022" s="7"/>
      <c r="D1022" s="7"/>
      <c r="E1022" s="7"/>
      <c r="F1022" s="7"/>
      <c r="J1022" s="71"/>
      <c r="K1022" s="74"/>
      <c r="L1022" s="233"/>
      <c r="M1022" s="233"/>
      <c r="N1022" s="78"/>
      <c r="R1022" s="80"/>
      <c r="S1022" s="92"/>
      <c r="Y1022" s="107"/>
      <c r="AA1022" s="108"/>
      <c r="AB1022" s="108"/>
      <c r="AC1022" s="71"/>
      <c r="AD1022" s="71"/>
      <c r="AE1022" s="71"/>
      <c r="AF1022" s="71"/>
      <c r="AG1022" s="120"/>
      <c r="AI1022" s="119"/>
      <c r="AJ1022" s="119"/>
      <c r="AP1022" s="130"/>
      <c r="AR1022" s="7"/>
      <c r="AS1022" s="7"/>
      <c r="AT1022" s="136"/>
      <c r="AU1022" s="129"/>
      <c r="AV1022" s="140"/>
      <c r="BO1022" s="158"/>
      <c r="BQ1022" s="6"/>
      <c r="BR1022" s="11"/>
    </row>
    <row r="1023" spans="1:70" ht="15.75" x14ac:dyDescent="0.5">
      <c r="A1023" s="52"/>
      <c r="B1023" s="56"/>
      <c r="C1023" s="7"/>
      <c r="D1023" s="7"/>
      <c r="E1023" s="7"/>
      <c r="F1023" s="7"/>
      <c r="J1023" s="71"/>
      <c r="K1023" s="74"/>
      <c r="L1023" s="233"/>
      <c r="M1023" s="233"/>
      <c r="N1023" s="78"/>
      <c r="R1023" s="80"/>
      <c r="S1023" s="92"/>
      <c r="Y1023" s="107"/>
      <c r="AA1023" s="108"/>
      <c r="AB1023" s="108"/>
      <c r="AC1023" s="71"/>
      <c r="AD1023" s="71"/>
      <c r="AE1023" s="71"/>
      <c r="AF1023" s="71"/>
      <c r="AG1023" s="120"/>
      <c r="AI1023" s="119"/>
      <c r="AJ1023" s="119"/>
      <c r="AP1023" s="130"/>
      <c r="AR1023" s="7"/>
      <c r="AS1023" s="7"/>
      <c r="AT1023" s="136"/>
      <c r="AU1023" s="129"/>
      <c r="AV1023" s="140"/>
      <c r="BO1023" s="158"/>
      <c r="BQ1023" s="6"/>
      <c r="BR1023" s="11"/>
    </row>
    <row r="1024" spans="1:70" ht="15.75" x14ac:dyDescent="0.5">
      <c r="A1024" s="52"/>
      <c r="B1024" s="56"/>
      <c r="C1024" s="7"/>
      <c r="D1024" s="7"/>
      <c r="E1024" s="7"/>
      <c r="F1024" s="7"/>
      <c r="J1024" s="71"/>
      <c r="K1024" s="74"/>
      <c r="L1024" s="233"/>
      <c r="M1024" s="233"/>
      <c r="N1024" s="78"/>
      <c r="R1024" s="80"/>
      <c r="S1024" s="92"/>
      <c r="Y1024" s="107"/>
      <c r="AA1024" s="108"/>
      <c r="AB1024" s="108"/>
      <c r="AC1024" s="71"/>
      <c r="AD1024" s="71"/>
      <c r="AE1024" s="71"/>
      <c r="AF1024" s="71"/>
      <c r="AG1024" s="120"/>
      <c r="AI1024" s="119"/>
      <c r="AJ1024" s="119"/>
      <c r="AP1024" s="130"/>
      <c r="AR1024" s="7"/>
      <c r="AS1024" s="7"/>
      <c r="AT1024" s="136"/>
      <c r="AU1024" s="129"/>
      <c r="AV1024" s="140"/>
      <c r="BO1024" s="158"/>
      <c r="BQ1024" s="6"/>
      <c r="BR1024" s="11"/>
    </row>
    <row r="1025" spans="1:70" ht="15.75" x14ac:dyDescent="0.5">
      <c r="A1025" s="52"/>
      <c r="B1025" s="56"/>
      <c r="C1025" s="7"/>
      <c r="D1025" s="7"/>
      <c r="E1025" s="7"/>
      <c r="F1025" s="7"/>
      <c r="J1025" s="71"/>
      <c r="K1025" s="74"/>
      <c r="L1025" s="233"/>
      <c r="M1025" s="233"/>
      <c r="N1025" s="78"/>
      <c r="R1025" s="80"/>
      <c r="S1025" s="92"/>
      <c r="Y1025" s="107"/>
      <c r="AA1025" s="108"/>
      <c r="AB1025" s="108"/>
      <c r="AC1025" s="71"/>
      <c r="AD1025" s="71"/>
      <c r="AE1025" s="71"/>
      <c r="AF1025" s="71"/>
      <c r="AG1025" s="120"/>
      <c r="AI1025" s="119"/>
      <c r="AJ1025" s="119"/>
      <c r="AP1025" s="130"/>
      <c r="AR1025" s="7"/>
      <c r="AS1025" s="7"/>
      <c r="AT1025" s="136"/>
      <c r="AU1025" s="129"/>
      <c r="AV1025" s="140"/>
      <c r="BO1025" s="158"/>
      <c r="BQ1025" s="6"/>
      <c r="BR1025" s="11"/>
    </row>
    <row r="1026" spans="1:70" ht="15.75" x14ac:dyDescent="0.5">
      <c r="A1026" s="52"/>
      <c r="B1026" s="56"/>
      <c r="C1026" s="7"/>
      <c r="D1026" s="7"/>
      <c r="E1026" s="7"/>
      <c r="F1026" s="7"/>
      <c r="J1026" s="71"/>
      <c r="K1026" s="74"/>
      <c r="L1026" s="233"/>
      <c r="M1026" s="233"/>
      <c r="N1026" s="78"/>
      <c r="R1026" s="80"/>
      <c r="S1026" s="92"/>
      <c r="Y1026" s="107"/>
      <c r="AA1026" s="108"/>
      <c r="AB1026" s="108"/>
      <c r="AC1026" s="71"/>
      <c r="AD1026" s="71"/>
      <c r="AE1026" s="71"/>
      <c r="AF1026" s="71"/>
      <c r="AG1026" s="120"/>
      <c r="AI1026" s="119"/>
      <c r="AJ1026" s="119"/>
      <c r="AP1026" s="130"/>
      <c r="AR1026" s="7"/>
      <c r="AS1026" s="7"/>
      <c r="AT1026" s="136"/>
      <c r="AU1026" s="129"/>
      <c r="AV1026" s="140"/>
      <c r="BO1026" s="158"/>
      <c r="BQ1026" s="6"/>
      <c r="BR1026" s="11"/>
    </row>
    <row r="1027" spans="1:70" ht="15.75" x14ac:dyDescent="0.5">
      <c r="A1027" s="52"/>
      <c r="B1027" s="56"/>
      <c r="C1027" s="7"/>
      <c r="D1027" s="7"/>
      <c r="E1027" s="7"/>
      <c r="F1027" s="7"/>
      <c r="J1027" s="71"/>
      <c r="K1027" s="74"/>
      <c r="L1027" s="233"/>
      <c r="M1027" s="233"/>
      <c r="N1027" s="78"/>
      <c r="R1027" s="80"/>
      <c r="S1027" s="92"/>
      <c r="Y1027" s="107"/>
      <c r="AA1027" s="108"/>
      <c r="AB1027" s="108"/>
      <c r="AC1027" s="71"/>
      <c r="AD1027" s="71"/>
      <c r="AE1027" s="71"/>
      <c r="AF1027" s="71"/>
      <c r="AG1027" s="120"/>
      <c r="AI1027" s="119"/>
      <c r="AJ1027" s="119"/>
      <c r="AP1027" s="130"/>
      <c r="AR1027" s="7"/>
      <c r="AS1027" s="7"/>
      <c r="AT1027" s="136"/>
      <c r="AU1027" s="129"/>
      <c r="AV1027" s="140"/>
      <c r="BO1027" s="158"/>
      <c r="BQ1027" s="6"/>
      <c r="BR1027" s="11"/>
    </row>
    <row r="1028" spans="1:70" ht="15.75" x14ac:dyDescent="0.5">
      <c r="A1028" s="52"/>
      <c r="B1028" s="56"/>
      <c r="C1028" s="7"/>
      <c r="D1028" s="7"/>
      <c r="E1028" s="7"/>
      <c r="F1028" s="7"/>
      <c r="J1028" s="71"/>
      <c r="K1028" s="74"/>
      <c r="L1028" s="233"/>
      <c r="M1028" s="233"/>
      <c r="N1028" s="78"/>
      <c r="R1028" s="80"/>
      <c r="S1028" s="92"/>
      <c r="Y1028" s="107"/>
      <c r="AA1028" s="108"/>
      <c r="AB1028" s="108"/>
      <c r="AC1028" s="71"/>
      <c r="AD1028" s="71"/>
      <c r="AE1028" s="71"/>
      <c r="AF1028" s="71"/>
      <c r="AG1028" s="120"/>
      <c r="AI1028" s="119"/>
      <c r="AJ1028" s="119"/>
      <c r="AP1028" s="130"/>
      <c r="AR1028" s="7"/>
      <c r="AS1028" s="7"/>
      <c r="AT1028" s="136"/>
      <c r="AU1028" s="129"/>
      <c r="AV1028" s="140"/>
      <c r="BO1028" s="158"/>
      <c r="BQ1028" s="6"/>
      <c r="BR1028" s="11"/>
    </row>
    <row r="1029" spans="1:70" ht="15.75" x14ac:dyDescent="0.5">
      <c r="A1029" s="52"/>
      <c r="B1029" s="56"/>
      <c r="C1029" s="7"/>
      <c r="D1029" s="7"/>
      <c r="E1029" s="7"/>
      <c r="F1029" s="7"/>
      <c r="J1029" s="71"/>
      <c r="K1029" s="74"/>
      <c r="L1029" s="233"/>
      <c r="M1029" s="233"/>
      <c r="N1029" s="78"/>
      <c r="R1029" s="80"/>
      <c r="S1029" s="92"/>
      <c r="Y1029" s="107"/>
      <c r="AA1029" s="108"/>
      <c r="AB1029" s="108"/>
      <c r="AC1029" s="71"/>
      <c r="AD1029" s="71"/>
      <c r="AE1029" s="71"/>
      <c r="AF1029" s="71"/>
      <c r="AG1029" s="120"/>
      <c r="AI1029" s="119"/>
      <c r="AJ1029" s="119"/>
      <c r="AP1029" s="130"/>
      <c r="AR1029" s="7"/>
      <c r="AS1029" s="7"/>
      <c r="AT1029" s="136"/>
      <c r="AU1029" s="129"/>
      <c r="AV1029" s="140"/>
      <c r="BO1029" s="158"/>
      <c r="BQ1029" s="6"/>
      <c r="BR1029" s="11"/>
    </row>
    <row r="1030" spans="1:70" ht="15.75" x14ac:dyDescent="0.5">
      <c r="A1030" s="52"/>
      <c r="B1030" s="56"/>
      <c r="C1030" s="7"/>
      <c r="D1030" s="7"/>
      <c r="E1030" s="7"/>
      <c r="F1030" s="7"/>
      <c r="J1030" s="71"/>
      <c r="K1030" s="74"/>
      <c r="L1030" s="233"/>
      <c r="M1030" s="233"/>
      <c r="N1030" s="78"/>
      <c r="R1030" s="80"/>
      <c r="S1030" s="92"/>
      <c r="Y1030" s="107"/>
      <c r="AA1030" s="108"/>
      <c r="AB1030" s="108"/>
      <c r="AC1030" s="71"/>
      <c r="AD1030" s="71"/>
      <c r="AE1030" s="71"/>
      <c r="AF1030" s="71"/>
      <c r="AG1030" s="120"/>
      <c r="AI1030" s="119"/>
      <c r="AJ1030" s="119"/>
      <c r="AP1030" s="130"/>
      <c r="AR1030" s="7"/>
      <c r="AS1030" s="7"/>
      <c r="AT1030" s="136"/>
      <c r="AU1030" s="129"/>
      <c r="AV1030" s="140"/>
      <c r="BO1030" s="158"/>
      <c r="BQ1030" s="6"/>
      <c r="BR1030" s="11"/>
    </row>
    <row r="1031" spans="1:70" ht="15.75" x14ac:dyDescent="0.5">
      <c r="A1031" s="52"/>
      <c r="B1031" s="56"/>
      <c r="C1031" s="7"/>
      <c r="D1031" s="7"/>
      <c r="E1031" s="7"/>
      <c r="F1031" s="7"/>
      <c r="J1031" s="71"/>
      <c r="K1031" s="74"/>
      <c r="L1031" s="233"/>
      <c r="M1031" s="233"/>
      <c r="N1031" s="78"/>
      <c r="R1031" s="80"/>
      <c r="S1031" s="92"/>
      <c r="Y1031" s="107"/>
      <c r="AA1031" s="108"/>
      <c r="AB1031" s="108"/>
      <c r="AC1031" s="71"/>
      <c r="AD1031" s="71"/>
      <c r="AE1031" s="71"/>
      <c r="AF1031" s="71"/>
      <c r="AG1031" s="120"/>
      <c r="AI1031" s="119"/>
      <c r="AJ1031" s="119"/>
      <c r="AP1031" s="130"/>
      <c r="AR1031" s="7"/>
      <c r="AS1031" s="7"/>
      <c r="AT1031" s="136"/>
      <c r="AU1031" s="129"/>
      <c r="AV1031" s="140"/>
      <c r="BO1031" s="158"/>
      <c r="BQ1031" s="6"/>
      <c r="BR1031" s="11"/>
    </row>
    <row r="1032" spans="1:70" ht="15.75" x14ac:dyDescent="0.5">
      <c r="A1032" s="52"/>
      <c r="B1032" s="56"/>
      <c r="C1032" s="7"/>
      <c r="D1032" s="7"/>
      <c r="E1032" s="7"/>
      <c r="F1032" s="7"/>
      <c r="J1032" s="71"/>
      <c r="K1032" s="74"/>
      <c r="L1032" s="233"/>
      <c r="M1032" s="233"/>
      <c r="N1032" s="78"/>
      <c r="R1032" s="80"/>
      <c r="S1032" s="92"/>
      <c r="Y1032" s="107"/>
      <c r="AA1032" s="108"/>
      <c r="AB1032" s="108"/>
      <c r="AC1032" s="71"/>
      <c r="AD1032" s="71"/>
      <c r="AE1032" s="71"/>
      <c r="AF1032" s="71"/>
      <c r="AG1032" s="120"/>
      <c r="AI1032" s="119"/>
      <c r="AJ1032" s="119"/>
      <c r="AP1032" s="130"/>
      <c r="AR1032" s="7"/>
      <c r="AS1032" s="7"/>
      <c r="AT1032" s="136"/>
      <c r="AU1032" s="129"/>
      <c r="AV1032" s="140"/>
      <c r="BO1032" s="158"/>
      <c r="BQ1032" s="6"/>
      <c r="BR1032" s="11"/>
    </row>
    <row r="1033" spans="1:70" ht="15.75" x14ac:dyDescent="0.5">
      <c r="A1033" s="52"/>
      <c r="B1033" s="56"/>
      <c r="C1033" s="7"/>
      <c r="D1033" s="7"/>
      <c r="E1033" s="7"/>
      <c r="F1033" s="7"/>
      <c r="J1033" s="71"/>
      <c r="K1033" s="74"/>
      <c r="L1033" s="233"/>
      <c r="M1033" s="233"/>
      <c r="N1033" s="78"/>
      <c r="R1033" s="80"/>
      <c r="S1033" s="92"/>
      <c r="Y1033" s="107"/>
      <c r="AA1033" s="108"/>
      <c r="AB1033" s="108"/>
      <c r="AC1033" s="71"/>
      <c r="AD1033" s="71"/>
      <c r="AE1033" s="71"/>
      <c r="AF1033" s="71"/>
      <c r="AG1033" s="120"/>
      <c r="AI1033" s="119"/>
      <c r="AJ1033" s="119"/>
      <c r="AP1033" s="130"/>
      <c r="AR1033" s="7"/>
      <c r="AS1033" s="7"/>
      <c r="AT1033" s="136"/>
      <c r="AU1033" s="129"/>
      <c r="AV1033" s="140"/>
      <c r="BO1033" s="158"/>
      <c r="BQ1033" s="6"/>
      <c r="BR1033" s="11"/>
    </row>
    <row r="1034" spans="1:70" ht="15.75" x14ac:dyDescent="0.5">
      <c r="A1034" s="52"/>
      <c r="B1034" s="56"/>
      <c r="C1034" s="7"/>
      <c r="D1034" s="7"/>
      <c r="E1034" s="7"/>
      <c r="F1034" s="7"/>
      <c r="J1034" s="71"/>
      <c r="K1034" s="74"/>
      <c r="L1034" s="233"/>
      <c r="M1034" s="233"/>
      <c r="N1034" s="78"/>
      <c r="R1034" s="80"/>
      <c r="S1034" s="92"/>
      <c r="Y1034" s="107"/>
      <c r="AA1034" s="108"/>
      <c r="AB1034" s="108"/>
      <c r="AC1034" s="71"/>
      <c r="AD1034" s="71"/>
      <c r="AE1034" s="71"/>
      <c r="AF1034" s="71"/>
      <c r="AG1034" s="120"/>
      <c r="AI1034" s="119"/>
      <c r="AJ1034" s="119"/>
      <c r="AP1034" s="130"/>
      <c r="AR1034" s="7"/>
      <c r="AS1034" s="7"/>
      <c r="AT1034" s="136"/>
      <c r="AU1034" s="129"/>
      <c r="AV1034" s="140"/>
      <c r="BO1034" s="158"/>
      <c r="BQ1034" s="6"/>
      <c r="BR1034" s="11"/>
    </row>
    <row r="1035" spans="1:70" ht="15.75" x14ac:dyDescent="0.5">
      <c r="A1035" s="52"/>
      <c r="B1035" s="56"/>
      <c r="C1035" s="7"/>
      <c r="D1035" s="7"/>
      <c r="E1035" s="7"/>
      <c r="F1035" s="7"/>
      <c r="J1035" s="71"/>
      <c r="K1035" s="74"/>
      <c r="L1035" s="233"/>
      <c r="M1035" s="233"/>
      <c r="N1035" s="78"/>
      <c r="R1035" s="80"/>
      <c r="S1035" s="92"/>
      <c r="Y1035" s="107"/>
      <c r="AA1035" s="108"/>
      <c r="AB1035" s="108"/>
      <c r="AC1035" s="71"/>
      <c r="AD1035" s="71"/>
      <c r="AE1035" s="71"/>
      <c r="AF1035" s="71"/>
      <c r="AG1035" s="120"/>
      <c r="AI1035" s="119"/>
      <c r="AJ1035" s="119"/>
      <c r="AP1035" s="130"/>
      <c r="AR1035" s="7"/>
      <c r="AS1035" s="7"/>
      <c r="AT1035" s="136"/>
      <c r="AU1035" s="129"/>
      <c r="AV1035" s="140"/>
      <c r="BO1035" s="158"/>
      <c r="BQ1035" s="6"/>
      <c r="BR1035" s="11"/>
    </row>
    <row r="1036" spans="1:70" ht="15.75" x14ac:dyDescent="0.5">
      <c r="A1036" s="52"/>
      <c r="B1036" s="56"/>
      <c r="C1036" s="7"/>
      <c r="D1036" s="7"/>
      <c r="E1036" s="7"/>
      <c r="F1036" s="7"/>
      <c r="J1036" s="71"/>
      <c r="K1036" s="74"/>
      <c r="L1036" s="233"/>
      <c r="M1036" s="233"/>
      <c r="N1036" s="78"/>
      <c r="R1036" s="80"/>
      <c r="S1036" s="92"/>
      <c r="Y1036" s="107"/>
      <c r="AA1036" s="108"/>
      <c r="AB1036" s="108"/>
      <c r="AC1036" s="71"/>
      <c r="AD1036" s="71"/>
      <c r="AE1036" s="71"/>
      <c r="AF1036" s="71"/>
      <c r="AG1036" s="120"/>
      <c r="AI1036" s="119"/>
      <c r="AJ1036" s="119"/>
      <c r="AP1036" s="130"/>
      <c r="AR1036" s="7"/>
      <c r="AS1036" s="7"/>
      <c r="AT1036" s="136"/>
      <c r="AU1036" s="129"/>
      <c r="AV1036" s="140"/>
      <c r="BO1036" s="158"/>
      <c r="BQ1036" s="6"/>
      <c r="BR1036" s="11"/>
    </row>
    <row r="1037" spans="1:70" ht="15.75" x14ac:dyDescent="0.5">
      <c r="A1037" s="52"/>
      <c r="B1037" s="56"/>
      <c r="C1037" s="7"/>
      <c r="D1037" s="7"/>
      <c r="E1037" s="7"/>
      <c r="F1037" s="7"/>
      <c r="J1037" s="71"/>
      <c r="K1037" s="74"/>
      <c r="L1037" s="233"/>
      <c r="M1037" s="233"/>
      <c r="N1037" s="78"/>
      <c r="R1037" s="80"/>
      <c r="S1037" s="92"/>
      <c r="Y1037" s="107"/>
      <c r="AA1037" s="108"/>
      <c r="AB1037" s="108"/>
      <c r="AC1037" s="71"/>
      <c r="AD1037" s="71"/>
      <c r="AE1037" s="71"/>
      <c r="AF1037" s="71"/>
      <c r="AG1037" s="120"/>
      <c r="AI1037" s="119"/>
      <c r="AJ1037" s="119"/>
      <c r="AP1037" s="130"/>
      <c r="AR1037" s="7"/>
      <c r="AS1037" s="7"/>
      <c r="AT1037" s="136"/>
      <c r="AU1037" s="129"/>
      <c r="AV1037" s="140"/>
      <c r="BO1037" s="158"/>
      <c r="BQ1037" s="6"/>
      <c r="BR1037" s="11"/>
    </row>
    <row r="1038" spans="1:70" ht="15.75" x14ac:dyDescent="0.5">
      <c r="A1038" s="52"/>
      <c r="B1038" s="56"/>
      <c r="C1038" s="7"/>
      <c r="D1038" s="7"/>
      <c r="E1038" s="7"/>
      <c r="F1038" s="7"/>
      <c r="J1038" s="71"/>
      <c r="K1038" s="74"/>
      <c r="L1038" s="233"/>
      <c r="M1038" s="233"/>
      <c r="N1038" s="78"/>
      <c r="R1038" s="80"/>
      <c r="S1038" s="92"/>
      <c r="Y1038" s="107"/>
      <c r="AA1038" s="108"/>
      <c r="AB1038" s="108"/>
      <c r="AC1038" s="71"/>
      <c r="AD1038" s="71"/>
      <c r="AE1038" s="71"/>
      <c r="AF1038" s="71"/>
      <c r="AG1038" s="120"/>
      <c r="AI1038" s="119"/>
      <c r="AJ1038" s="119"/>
      <c r="AP1038" s="130"/>
      <c r="AR1038" s="7"/>
      <c r="AS1038" s="7"/>
      <c r="AT1038" s="136"/>
      <c r="AU1038" s="129"/>
      <c r="AV1038" s="140"/>
      <c r="BO1038" s="158"/>
      <c r="BQ1038" s="6"/>
      <c r="BR1038" s="11"/>
    </row>
    <row r="1039" spans="1:70" ht="15.75" x14ac:dyDescent="0.5">
      <c r="A1039" s="52"/>
      <c r="B1039" s="56"/>
      <c r="C1039" s="7"/>
      <c r="D1039" s="7"/>
      <c r="E1039" s="7"/>
      <c r="F1039" s="7"/>
      <c r="J1039" s="71"/>
      <c r="K1039" s="74"/>
      <c r="L1039" s="233"/>
      <c r="M1039" s="233"/>
      <c r="N1039" s="78"/>
      <c r="R1039" s="80"/>
      <c r="S1039" s="92"/>
      <c r="Y1039" s="107"/>
      <c r="AA1039" s="108"/>
      <c r="AB1039" s="108"/>
      <c r="AC1039" s="71"/>
      <c r="AD1039" s="71"/>
      <c r="AE1039" s="71"/>
      <c r="AF1039" s="71"/>
      <c r="AG1039" s="120"/>
      <c r="AI1039" s="119"/>
      <c r="AJ1039" s="119"/>
      <c r="AP1039" s="130"/>
      <c r="AR1039" s="7"/>
      <c r="AS1039" s="7"/>
      <c r="AT1039" s="136"/>
      <c r="AU1039" s="129"/>
      <c r="AV1039" s="140"/>
      <c r="BO1039" s="158"/>
      <c r="BQ1039" s="6"/>
      <c r="BR1039" s="11"/>
    </row>
    <row r="1040" spans="1:70" ht="15.75" x14ac:dyDescent="0.5">
      <c r="A1040" s="52"/>
      <c r="B1040" s="56"/>
      <c r="C1040" s="7"/>
      <c r="D1040" s="7"/>
      <c r="E1040" s="7"/>
      <c r="F1040" s="7"/>
      <c r="J1040" s="71"/>
      <c r="K1040" s="74"/>
      <c r="L1040" s="233"/>
      <c r="M1040" s="233"/>
      <c r="N1040" s="78"/>
      <c r="R1040" s="80"/>
      <c r="S1040" s="92"/>
      <c r="Y1040" s="107"/>
      <c r="AA1040" s="108"/>
      <c r="AB1040" s="108"/>
      <c r="AC1040" s="71"/>
      <c r="AD1040" s="71"/>
      <c r="AE1040" s="71"/>
      <c r="AF1040" s="71"/>
      <c r="AG1040" s="120"/>
      <c r="AI1040" s="119"/>
      <c r="AJ1040" s="119"/>
      <c r="AP1040" s="130"/>
      <c r="AR1040" s="7"/>
      <c r="AS1040" s="7"/>
      <c r="AT1040" s="136"/>
      <c r="AU1040" s="129"/>
      <c r="AV1040" s="140"/>
      <c r="BO1040" s="158"/>
      <c r="BQ1040" s="6"/>
      <c r="BR1040" s="11"/>
    </row>
    <row r="1041" spans="1:70" ht="15.75" x14ac:dyDescent="0.5">
      <c r="A1041" s="52"/>
      <c r="B1041" s="56"/>
      <c r="C1041" s="7"/>
      <c r="D1041" s="7"/>
      <c r="E1041" s="7"/>
      <c r="F1041" s="7"/>
      <c r="J1041" s="71"/>
      <c r="K1041" s="74"/>
      <c r="L1041" s="233"/>
      <c r="M1041" s="233"/>
      <c r="N1041" s="78"/>
      <c r="R1041" s="80"/>
      <c r="S1041" s="92"/>
      <c r="Y1041" s="107"/>
      <c r="AA1041" s="108"/>
      <c r="AB1041" s="108"/>
      <c r="AC1041" s="71"/>
      <c r="AD1041" s="71"/>
      <c r="AE1041" s="71"/>
      <c r="AF1041" s="71"/>
      <c r="AG1041" s="120"/>
      <c r="AI1041" s="119"/>
      <c r="AJ1041" s="119"/>
      <c r="AP1041" s="130"/>
      <c r="AR1041" s="7"/>
      <c r="AS1041" s="7"/>
      <c r="AT1041" s="136"/>
      <c r="AU1041" s="129"/>
      <c r="AV1041" s="140"/>
      <c r="BO1041" s="158"/>
      <c r="BQ1041" s="6"/>
      <c r="BR1041" s="11"/>
    </row>
    <row r="1042" spans="1:70" ht="15.75" x14ac:dyDescent="0.5">
      <c r="A1042" s="52"/>
      <c r="B1042" s="56"/>
      <c r="C1042" s="7"/>
      <c r="D1042" s="7"/>
      <c r="E1042" s="7"/>
      <c r="F1042" s="7"/>
      <c r="J1042" s="71"/>
      <c r="K1042" s="74"/>
      <c r="L1042" s="233"/>
      <c r="M1042" s="233"/>
      <c r="N1042" s="78"/>
      <c r="R1042" s="80"/>
      <c r="S1042" s="92"/>
      <c r="Y1042" s="107"/>
      <c r="AA1042" s="108"/>
      <c r="AB1042" s="108"/>
      <c r="AC1042" s="71"/>
      <c r="AD1042" s="71"/>
      <c r="AE1042" s="71"/>
      <c r="AF1042" s="71"/>
      <c r="AG1042" s="120"/>
      <c r="AI1042" s="119"/>
      <c r="AJ1042" s="119"/>
      <c r="AP1042" s="130"/>
      <c r="AR1042" s="7"/>
      <c r="AS1042" s="7"/>
      <c r="AT1042" s="136"/>
      <c r="AU1042" s="129"/>
      <c r="AV1042" s="140"/>
      <c r="BO1042" s="158"/>
      <c r="BQ1042" s="6"/>
      <c r="BR1042" s="11"/>
    </row>
    <row r="1043" spans="1:70" ht="15.75" x14ac:dyDescent="0.5">
      <c r="A1043" s="52"/>
      <c r="B1043" s="56"/>
      <c r="C1043" s="7"/>
      <c r="D1043" s="7"/>
      <c r="E1043" s="7"/>
      <c r="F1043" s="7"/>
      <c r="J1043" s="71"/>
      <c r="K1043" s="74"/>
      <c r="L1043" s="233"/>
      <c r="M1043" s="233"/>
      <c r="N1043" s="78"/>
      <c r="R1043" s="80"/>
      <c r="S1043" s="92"/>
      <c r="Y1043" s="107"/>
      <c r="AA1043" s="108"/>
      <c r="AB1043" s="108"/>
      <c r="AC1043" s="71"/>
      <c r="AD1043" s="71"/>
      <c r="AE1043" s="71"/>
      <c r="AF1043" s="71"/>
      <c r="AG1043" s="120"/>
      <c r="AI1043" s="119"/>
      <c r="AJ1043" s="119"/>
      <c r="AP1043" s="130"/>
      <c r="AR1043" s="7"/>
      <c r="AS1043" s="7"/>
      <c r="AT1043" s="136"/>
      <c r="AU1043" s="129"/>
      <c r="AV1043" s="140"/>
      <c r="BO1043" s="158"/>
      <c r="BQ1043" s="6"/>
      <c r="BR1043" s="11"/>
    </row>
    <row r="1044" spans="1:70" ht="15.75" x14ac:dyDescent="0.5">
      <c r="A1044" s="52"/>
      <c r="B1044" s="56"/>
      <c r="C1044" s="7"/>
      <c r="D1044" s="7"/>
      <c r="E1044" s="7"/>
      <c r="F1044" s="7"/>
      <c r="J1044" s="71"/>
      <c r="K1044" s="74"/>
      <c r="L1044" s="233"/>
      <c r="M1044" s="233"/>
      <c r="N1044" s="78"/>
      <c r="R1044" s="80"/>
      <c r="S1044" s="92"/>
      <c r="Y1044" s="107"/>
      <c r="AA1044" s="108"/>
      <c r="AB1044" s="108"/>
      <c r="AC1044" s="71"/>
      <c r="AD1044" s="71"/>
      <c r="AE1044" s="71"/>
      <c r="AF1044" s="71"/>
      <c r="AG1044" s="120"/>
      <c r="AI1044" s="119"/>
      <c r="AJ1044" s="119"/>
      <c r="AP1044" s="130"/>
      <c r="AR1044" s="7"/>
      <c r="AS1044" s="7"/>
      <c r="AT1044" s="136"/>
      <c r="AU1044" s="129"/>
      <c r="AV1044" s="140"/>
      <c r="BO1044" s="158"/>
      <c r="BQ1044" s="6"/>
      <c r="BR1044" s="11"/>
    </row>
    <row r="1045" spans="1:70" ht="15.75" x14ac:dyDescent="0.5">
      <c r="A1045" s="52"/>
      <c r="B1045" s="56"/>
      <c r="C1045" s="7"/>
      <c r="D1045" s="7"/>
      <c r="E1045" s="7"/>
      <c r="F1045" s="7"/>
      <c r="J1045" s="71"/>
      <c r="K1045" s="74"/>
      <c r="L1045" s="233"/>
      <c r="M1045" s="233"/>
      <c r="N1045" s="78"/>
      <c r="R1045" s="80"/>
      <c r="S1045" s="92"/>
      <c r="Y1045" s="107"/>
      <c r="AA1045" s="108"/>
      <c r="AB1045" s="108"/>
      <c r="AC1045" s="71"/>
      <c r="AD1045" s="71"/>
      <c r="AE1045" s="71"/>
      <c r="AF1045" s="71"/>
      <c r="AG1045" s="120"/>
      <c r="AI1045" s="119"/>
      <c r="AJ1045" s="119"/>
      <c r="AP1045" s="130"/>
      <c r="AR1045" s="7"/>
      <c r="AS1045" s="7"/>
      <c r="AT1045" s="136"/>
      <c r="AU1045" s="129"/>
      <c r="AV1045" s="140"/>
      <c r="BO1045" s="158"/>
      <c r="BQ1045" s="6"/>
      <c r="BR1045" s="11"/>
    </row>
    <row r="1046" spans="1:70" ht="15.75" x14ac:dyDescent="0.5">
      <c r="A1046" s="52"/>
      <c r="B1046" s="56"/>
      <c r="C1046" s="7"/>
      <c r="D1046" s="7"/>
      <c r="E1046" s="7"/>
      <c r="F1046" s="7"/>
      <c r="J1046" s="71"/>
      <c r="K1046" s="74"/>
      <c r="L1046" s="233"/>
      <c r="M1046" s="233"/>
      <c r="N1046" s="78"/>
      <c r="R1046" s="80"/>
      <c r="S1046" s="92"/>
      <c r="Y1046" s="107"/>
      <c r="AA1046" s="108"/>
      <c r="AB1046" s="108"/>
      <c r="AC1046" s="71"/>
      <c r="AD1046" s="71"/>
      <c r="AE1046" s="71"/>
      <c r="AF1046" s="71"/>
      <c r="AG1046" s="120"/>
      <c r="AI1046" s="119"/>
      <c r="AJ1046" s="119"/>
      <c r="AP1046" s="130"/>
      <c r="AR1046" s="7"/>
      <c r="AS1046" s="7"/>
      <c r="AT1046" s="136"/>
      <c r="AU1046" s="129"/>
      <c r="AV1046" s="140"/>
      <c r="BO1046" s="158"/>
      <c r="BQ1046" s="6"/>
      <c r="BR1046" s="11"/>
    </row>
    <row r="1047" spans="1:70" ht="15.75" x14ac:dyDescent="0.5">
      <c r="A1047" s="52"/>
      <c r="B1047" s="56"/>
      <c r="C1047" s="7"/>
      <c r="D1047" s="7"/>
      <c r="E1047" s="7"/>
      <c r="F1047" s="7"/>
      <c r="J1047" s="71"/>
      <c r="K1047" s="74"/>
      <c r="L1047" s="233"/>
      <c r="M1047" s="233"/>
      <c r="N1047" s="78"/>
      <c r="R1047" s="80"/>
      <c r="S1047" s="92"/>
      <c r="Y1047" s="107"/>
      <c r="AA1047" s="108"/>
      <c r="AB1047" s="108"/>
      <c r="AC1047" s="71"/>
      <c r="AD1047" s="71"/>
      <c r="AE1047" s="71"/>
      <c r="AF1047" s="71"/>
      <c r="AG1047" s="120"/>
      <c r="AI1047" s="119"/>
      <c r="AJ1047" s="119"/>
      <c r="AP1047" s="130"/>
      <c r="AR1047" s="7"/>
      <c r="AS1047" s="7"/>
      <c r="AT1047" s="136"/>
      <c r="AU1047" s="129"/>
      <c r="AV1047" s="140"/>
      <c r="BO1047" s="158"/>
      <c r="BQ1047" s="6"/>
      <c r="BR1047" s="11"/>
    </row>
    <row r="1048" spans="1:70" ht="15.75" x14ac:dyDescent="0.5">
      <c r="A1048" s="52"/>
      <c r="B1048" s="56"/>
      <c r="C1048" s="7"/>
      <c r="D1048" s="7"/>
      <c r="E1048" s="7"/>
      <c r="F1048" s="7"/>
      <c r="J1048" s="71"/>
      <c r="K1048" s="74"/>
      <c r="L1048" s="233"/>
      <c r="M1048" s="233"/>
      <c r="N1048" s="78"/>
      <c r="R1048" s="80"/>
      <c r="S1048" s="92"/>
      <c r="Y1048" s="107"/>
      <c r="AA1048" s="108"/>
      <c r="AB1048" s="108"/>
      <c r="AC1048" s="71"/>
      <c r="AD1048" s="71"/>
      <c r="AE1048" s="71"/>
      <c r="AF1048" s="71"/>
      <c r="AG1048" s="120"/>
      <c r="AI1048" s="119"/>
      <c r="AJ1048" s="119"/>
      <c r="AP1048" s="130"/>
      <c r="AR1048" s="7"/>
      <c r="AS1048" s="7"/>
      <c r="AT1048" s="136"/>
      <c r="AU1048" s="129"/>
      <c r="AV1048" s="140"/>
      <c r="BO1048" s="158"/>
      <c r="BQ1048" s="6"/>
      <c r="BR1048" s="11"/>
    </row>
    <row r="1049" spans="1:70" ht="15.75" x14ac:dyDescent="0.5">
      <c r="A1049" s="52"/>
      <c r="B1049" s="56"/>
      <c r="C1049" s="7"/>
      <c r="D1049" s="7"/>
      <c r="E1049" s="7"/>
      <c r="F1049" s="7"/>
      <c r="J1049" s="71"/>
      <c r="K1049" s="74"/>
      <c r="L1049" s="233"/>
      <c r="M1049" s="233"/>
      <c r="N1049" s="78"/>
      <c r="R1049" s="80"/>
      <c r="S1049" s="92"/>
      <c r="Y1049" s="107"/>
      <c r="AA1049" s="108"/>
      <c r="AB1049" s="108"/>
      <c r="AC1049" s="71"/>
      <c r="AD1049" s="71"/>
      <c r="AE1049" s="71"/>
      <c r="AF1049" s="71"/>
      <c r="AG1049" s="120"/>
      <c r="AI1049" s="119"/>
      <c r="AJ1049" s="119"/>
      <c r="AP1049" s="130"/>
      <c r="AR1049" s="7"/>
      <c r="AS1049" s="7"/>
      <c r="AT1049" s="136"/>
      <c r="AU1049" s="129"/>
      <c r="AV1049" s="140"/>
      <c r="BO1049" s="158"/>
      <c r="BQ1049" s="6"/>
      <c r="BR1049" s="11"/>
    </row>
    <row r="1050" spans="1:70" ht="15.75" x14ac:dyDescent="0.5">
      <c r="A1050" s="52"/>
      <c r="B1050" s="56"/>
      <c r="C1050" s="7"/>
      <c r="D1050" s="7"/>
      <c r="E1050" s="7"/>
      <c r="F1050" s="7"/>
      <c r="J1050" s="71"/>
      <c r="K1050" s="74"/>
      <c r="L1050" s="233"/>
      <c r="M1050" s="233"/>
      <c r="N1050" s="78"/>
      <c r="R1050" s="80"/>
      <c r="S1050" s="92"/>
      <c r="Y1050" s="107"/>
      <c r="AA1050" s="108"/>
      <c r="AB1050" s="108"/>
      <c r="AC1050" s="71"/>
      <c r="AD1050" s="71"/>
      <c r="AE1050" s="71"/>
      <c r="AF1050" s="71"/>
      <c r="AG1050" s="120"/>
      <c r="AI1050" s="119"/>
      <c r="AJ1050" s="119"/>
      <c r="AP1050" s="130"/>
      <c r="AR1050" s="7"/>
      <c r="AS1050" s="7"/>
      <c r="AT1050" s="136"/>
      <c r="AU1050" s="129"/>
      <c r="AV1050" s="140"/>
      <c r="BO1050" s="158"/>
      <c r="BQ1050" s="6"/>
      <c r="BR1050" s="11"/>
    </row>
    <row r="1051" spans="1:70" ht="15.75" x14ac:dyDescent="0.5">
      <c r="A1051" s="52"/>
      <c r="B1051" s="56"/>
      <c r="C1051" s="7"/>
      <c r="D1051" s="7"/>
      <c r="E1051" s="7"/>
      <c r="F1051" s="7"/>
      <c r="J1051" s="71"/>
      <c r="K1051" s="74"/>
      <c r="L1051" s="233"/>
      <c r="M1051" s="233"/>
      <c r="N1051" s="78"/>
      <c r="R1051" s="80"/>
      <c r="S1051" s="92"/>
      <c r="Y1051" s="107"/>
      <c r="AA1051" s="108"/>
      <c r="AB1051" s="108"/>
      <c r="AC1051" s="71"/>
      <c r="AD1051" s="71"/>
      <c r="AE1051" s="71"/>
      <c r="AF1051" s="71"/>
      <c r="AG1051" s="120"/>
      <c r="AI1051" s="119"/>
      <c r="AJ1051" s="119"/>
      <c r="AP1051" s="130"/>
      <c r="AR1051" s="7"/>
      <c r="AS1051" s="7"/>
      <c r="AT1051" s="136"/>
      <c r="AU1051" s="129"/>
      <c r="AV1051" s="140"/>
      <c r="BO1051" s="158"/>
      <c r="BQ1051" s="6"/>
      <c r="BR1051" s="11"/>
    </row>
    <row r="1052" spans="1:70" ht="15.75" x14ac:dyDescent="0.5">
      <c r="A1052" s="52"/>
      <c r="B1052" s="56"/>
      <c r="C1052" s="7"/>
      <c r="D1052" s="7"/>
      <c r="E1052" s="7"/>
      <c r="F1052" s="7"/>
      <c r="J1052" s="71"/>
      <c r="K1052" s="74"/>
      <c r="N1052" s="78"/>
      <c r="R1052" s="80"/>
      <c r="S1052" s="92"/>
      <c r="Y1052" s="107"/>
      <c r="AA1052" s="108"/>
      <c r="AB1052" s="108"/>
      <c r="AC1052" s="71"/>
      <c r="AD1052" s="71"/>
      <c r="AE1052" s="71"/>
      <c r="AF1052" s="71"/>
      <c r="AG1052" s="120"/>
      <c r="AI1052" s="119"/>
      <c r="AJ1052" s="119"/>
      <c r="AP1052" s="130"/>
      <c r="AR1052" s="7"/>
      <c r="AS1052" s="7"/>
      <c r="AT1052" s="136"/>
      <c r="AU1052" s="129"/>
      <c r="AV1052" s="140"/>
      <c r="BO1052" s="158"/>
      <c r="BQ1052" s="6"/>
      <c r="BR1052" s="11"/>
    </row>
    <row r="1053" spans="1:70" ht="15.75" x14ac:dyDescent="0.5">
      <c r="A1053" s="52"/>
      <c r="B1053" s="56"/>
      <c r="C1053" s="7"/>
      <c r="D1053" s="7"/>
      <c r="E1053" s="7"/>
      <c r="F1053" s="7"/>
      <c r="J1053" s="71"/>
      <c r="K1053" s="74"/>
      <c r="N1053" s="78"/>
      <c r="R1053" s="80"/>
      <c r="S1053" s="92"/>
      <c r="Y1053" s="107"/>
      <c r="AA1053" s="108"/>
      <c r="AB1053" s="108"/>
      <c r="AC1053" s="71"/>
      <c r="AD1053" s="71"/>
      <c r="AE1053" s="71"/>
      <c r="AF1053" s="71"/>
      <c r="AG1053" s="120"/>
      <c r="AI1053" s="119"/>
      <c r="AJ1053" s="119"/>
      <c r="AP1053" s="130"/>
      <c r="AR1053" s="7"/>
      <c r="AS1053" s="7"/>
      <c r="AT1053" s="136"/>
      <c r="AU1053" s="129"/>
      <c r="AV1053" s="140"/>
      <c r="BO1053" s="158"/>
      <c r="BQ1053" s="6"/>
      <c r="BR1053" s="11"/>
    </row>
    <row r="1054" spans="1:70" ht="15.75" x14ac:dyDescent="0.5">
      <c r="A1054" s="52"/>
      <c r="B1054" s="56"/>
      <c r="C1054" s="7"/>
      <c r="D1054" s="7"/>
      <c r="E1054" s="7"/>
      <c r="F1054" s="7"/>
      <c r="J1054" s="71"/>
      <c r="K1054" s="74"/>
      <c r="N1054" s="78"/>
      <c r="R1054" s="80"/>
      <c r="S1054" s="92"/>
      <c r="Y1054" s="107"/>
      <c r="AA1054" s="108"/>
      <c r="AB1054" s="108"/>
      <c r="AC1054" s="71"/>
      <c r="AD1054" s="71"/>
      <c r="AE1054" s="71"/>
      <c r="AF1054" s="71"/>
      <c r="AG1054" s="120"/>
      <c r="AI1054" s="119"/>
      <c r="AJ1054" s="119"/>
      <c r="AP1054" s="130"/>
      <c r="AR1054" s="7"/>
      <c r="AS1054" s="7"/>
      <c r="AT1054" s="136"/>
      <c r="AU1054" s="129"/>
      <c r="AV1054" s="140"/>
      <c r="BO1054" s="158"/>
      <c r="BQ1054" s="6"/>
      <c r="BR1054" s="11"/>
    </row>
    <row r="1055" spans="1:70" ht="15.75" x14ac:dyDescent="0.5">
      <c r="A1055" s="52"/>
      <c r="B1055" s="56"/>
      <c r="C1055" s="7"/>
      <c r="D1055" s="7"/>
      <c r="E1055" s="7"/>
      <c r="F1055" s="7"/>
      <c r="J1055" s="71"/>
      <c r="K1055" s="74"/>
      <c r="N1055" s="78"/>
      <c r="R1055" s="80"/>
      <c r="S1055" s="92"/>
      <c r="Y1055" s="107"/>
      <c r="AA1055" s="108"/>
      <c r="AB1055" s="108"/>
      <c r="AC1055" s="71"/>
      <c r="AD1055" s="71"/>
      <c r="AE1055" s="71"/>
      <c r="AF1055" s="71"/>
      <c r="AG1055" s="120"/>
      <c r="AI1055" s="119"/>
      <c r="AJ1055" s="119"/>
      <c r="AP1055" s="130"/>
      <c r="AR1055" s="7"/>
      <c r="AS1055" s="7"/>
      <c r="AT1055" s="136"/>
      <c r="AU1055" s="129"/>
      <c r="AV1055" s="140"/>
      <c r="BO1055" s="158"/>
      <c r="BQ1055" s="6"/>
      <c r="BR1055" s="11"/>
    </row>
    <row r="1056" spans="1:70" ht="15.75" x14ac:dyDescent="0.5">
      <c r="A1056" s="52"/>
      <c r="B1056" s="56"/>
      <c r="C1056" s="7"/>
      <c r="D1056" s="7"/>
      <c r="E1056" s="7"/>
      <c r="F1056" s="7"/>
      <c r="J1056" s="71"/>
      <c r="K1056" s="74"/>
      <c r="N1056" s="78"/>
      <c r="R1056" s="80"/>
      <c r="S1056" s="92"/>
      <c r="Y1056" s="107"/>
      <c r="AA1056" s="108"/>
      <c r="AB1056" s="108"/>
      <c r="AC1056" s="71"/>
      <c r="AD1056" s="71"/>
      <c r="AE1056" s="71"/>
      <c r="AF1056" s="71"/>
      <c r="AG1056" s="120"/>
      <c r="AI1056" s="119"/>
      <c r="AJ1056" s="119"/>
      <c r="AP1056" s="130"/>
      <c r="AR1056" s="7"/>
      <c r="AS1056" s="7"/>
      <c r="AT1056" s="136"/>
      <c r="AU1056" s="129"/>
      <c r="AV1056" s="140"/>
      <c r="BO1056" s="158"/>
      <c r="BQ1056" s="6"/>
      <c r="BR1056" s="11"/>
    </row>
    <row r="1057" spans="1:70" ht="15.75" x14ac:dyDescent="0.5">
      <c r="A1057" s="52"/>
      <c r="B1057" s="56"/>
      <c r="C1057" s="7"/>
      <c r="D1057" s="7"/>
      <c r="E1057" s="7"/>
      <c r="F1057" s="7"/>
      <c r="J1057" s="71"/>
      <c r="K1057" s="74"/>
      <c r="N1057" s="78"/>
      <c r="R1057" s="80"/>
      <c r="S1057" s="92"/>
      <c r="Y1057" s="107"/>
      <c r="AA1057" s="108"/>
      <c r="AB1057" s="108"/>
      <c r="AC1057" s="71"/>
      <c r="AD1057" s="71"/>
      <c r="AE1057" s="71"/>
      <c r="AF1057" s="71"/>
      <c r="AG1057" s="120"/>
      <c r="AI1057" s="119"/>
      <c r="AJ1057" s="119"/>
      <c r="AP1057" s="130"/>
      <c r="AR1057" s="7"/>
      <c r="AS1057" s="7"/>
      <c r="AT1057" s="136"/>
      <c r="AU1057" s="129"/>
      <c r="AV1057" s="140"/>
      <c r="BO1057" s="158"/>
      <c r="BQ1057" s="6"/>
      <c r="BR1057" s="11"/>
    </row>
    <row r="1058" spans="1:70" ht="15.75" x14ac:dyDescent="0.5">
      <c r="A1058" s="52"/>
      <c r="B1058" s="56"/>
      <c r="C1058" s="7"/>
      <c r="D1058" s="7"/>
      <c r="E1058" s="7"/>
      <c r="F1058" s="7"/>
      <c r="J1058" s="71"/>
      <c r="K1058" s="74"/>
      <c r="N1058" s="78"/>
      <c r="R1058" s="80"/>
      <c r="S1058" s="92"/>
      <c r="Y1058" s="107"/>
      <c r="AA1058" s="108"/>
      <c r="AB1058" s="108"/>
      <c r="AC1058" s="71"/>
      <c r="AD1058" s="71"/>
      <c r="AE1058" s="71"/>
      <c r="AF1058" s="71"/>
      <c r="AG1058" s="120"/>
      <c r="AI1058" s="119"/>
      <c r="AJ1058" s="119"/>
      <c r="AP1058" s="130"/>
      <c r="AR1058" s="7"/>
      <c r="AS1058" s="7"/>
      <c r="AT1058" s="136"/>
      <c r="AU1058" s="129"/>
      <c r="AV1058" s="140"/>
      <c r="BO1058" s="158"/>
      <c r="BQ1058" s="6"/>
      <c r="BR1058" s="11"/>
    </row>
    <row r="1059" spans="1:70" ht="15.75" x14ac:dyDescent="0.5">
      <c r="A1059" s="52"/>
      <c r="B1059" s="56"/>
      <c r="C1059" s="7"/>
      <c r="D1059" s="7"/>
      <c r="E1059" s="7"/>
      <c r="F1059" s="7"/>
      <c r="J1059" s="71"/>
      <c r="K1059" s="74"/>
      <c r="N1059" s="78"/>
      <c r="R1059" s="80"/>
      <c r="S1059" s="92"/>
      <c r="Y1059" s="107"/>
      <c r="AA1059" s="108"/>
      <c r="AB1059" s="108"/>
      <c r="AC1059" s="71"/>
      <c r="AD1059" s="71"/>
      <c r="AE1059" s="71"/>
      <c r="AF1059" s="71"/>
      <c r="AG1059" s="120"/>
      <c r="AI1059" s="119"/>
      <c r="AJ1059" s="119"/>
      <c r="AP1059" s="130"/>
      <c r="AR1059" s="7"/>
      <c r="AS1059" s="7"/>
      <c r="AT1059" s="136"/>
      <c r="AU1059" s="129"/>
      <c r="AV1059" s="140"/>
      <c r="BO1059" s="158"/>
      <c r="BQ1059" s="6"/>
      <c r="BR1059" s="11"/>
    </row>
    <row r="1060" spans="1:70" ht="15.75" x14ac:dyDescent="0.5">
      <c r="A1060" s="52"/>
      <c r="B1060" s="56"/>
      <c r="C1060" s="7"/>
      <c r="D1060" s="7"/>
      <c r="E1060" s="7"/>
      <c r="F1060" s="7"/>
      <c r="J1060" s="71"/>
      <c r="K1060" s="74"/>
      <c r="N1060" s="78"/>
      <c r="R1060" s="80"/>
      <c r="S1060" s="92"/>
      <c r="Y1060" s="107"/>
      <c r="AA1060" s="108"/>
      <c r="AB1060" s="108"/>
      <c r="AC1060" s="71"/>
      <c r="AD1060" s="71"/>
      <c r="AE1060" s="71"/>
      <c r="AF1060" s="71"/>
      <c r="AG1060" s="120"/>
      <c r="AI1060" s="119"/>
      <c r="AJ1060" s="119"/>
      <c r="AP1060" s="130"/>
      <c r="AR1060" s="7"/>
      <c r="AS1060" s="7"/>
      <c r="AT1060" s="136"/>
      <c r="AU1060" s="129"/>
      <c r="AV1060" s="140"/>
      <c r="BO1060" s="158"/>
      <c r="BQ1060" s="6"/>
      <c r="BR1060" s="11"/>
    </row>
    <row r="1061" spans="1:70" ht="15.75" x14ac:dyDescent="0.5">
      <c r="A1061" s="52"/>
      <c r="B1061" s="56"/>
      <c r="C1061" s="7"/>
      <c r="D1061" s="7"/>
      <c r="E1061" s="7"/>
      <c r="F1061" s="7"/>
      <c r="J1061" s="71"/>
      <c r="K1061" s="74"/>
      <c r="N1061" s="78"/>
      <c r="R1061" s="80"/>
      <c r="S1061" s="92"/>
      <c r="Y1061" s="107"/>
      <c r="AA1061" s="108"/>
      <c r="AB1061" s="108"/>
      <c r="AC1061" s="71"/>
      <c r="AD1061" s="71"/>
      <c r="AE1061" s="71"/>
      <c r="AF1061" s="71"/>
      <c r="AG1061" s="120"/>
      <c r="AI1061" s="119"/>
      <c r="AJ1061" s="119"/>
      <c r="AP1061" s="130"/>
      <c r="AR1061" s="7"/>
      <c r="AS1061" s="7"/>
      <c r="AT1061" s="136"/>
      <c r="AU1061" s="129"/>
      <c r="AV1061" s="140"/>
      <c r="BO1061" s="158"/>
      <c r="BQ1061" s="6"/>
      <c r="BR1061" s="11"/>
    </row>
    <row r="1062" spans="1:70" ht="15.75" x14ac:dyDescent="0.5">
      <c r="A1062" s="52"/>
      <c r="B1062" s="56"/>
      <c r="C1062" s="7"/>
      <c r="D1062" s="7"/>
      <c r="E1062" s="7"/>
      <c r="F1062" s="7"/>
      <c r="J1062" s="71"/>
      <c r="K1062" s="74"/>
      <c r="N1062" s="78"/>
      <c r="R1062" s="80"/>
      <c r="S1062" s="92"/>
      <c r="Y1062" s="107"/>
      <c r="AA1062" s="108"/>
      <c r="AB1062" s="108"/>
      <c r="AC1062" s="71"/>
      <c r="AD1062" s="71"/>
      <c r="AE1062" s="71"/>
      <c r="AF1062" s="71"/>
      <c r="AG1062" s="120"/>
      <c r="AI1062" s="119"/>
      <c r="AJ1062" s="119"/>
      <c r="AP1062" s="130"/>
      <c r="AR1062" s="7"/>
      <c r="AS1062" s="7"/>
      <c r="AT1062" s="136"/>
      <c r="AU1062" s="129"/>
      <c r="AV1062" s="140"/>
      <c r="BO1062" s="158"/>
      <c r="BQ1062" s="6"/>
      <c r="BR1062" s="11"/>
    </row>
    <row r="1063" spans="1:70" ht="15.75" x14ac:dyDescent="0.5">
      <c r="A1063" s="52"/>
      <c r="B1063" s="56"/>
      <c r="C1063" s="7"/>
      <c r="D1063" s="7"/>
      <c r="E1063" s="7"/>
      <c r="F1063" s="7"/>
      <c r="J1063" s="71"/>
      <c r="K1063" s="74"/>
      <c r="N1063" s="78"/>
      <c r="R1063" s="80"/>
      <c r="S1063" s="92"/>
      <c r="Y1063" s="107"/>
      <c r="AA1063" s="108"/>
      <c r="AB1063" s="108"/>
      <c r="AC1063" s="71"/>
      <c r="AD1063" s="71"/>
      <c r="AE1063" s="71"/>
      <c r="AF1063" s="71"/>
      <c r="AG1063" s="120"/>
      <c r="AI1063" s="119"/>
      <c r="AJ1063" s="119"/>
      <c r="AP1063" s="130"/>
      <c r="AR1063" s="7"/>
      <c r="AS1063" s="7"/>
      <c r="AT1063" s="136"/>
      <c r="AU1063" s="129"/>
      <c r="AV1063" s="140"/>
      <c r="BO1063" s="158"/>
      <c r="BQ1063" s="6"/>
      <c r="BR1063" s="11"/>
    </row>
    <row r="1064" spans="1:70" ht="15.75" x14ac:dyDescent="0.5">
      <c r="A1064" s="52"/>
      <c r="B1064" s="56"/>
      <c r="C1064" s="7"/>
      <c r="D1064" s="7"/>
      <c r="E1064" s="7"/>
      <c r="F1064" s="7"/>
      <c r="J1064" s="71"/>
      <c r="K1064" s="74"/>
      <c r="N1064" s="78"/>
      <c r="R1064" s="80"/>
      <c r="S1064" s="92"/>
      <c r="Y1064" s="107"/>
      <c r="AA1064" s="108"/>
      <c r="AB1064" s="108"/>
      <c r="AC1064" s="71"/>
      <c r="AD1064" s="71"/>
      <c r="AE1064" s="71"/>
      <c r="AF1064" s="71"/>
      <c r="AG1064" s="120"/>
      <c r="AI1064" s="119"/>
      <c r="AJ1064" s="119"/>
      <c r="AP1064" s="130"/>
      <c r="AR1064" s="7"/>
      <c r="AS1064" s="7"/>
      <c r="AT1064" s="136"/>
      <c r="AU1064" s="129"/>
      <c r="AV1064" s="140"/>
      <c r="BO1064" s="158"/>
      <c r="BQ1064" s="6"/>
      <c r="BR1064" s="11"/>
    </row>
    <row r="1065" spans="1:70" ht="15.75" x14ac:dyDescent="0.5">
      <c r="A1065" s="52"/>
      <c r="B1065" s="56"/>
      <c r="C1065" s="7"/>
      <c r="D1065" s="7"/>
      <c r="E1065" s="7"/>
      <c r="F1065" s="7"/>
      <c r="J1065" s="71"/>
      <c r="K1065" s="74"/>
      <c r="N1065" s="78"/>
      <c r="R1065" s="80"/>
      <c r="S1065" s="92"/>
      <c r="Y1065" s="107"/>
      <c r="AA1065" s="108"/>
      <c r="AB1065" s="108"/>
      <c r="AC1065" s="71"/>
      <c r="AD1065" s="71"/>
      <c r="AE1065" s="71"/>
      <c r="AF1065" s="71"/>
      <c r="AG1065" s="120"/>
      <c r="AI1065" s="119"/>
      <c r="AJ1065" s="119"/>
      <c r="AP1065" s="130"/>
      <c r="AR1065" s="7"/>
      <c r="AS1065" s="7"/>
      <c r="AT1065" s="136"/>
      <c r="AU1065" s="129"/>
      <c r="AV1065" s="140"/>
      <c r="BO1065" s="158"/>
      <c r="BQ1065" s="6"/>
      <c r="BR1065" s="11"/>
    </row>
    <row r="1066" spans="1:70" ht="15.75" x14ac:dyDescent="0.5">
      <c r="A1066" s="52"/>
      <c r="B1066" s="56"/>
      <c r="C1066" s="7"/>
      <c r="D1066" s="7"/>
      <c r="E1066" s="7"/>
      <c r="F1066" s="7"/>
      <c r="J1066" s="71"/>
      <c r="K1066" s="74"/>
      <c r="N1066" s="78"/>
      <c r="R1066" s="80"/>
      <c r="S1066" s="92"/>
      <c r="Y1066" s="107"/>
      <c r="AA1066" s="108"/>
      <c r="AB1066" s="108"/>
      <c r="AC1066" s="71"/>
      <c r="AD1066" s="71"/>
      <c r="AE1066" s="71"/>
      <c r="AF1066" s="71"/>
      <c r="AG1066" s="120"/>
      <c r="AI1066" s="119"/>
      <c r="AJ1066" s="119"/>
      <c r="AP1066" s="130"/>
      <c r="AR1066" s="7"/>
      <c r="AS1066" s="7"/>
      <c r="AT1066" s="136"/>
      <c r="AU1066" s="129"/>
      <c r="AV1066" s="140"/>
      <c r="BO1066" s="158"/>
      <c r="BQ1066" s="6"/>
      <c r="BR1066" s="11"/>
    </row>
    <row r="1067" spans="1:70" ht="15.75" x14ac:dyDescent="0.5">
      <c r="A1067" s="52"/>
      <c r="B1067" s="56"/>
      <c r="C1067" s="7"/>
      <c r="D1067" s="7"/>
      <c r="E1067" s="7"/>
      <c r="F1067" s="7"/>
      <c r="J1067" s="71"/>
      <c r="K1067" s="74"/>
      <c r="N1067" s="78"/>
      <c r="R1067" s="80"/>
      <c r="S1067" s="92"/>
      <c r="Y1067" s="107"/>
      <c r="AA1067" s="108"/>
      <c r="AB1067" s="108"/>
      <c r="AC1067" s="71"/>
      <c r="AD1067" s="71"/>
      <c r="AE1067" s="71"/>
      <c r="AF1067" s="71"/>
      <c r="AG1067" s="120"/>
      <c r="AI1067" s="119"/>
      <c r="AJ1067" s="119"/>
      <c r="AP1067" s="130"/>
      <c r="AR1067" s="7"/>
      <c r="AS1067" s="7"/>
      <c r="AT1067" s="136"/>
      <c r="AU1067" s="129"/>
      <c r="AV1067" s="140"/>
      <c r="BO1067" s="158"/>
      <c r="BQ1067" s="6"/>
      <c r="BR1067" s="11"/>
    </row>
    <row r="1068" spans="1:70" ht="15.75" x14ac:dyDescent="0.5">
      <c r="A1068" s="52"/>
      <c r="B1068" s="56"/>
      <c r="C1068" s="7"/>
      <c r="D1068" s="7"/>
      <c r="E1068" s="7"/>
      <c r="F1068" s="7"/>
      <c r="J1068" s="71"/>
      <c r="K1068" s="74"/>
      <c r="N1068" s="78"/>
      <c r="R1068" s="80"/>
      <c r="S1068" s="92"/>
      <c r="Y1068" s="107"/>
      <c r="AA1068" s="108"/>
      <c r="AB1068" s="108"/>
      <c r="AC1068" s="71"/>
      <c r="AD1068" s="71"/>
      <c r="AE1068" s="71"/>
      <c r="AF1068" s="71"/>
      <c r="AG1068" s="120"/>
      <c r="AI1068" s="119"/>
      <c r="AJ1068" s="119"/>
      <c r="AP1068" s="130"/>
      <c r="AR1068" s="7"/>
      <c r="AS1068" s="7"/>
      <c r="AT1068" s="136"/>
      <c r="AU1068" s="129"/>
      <c r="AV1068" s="140"/>
      <c r="BO1068" s="158"/>
      <c r="BQ1068" s="6"/>
      <c r="BR1068" s="11"/>
    </row>
    <row r="1069" spans="1:70" ht="15.75" x14ac:dyDescent="0.5">
      <c r="A1069" s="52"/>
      <c r="B1069" s="56"/>
      <c r="C1069" s="7"/>
      <c r="D1069" s="7"/>
      <c r="E1069" s="7"/>
      <c r="F1069" s="7"/>
      <c r="J1069" s="71"/>
      <c r="K1069" s="74"/>
      <c r="N1069" s="78"/>
      <c r="R1069" s="80"/>
      <c r="S1069" s="92"/>
      <c r="Y1069" s="107"/>
      <c r="AA1069" s="108"/>
      <c r="AB1069" s="108"/>
      <c r="AC1069" s="71"/>
      <c r="AD1069" s="71"/>
      <c r="AE1069" s="71"/>
      <c r="AF1069" s="71"/>
      <c r="AG1069" s="120"/>
      <c r="AI1069" s="119"/>
      <c r="AJ1069" s="119"/>
      <c r="AP1069" s="130"/>
      <c r="AR1069" s="7"/>
      <c r="AS1069" s="7"/>
      <c r="AT1069" s="136"/>
      <c r="AU1069" s="129"/>
      <c r="AV1069" s="140"/>
      <c r="BO1069" s="158"/>
      <c r="BQ1069" s="6"/>
      <c r="BR1069" s="11"/>
    </row>
    <row r="1070" spans="1:70" ht="15.75" x14ac:dyDescent="0.5">
      <c r="A1070" s="52"/>
      <c r="B1070" s="56"/>
      <c r="C1070" s="7"/>
      <c r="D1070" s="7"/>
      <c r="E1070" s="7"/>
      <c r="F1070" s="7"/>
      <c r="J1070" s="71"/>
      <c r="K1070" s="74"/>
      <c r="N1070" s="78"/>
      <c r="R1070" s="80"/>
      <c r="S1070" s="92"/>
      <c r="Y1070" s="107"/>
      <c r="AA1070" s="108"/>
      <c r="AB1070" s="108"/>
      <c r="AC1070" s="71"/>
      <c r="AD1070" s="71"/>
      <c r="AE1070" s="71"/>
      <c r="AF1070" s="71"/>
      <c r="AG1070" s="120"/>
      <c r="AI1070" s="119"/>
      <c r="AJ1070" s="119"/>
      <c r="AP1070" s="130"/>
      <c r="AR1070" s="7"/>
      <c r="AS1070" s="7"/>
      <c r="AT1070" s="136"/>
      <c r="AU1070" s="129"/>
      <c r="AV1070" s="140"/>
      <c r="BO1070" s="158"/>
      <c r="BQ1070" s="6"/>
      <c r="BR1070" s="11"/>
    </row>
    <row r="1071" spans="1:70" ht="15.75" x14ac:dyDescent="0.5">
      <c r="A1071" s="52"/>
      <c r="B1071" s="56"/>
      <c r="C1071" s="7"/>
      <c r="D1071" s="7"/>
      <c r="E1071" s="7"/>
      <c r="F1071" s="7"/>
      <c r="J1071" s="71"/>
      <c r="K1071" s="74"/>
      <c r="N1071" s="78"/>
      <c r="R1071" s="80"/>
      <c r="S1071" s="92"/>
      <c r="Y1071" s="107"/>
      <c r="AA1071" s="108"/>
      <c r="AB1071" s="108"/>
      <c r="AC1071" s="71"/>
      <c r="AD1071" s="71"/>
      <c r="AE1071" s="71"/>
      <c r="AF1071" s="71"/>
      <c r="AG1071" s="120"/>
      <c r="AI1071" s="119"/>
      <c r="AJ1071" s="119"/>
      <c r="AP1071" s="130"/>
      <c r="AR1071" s="7"/>
      <c r="AS1071" s="7"/>
      <c r="AT1071" s="136"/>
      <c r="AU1071" s="129"/>
      <c r="AV1071" s="140"/>
      <c r="BO1071" s="158"/>
      <c r="BQ1071" s="6"/>
      <c r="BR1071" s="11"/>
    </row>
    <row r="1072" spans="1:70" ht="15.75" x14ac:dyDescent="0.5">
      <c r="A1072" s="52"/>
      <c r="B1072" s="56"/>
      <c r="C1072" s="7"/>
      <c r="D1072" s="7"/>
      <c r="E1072" s="7"/>
      <c r="F1072" s="7"/>
      <c r="J1072" s="71"/>
      <c r="K1072" s="74"/>
      <c r="N1072" s="78"/>
      <c r="R1072" s="80"/>
      <c r="S1072" s="92"/>
      <c r="Y1072" s="107"/>
      <c r="AA1072" s="108"/>
      <c r="AB1072" s="108"/>
      <c r="AC1072" s="71"/>
      <c r="AD1072" s="71"/>
      <c r="AE1072" s="71"/>
      <c r="AF1072" s="71"/>
      <c r="AG1072" s="120"/>
      <c r="AI1072" s="119"/>
      <c r="AJ1072" s="119"/>
      <c r="AP1072" s="130"/>
      <c r="AR1072" s="7"/>
      <c r="AS1072" s="7"/>
      <c r="AT1072" s="136"/>
      <c r="AU1072" s="129"/>
      <c r="AV1072" s="140"/>
      <c r="BO1072" s="158"/>
      <c r="BQ1072" s="6"/>
      <c r="BR1072" s="11"/>
    </row>
    <row r="1073" spans="1:70" ht="15.75" x14ac:dyDescent="0.5">
      <c r="A1073" s="52"/>
      <c r="B1073" s="56"/>
      <c r="C1073" s="7"/>
      <c r="D1073" s="7"/>
      <c r="E1073" s="7"/>
      <c r="F1073" s="7"/>
      <c r="J1073" s="71"/>
      <c r="K1073" s="74"/>
      <c r="N1073" s="78"/>
      <c r="R1073" s="80"/>
      <c r="S1073" s="92"/>
      <c r="Y1073" s="107"/>
      <c r="AA1073" s="108"/>
      <c r="AB1073" s="108"/>
      <c r="AC1073" s="71"/>
      <c r="AD1073" s="71"/>
      <c r="AE1073" s="71"/>
      <c r="AF1073" s="71"/>
      <c r="AG1073" s="120"/>
      <c r="AI1073" s="119"/>
      <c r="AJ1073" s="119"/>
      <c r="AP1073" s="130"/>
      <c r="AR1073" s="7"/>
      <c r="AS1073" s="7"/>
      <c r="AT1073" s="136"/>
      <c r="AU1073" s="129"/>
      <c r="AV1073" s="140"/>
      <c r="BO1073" s="158"/>
      <c r="BQ1073" s="6"/>
      <c r="BR1073" s="11"/>
    </row>
    <row r="1074" spans="1:70" ht="15.75" x14ac:dyDescent="0.5">
      <c r="A1074" s="52"/>
      <c r="B1074" s="56"/>
      <c r="C1074" s="7"/>
      <c r="D1074" s="7"/>
      <c r="E1074" s="7"/>
      <c r="F1074" s="7"/>
      <c r="J1074" s="71"/>
      <c r="K1074" s="74"/>
      <c r="N1074" s="78"/>
      <c r="R1074" s="80"/>
      <c r="S1074" s="92"/>
      <c r="Y1074" s="107"/>
      <c r="AA1074" s="108"/>
      <c r="AB1074" s="108"/>
      <c r="AC1074" s="71"/>
      <c r="AD1074" s="71"/>
      <c r="AE1074" s="71"/>
      <c r="AF1074" s="71"/>
      <c r="AG1074" s="120"/>
      <c r="AI1074" s="119"/>
      <c r="AJ1074" s="119"/>
      <c r="AP1074" s="130"/>
      <c r="AR1074" s="7"/>
      <c r="AS1074" s="7"/>
      <c r="AT1074" s="136"/>
      <c r="AU1074" s="129"/>
      <c r="AV1074" s="140"/>
      <c r="BO1074" s="158"/>
      <c r="BQ1074" s="6"/>
      <c r="BR1074" s="11"/>
    </row>
    <row r="1075" spans="1:70" ht="15.75" x14ac:dyDescent="0.5">
      <c r="A1075" s="52"/>
      <c r="B1075" s="56"/>
      <c r="C1075" s="7"/>
      <c r="D1075" s="7"/>
      <c r="E1075" s="7"/>
      <c r="F1075" s="7"/>
      <c r="J1075" s="71"/>
      <c r="K1075" s="74"/>
      <c r="N1075" s="78"/>
      <c r="R1075" s="80"/>
      <c r="S1075" s="92"/>
      <c r="Y1075" s="107"/>
      <c r="AA1075" s="108"/>
      <c r="AB1075" s="108"/>
      <c r="AC1075" s="71"/>
      <c r="AD1075" s="71"/>
      <c r="AE1075" s="71"/>
      <c r="AF1075" s="71"/>
      <c r="AG1075" s="120"/>
      <c r="AI1075" s="119"/>
      <c r="AJ1075" s="119"/>
      <c r="AP1075" s="130"/>
      <c r="AR1075" s="7"/>
      <c r="AS1075" s="7"/>
      <c r="AT1075" s="136"/>
      <c r="AU1075" s="129"/>
      <c r="AV1075" s="140"/>
      <c r="BO1075" s="158"/>
      <c r="BQ1075" s="6"/>
      <c r="BR1075" s="11"/>
    </row>
    <row r="1076" spans="1:70" ht="15.75" x14ac:dyDescent="0.5">
      <c r="A1076" s="52"/>
      <c r="B1076" s="56"/>
      <c r="C1076" s="7"/>
      <c r="D1076" s="7"/>
      <c r="E1076" s="7"/>
      <c r="F1076" s="7"/>
      <c r="J1076" s="71"/>
      <c r="K1076" s="74"/>
      <c r="N1076" s="78"/>
      <c r="R1076" s="80"/>
      <c r="S1076" s="92"/>
      <c r="Y1076" s="107"/>
      <c r="AA1076" s="108"/>
      <c r="AB1076" s="108"/>
      <c r="AC1076" s="71"/>
      <c r="AD1076" s="71"/>
      <c r="AE1076" s="71"/>
      <c r="AF1076" s="71"/>
      <c r="AG1076" s="120"/>
      <c r="AI1076" s="119"/>
      <c r="AJ1076" s="119"/>
      <c r="AP1076" s="130"/>
      <c r="AR1076" s="7"/>
      <c r="AS1076" s="7"/>
      <c r="AT1076" s="136"/>
      <c r="AU1076" s="129"/>
      <c r="AV1076" s="140"/>
      <c r="BO1076" s="158"/>
      <c r="BQ1076" s="6"/>
      <c r="BR1076" s="11"/>
    </row>
    <row r="1077" spans="1:70" ht="15.75" x14ac:dyDescent="0.5">
      <c r="A1077" s="52"/>
      <c r="B1077" s="56"/>
      <c r="C1077" s="7"/>
      <c r="D1077" s="7"/>
      <c r="E1077" s="7"/>
      <c r="F1077" s="7"/>
      <c r="J1077" s="71"/>
      <c r="K1077" s="74"/>
      <c r="N1077" s="78"/>
      <c r="R1077" s="80"/>
      <c r="S1077" s="92"/>
      <c r="Y1077" s="107"/>
      <c r="AA1077" s="108"/>
      <c r="AB1077" s="108"/>
      <c r="AC1077" s="71"/>
      <c r="AD1077" s="71"/>
      <c r="AE1077" s="71"/>
      <c r="AF1077" s="71"/>
      <c r="AG1077" s="120"/>
      <c r="AI1077" s="119"/>
      <c r="AJ1077" s="119"/>
      <c r="AP1077" s="130"/>
      <c r="AR1077" s="7"/>
      <c r="AS1077" s="7"/>
      <c r="AT1077" s="136"/>
      <c r="AU1077" s="129"/>
      <c r="AV1077" s="140"/>
      <c r="BO1077" s="158"/>
      <c r="BQ1077" s="6"/>
      <c r="BR1077" s="11"/>
    </row>
    <row r="1078" spans="1:70" ht="15.75" x14ac:dyDescent="0.5">
      <c r="A1078" s="52"/>
      <c r="B1078" s="56"/>
      <c r="C1078" s="7"/>
      <c r="D1078" s="7"/>
      <c r="E1078" s="7"/>
      <c r="F1078" s="7"/>
      <c r="J1078" s="71"/>
      <c r="K1078" s="74"/>
      <c r="N1078" s="78"/>
      <c r="R1078" s="80"/>
      <c r="S1078" s="92"/>
      <c r="Y1078" s="107"/>
      <c r="AA1078" s="108"/>
      <c r="AB1078" s="108"/>
      <c r="AC1078" s="71"/>
      <c r="AD1078" s="71"/>
      <c r="AE1078" s="71"/>
      <c r="AF1078" s="71"/>
      <c r="AG1078" s="120"/>
      <c r="AI1078" s="119"/>
      <c r="AJ1078" s="119"/>
      <c r="AP1078" s="130"/>
      <c r="AR1078" s="7"/>
      <c r="AS1078" s="7"/>
      <c r="AT1078" s="136"/>
      <c r="AU1078" s="129"/>
      <c r="AV1078" s="140"/>
      <c r="BO1078" s="158"/>
      <c r="BQ1078" s="6"/>
      <c r="BR1078" s="11"/>
    </row>
    <row r="1079" spans="1:70" ht="15.75" x14ac:dyDescent="0.5">
      <c r="A1079" s="52"/>
      <c r="B1079" s="56"/>
      <c r="C1079" s="7"/>
      <c r="D1079" s="7"/>
      <c r="E1079" s="7"/>
      <c r="F1079" s="7"/>
      <c r="J1079" s="71"/>
      <c r="K1079" s="74"/>
      <c r="N1079" s="78"/>
      <c r="R1079" s="80"/>
      <c r="S1079" s="92"/>
      <c r="Y1079" s="107"/>
      <c r="AA1079" s="108"/>
      <c r="AB1079" s="108"/>
      <c r="AC1079" s="71"/>
      <c r="AD1079" s="71"/>
      <c r="AE1079" s="71"/>
      <c r="AF1079" s="71"/>
      <c r="AG1079" s="120"/>
      <c r="AI1079" s="119"/>
      <c r="AJ1079" s="119"/>
      <c r="AP1079" s="130"/>
      <c r="AR1079" s="7"/>
      <c r="AS1079" s="7"/>
      <c r="AT1079" s="136"/>
      <c r="AU1079" s="129"/>
      <c r="AV1079" s="140"/>
      <c r="BO1079" s="158"/>
      <c r="BQ1079" s="6"/>
      <c r="BR1079" s="11"/>
    </row>
    <row r="1080" spans="1:70" ht="15.75" x14ac:dyDescent="0.5">
      <c r="A1080" s="52"/>
      <c r="B1080" s="56"/>
      <c r="C1080" s="7"/>
      <c r="D1080" s="7"/>
      <c r="E1080" s="7"/>
      <c r="F1080" s="7"/>
      <c r="J1080" s="71"/>
      <c r="K1080" s="74"/>
      <c r="N1080" s="78"/>
      <c r="R1080" s="80"/>
      <c r="S1080" s="92"/>
      <c r="Y1080" s="107"/>
      <c r="AA1080" s="108"/>
      <c r="AB1080" s="108"/>
      <c r="AC1080" s="71"/>
      <c r="AD1080" s="71"/>
      <c r="AE1080" s="71"/>
      <c r="AF1080" s="71"/>
      <c r="AG1080" s="120"/>
      <c r="AI1080" s="119"/>
      <c r="AJ1080" s="119"/>
      <c r="AP1080" s="130"/>
      <c r="AR1080" s="7"/>
      <c r="AS1080" s="7"/>
      <c r="AT1080" s="136"/>
      <c r="AU1080" s="129"/>
      <c r="AV1080" s="140"/>
      <c r="BO1080" s="158"/>
      <c r="BQ1080" s="6"/>
      <c r="BR1080" s="11"/>
    </row>
    <row r="1081" spans="1:70" ht="15.75" x14ac:dyDescent="0.5">
      <c r="A1081" s="52"/>
      <c r="B1081" s="56"/>
      <c r="C1081" s="7"/>
      <c r="D1081" s="7"/>
      <c r="E1081" s="7"/>
      <c r="F1081" s="7"/>
      <c r="J1081" s="71"/>
      <c r="K1081" s="74"/>
      <c r="N1081" s="78"/>
      <c r="R1081" s="80"/>
      <c r="S1081" s="92"/>
      <c r="Y1081" s="107"/>
      <c r="AA1081" s="108"/>
      <c r="AB1081" s="108"/>
      <c r="AC1081" s="71"/>
      <c r="AD1081" s="71"/>
      <c r="AE1081" s="71"/>
      <c r="AF1081" s="71"/>
      <c r="AG1081" s="120"/>
      <c r="AI1081" s="119"/>
      <c r="AJ1081" s="119"/>
      <c r="AP1081" s="130"/>
      <c r="AR1081" s="7"/>
      <c r="AS1081" s="7"/>
      <c r="AT1081" s="136"/>
      <c r="AU1081" s="129"/>
      <c r="AV1081" s="140"/>
      <c r="BO1081" s="158"/>
      <c r="BQ1081" s="6"/>
      <c r="BR1081" s="11"/>
    </row>
    <row r="1082" spans="1:70" ht="15.75" x14ac:dyDescent="0.5">
      <c r="A1082" s="52"/>
      <c r="B1082" s="56"/>
      <c r="C1082" s="7"/>
      <c r="D1082" s="7"/>
      <c r="E1082" s="7"/>
      <c r="F1082" s="7"/>
      <c r="J1082" s="71"/>
      <c r="K1082" s="74"/>
      <c r="N1082" s="78"/>
      <c r="R1082" s="80"/>
      <c r="S1082" s="92"/>
      <c r="Y1082" s="107"/>
      <c r="AA1082" s="108"/>
      <c r="AB1082" s="108"/>
      <c r="AC1082" s="71"/>
      <c r="AD1082" s="71"/>
      <c r="AE1082" s="71"/>
      <c r="AF1082" s="71"/>
      <c r="AG1082" s="120"/>
      <c r="AI1082" s="119"/>
      <c r="AJ1082" s="119"/>
      <c r="AP1082" s="130"/>
      <c r="AR1082" s="7"/>
      <c r="AS1082" s="7"/>
      <c r="AT1082" s="136"/>
      <c r="AU1082" s="129"/>
      <c r="AV1082" s="140"/>
      <c r="BO1082" s="158"/>
      <c r="BQ1082" s="6"/>
      <c r="BR1082" s="11"/>
    </row>
    <row r="1083" spans="1:70" ht="15.75" x14ac:dyDescent="0.5">
      <c r="A1083" s="52"/>
      <c r="B1083" s="56"/>
      <c r="C1083" s="7"/>
      <c r="D1083" s="7"/>
      <c r="E1083" s="7"/>
      <c r="F1083" s="7"/>
      <c r="J1083" s="71"/>
      <c r="K1083" s="74"/>
      <c r="N1083" s="78"/>
      <c r="R1083" s="80"/>
      <c r="S1083" s="92"/>
      <c r="Y1083" s="107"/>
      <c r="AA1083" s="108"/>
      <c r="AB1083" s="108"/>
      <c r="AC1083" s="71"/>
      <c r="AD1083" s="71"/>
      <c r="AE1083" s="71"/>
      <c r="AF1083" s="71"/>
      <c r="AG1083" s="120"/>
      <c r="AI1083" s="119"/>
      <c r="AJ1083" s="119"/>
      <c r="AP1083" s="130"/>
      <c r="AR1083" s="7"/>
      <c r="AS1083" s="7"/>
      <c r="AT1083" s="136"/>
      <c r="AU1083" s="129"/>
      <c r="AV1083" s="140"/>
      <c r="BO1083" s="158"/>
      <c r="BQ1083" s="6"/>
      <c r="BR1083" s="11"/>
    </row>
    <row r="1084" spans="1:70" ht="15.75" x14ac:dyDescent="0.5">
      <c r="A1084" s="52"/>
      <c r="B1084" s="56"/>
      <c r="C1084" s="7"/>
      <c r="D1084" s="7"/>
      <c r="E1084" s="7"/>
      <c r="F1084" s="7"/>
      <c r="J1084" s="71"/>
      <c r="K1084" s="74"/>
      <c r="N1084" s="78"/>
      <c r="R1084" s="80"/>
      <c r="S1084" s="92"/>
      <c r="Y1084" s="107"/>
      <c r="AA1084" s="108"/>
      <c r="AB1084" s="108"/>
      <c r="AC1084" s="71"/>
      <c r="AD1084" s="71"/>
      <c r="AE1084" s="71"/>
      <c r="AF1084" s="71"/>
      <c r="AG1084" s="120"/>
      <c r="AI1084" s="119"/>
      <c r="AJ1084" s="119"/>
      <c r="AP1084" s="130"/>
      <c r="AR1084" s="7"/>
      <c r="AS1084" s="7"/>
      <c r="AT1084" s="136"/>
      <c r="AU1084" s="129"/>
      <c r="AV1084" s="140"/>
      <c r="BO1084" s="158"/>
      <c r="BQ1084" s="6"/>
      <c r="BR1084" s="11"/>
    </row>
    <row r="1085" spans="1:70" ht="15.75" x14ac:dyDescent="0.5">
      <c r="A1085" s="52"/>
      <c r="B1085" s="56"/>
      <c r="C1085" s="7"/>
      <c r="D1085" s="7"/>
      <c r="E1085" s="7"/>
      <c r="F1085" s="7"/>
      <c r="J1085" s="71"/>
      <c r="K1085" s="74"/>
      <c r="N1085" s="78"/>
      <c r="R1085" s="80"/>
      <c r="S1085" s="92"/>
      <c r="Y1085" s="107"/>
      <c r="AA1085" s="108"/>
      <c r="AB1085" s="108"/>
      <c r="AC1085" s="71"/>
      <c r="AD1085" s="71"/>
      <c r="AE1085" s="71"/>
      <c r="AF1085" s="71"/>
      <c r="AG1085" s="120"/>
      <c r="AI1085" s="119"/>
      <c r="AJ1085" s="119"/>
      <c r="AP1085" s="130"/>
      <c r="AR1085" s="7"/>
      <c r="AS1085" s="7"/>
      <c r="AT1085" s="136"/>
      <c r="AU1085" s="129"/>
      <c r="AV1085" s="140"/>
      <c r="BO1085" s="158"/>
      <c r="BQ1085" s="6"/>
      <c r="BR1085" s="11"/>
    </row>
    <row r="1086" spans="1:70" ht="15.75" x14ac:dyDescent="0.5">
      <c r="A1086" s="52"/>
      <c r="B1086" s="56"/>
      <c r="C1086" s="7"/>
      <c r="D1086" s="7"/>
      <c r="E1086" s="7"/>
      <c r="F1086" s="7"/>
      <c r="J1086" s="71"/>
      <c r="K1086" s="74"/>
      <c r="N1086" s="78"/>
      <c r="R1086" s="80"/>
      <c r="S1086" s="92"/>
      <c r="Y1086" s="107"/>
      <c r="AA1086" s="108"/>
      <c r="AB1086" s="108"/>
      <c r="AC1086" s="71"/>
      <c r="AD1086" s="71"/>
      <c r="AE1086" s="71"/>
      <c r="AF1086" s="71"/>
      <c r="AG1086" s="120"/>
      <c r="AI1086" s="119"/>
      <c r="AJ1086" s="119"/>
      <c r="AP1086" s="130"/>
      <c r="AR1086" s="7"/>
      <c r="AS1086" s="7"/>
      <c r="AT1086" s="136"/>
      <c r="AU1086" s="129"/>
      <c r="AV1086" s="140"/>
      <c r="BO1086" s="158"/>
      <c r="BQ1086" s="6"/>
      <c r="BR1086" s="11"/>
    </row>
    <row r="1087" spans="1:70" ht="15.75" x14ac:dyDescent="0.5">
      <c r="A1087" s="52"/>
      <c r="B1087" s="56"/>
      <c r="C1087" s="7"/>
      <c r="D1087" s="7"/>
      <c r="E1087" s="7"/>
      <c r="F1087" s="7"/>
      <c r="J1087" s="71"/>
      <c r="K1087" s="74"/>
      <c r="N1087" s="78"/>
      <c r="R1087" s="80"/>
      <c r="S1087" s="92"/>
      <c r="Y1087" s="107"/>
      <c r="AA1087" s="108"/>
      <c r="AB1087" s="108"/>
      <c r="AC1087" s="71"/>
      <c r="AD1087" s="71"/>
      <c r="AE1087" s="71"/>
      <c r="AF1087" s="71"/>
      <c r="AG1087" s="120"/>
      <c r="AI1087" s="119"/>
      <c r="AJ1087" s="119"/>
      <c r="AP1087" s="130"/>
      <c r="AR1087" s="7"/>
      <c r="AS1087" s="7"/>
      <c r="AT1087" s="136"/>
      <c r="AU1087" s="129"/>
      <c r="AV1087" s="140"/>
      <c r="BO1087" s="158"/>
      <c r="BQ1087" s="6"/>
      <c r="BR1087" s="11"/>
    </row>
    <row r="1088" spans="1:70" ht="15.75" x14ac:dyDescent="0.5">
      <c r="A1088" s="52"/>
      <c r="B1088" s="56"/>
      <c r="C1088" s="7"/>
      <c r="D1088" s="7"/>
      <c r="E1088" s="7"/>
      <c r="F1088" s="7"/>
      <c r="J1088" s="71"/>
      <c r="K1088" s="74"/>
      <c r="N1088" s="78"/>
      <c r="R1088" s="80"/>
      <c r="S1088" s="92"/>
      <c r="Y1088" s="107"/>
      <c r="AA1088" s="108"/>
      <c r="AB1088" s="108"/>
      <c r="AC1088" s="71"/>
      <c r="AD1088" s="71"/>
      <c r="AE1088" s="71"/>
      <c r="AF1088" s="71"/>
      <c r="AG1088" s="120"/>
      <c r="AI1088" s="119"/>
      <c r="AJ1088" s="119"/>
      <c r="AP1088" s="130"/>
      <c r="AR1088" s="7"/>
      <c r="AS1088" s="7"/>
      <c r="AT1088" s="136"/>
      <c r="AU1088" s="129"/>
      <c r="AV1088" s="140"/>
      <c r="BO1088" s="158"/>
      <c r="BQ1088" s="6"/>
      <c r="BR1088" s="11"/>
    </row>
    <row r="1089" spans="1:70" ht="15.75" x14ac:dyDescent="0.5">
      <c r="A1089" s="52"/>
      <c r="B1089" s="56"/>
      <c r="C1089" s="7"/>
      <c r="D1089" s="7"/>
      <c r="E1089" s="7"/>
      <c r="F1089" s="7"/>
      <c r="J1089" s="71"/>
      <c r="K1089" s="74"/>
      <c r="N1089" s="78"/>
      <c r="R1089" s="80"/>
      <c r="S1089" s="92"/>
      <c r="Y1089" s="107"/>
      <c r="AA1089" s="108"/>
      <c r="AB1089" s="108"/>
      <c r="AC1089" s="71"/>
      <c r="AD1089" s="71"/>
      <c r="AE1089" s="71"/>
      <c r="AF1089" s="71"/>
      <c r="AG1089" s="120"/>
      <c r="AI1089" s="119"/>
      <c r="AJ1089" s="119"/>
      <c r="AP1089" s="130"/>
      <c r="AR1089" s="7"/>
      <c r="AS1089" s="7"/>
      <c r="AT1089" s="136"/>
      <c r="AU1089" s="129"/>
      <c r="AV1089" s="140"/>
      <c r="BO1089" s="158"/>
      <c r="BQ1089" s="6"/>
      <c r="BR1089" s="11"/>
    </row>
    <row r="1090" spans="1:70" ht="15.75" x14ac:dyDescent="0.5">
      <c r="A1090" s="52"/>
      <c r="B1090" s="56"/>
      <c r="C1090" s="7"/>
      <c r="D1090" s="7"/>
      <c r="E1090" s="7"/>
      <c r="F1090" s="7"/>
      <c r="J1090" s="71"/>
      <c r="K1090" s="74"/>
      <c r="N1090" s="78"/>
      <c r="R1090" s="80"/>
      <c r="S1090" s="92"/>
      <c r="Y1090" s="107"/>
      <c r="AA1090" s="108"/>
      <c r="AB1090" s="108"/>
      <c r="AC1090" s="71"/>
      <c r="AD1090" s="71"/>
      <c r="AE1090" s="71"/>
      <c r="AF1090" s="71"/>
      <c r="AG1090" s="120"/>
      <c r="AI1090" s="119"/>
      <c r="AJ1090" s="119"/>
      <c r="AP1090" s="130"/>
      <c r="AR1090" s="7"/>
      <c r="AS1090" s="7"/>
      <c r="AT1090" s="136"/>
      <c r="AU1090" s="129"/>
      <c r="AV1090" s="140"/>
      <c r="BO1090" s="158"/>
      <c r="BQ1090" s="6"/>
      <c r="BR1090" s="11"/>
    </row>
    <row r="1091" spans="1:70" ht="15.75" x14ac:dyDescent="0.5">
      <c r="A1091" s="52"/>
      <c r="B1091" s="56"/>
      <c r="C1091" s="7"/>
      <c r="D1091" s="7"/>
      <c r="E1091" s="7"/>
      <c r="F1091" s="7"/>
      <c r="J1091" s="71"/>
      <c r="K1091" s="74"/>
      <c r="N1091" s="78"/>
      <c r="R1091" s="80"/>
      <c r="S1091" s="92"/>
      <c r="Y1091" s="107"/>
      <c r="AA1091" s="108"/>
      <c r="AB1091" s="108"/>
      <c r="AC1091" s="71"/>
      <c r="AD1091" s="71"/>
      <c r="AE1091" s="71"/>
      <c r="AF1091" s="71"/>
      <c r="AG1091" s="120"/>
      <c r="AI1091" s="119"/>
      <c r="AJ1091" s="119"/>
      <c r="AP1091" s="130"/>
      <c r="AR1091" s="7"/>
      <c r="AS1091" s="7"/>
      <c r="AT1091" s="136"/>
      <c r="AU1091" s="129"/>
      <c r="AV1091" s="140"/>
      <c r="BO1091" s="158"/>
      <c r="BQ1091" s="6"/>
      <c r="BR1091" s="11"/>
    </row>
    <row r="1092" spans="1:70" ht="15.75" x14ac:dyDescent="0.5">
      <c r="A1092" s="52"/>
      <c r="B1092" s="56"/>
      <c r="C1092" s="7"/>
      <c r="D1092" s="7"/>
      <c r="E1092" s="7"/>
      <c r="F1092" s="7"/>
      <c r="J1092" s="71"/>
      <c r="K1092" s="74"/>
      <c r="N1092" s="78"/>
      <c r="R1092" s="80"/>
      <c r="S1092" s="92"/>
      <c r="Y1092" s="107"/>
      <c r="AA1092" s="108"/>
      <c r="AB1092" s="108"/>
      <c r="AC1092" s="71"/>
      <c r="AD1092" s="71"/>
      <c r="AE1092" s="71"/>
      <c r="AF1092" s="71"/>
      <c r="AG1092" s="120"/>
      <c r="AI1092" s="119"/>
      <c r="AJ1092" s="119"/>
      <c r="AP1092" s="130"/>
      <c r="AR1092" s="7"/>
      <c r="AS1092" s="7"/>
      <c r="AT1092" s="136"/>
      <c r="AU1092" s="129"/>
      <c r="AV1092" s="140"/>
      <c r="BO1092" s="158"/>
      <c r="BQ1092" s="6"/>
      <c r="BR1092" s="11"/>
    </row>
    <row r="1093" spans="1:70" ht="15.75" x14ac:dyDescent="0.5">
      <c r="A1093" s="52"/>
      <c r="B1093" s="56"/>
      <c r="C1093" s="7"/>
      <c r="D1093" s="7"/>
      <c r="E1093" s="7"/>
      <c r="F1093" s="7"/>
      <c r="J1093" s="71"/>
      <c r="K1093" s="74"/>
      <c r="N1093" s="78"/>
      <c r="R1093" s="80"/>
      <c r="S1093" s="92"/>
      <c r="Y1093" s="107"/>
      <c r="AA1093" s="108"/>
      <c r="AB1093" s="108"/>
      <c r="AC1093" s="71"/>
      <c r="AD1093" s="71"/>
      <c r="AE1093" s="71"/>
      <c r="AF1093" s="71"/>
      <c r="AG1093" s="120"/>
      <c r="AI1093" s="119"/>
      <c r="AJ1093" s="119"/>
      <c r="AP1093" s="130"/>
      <c r="AR1093" s="7"/>
      <c r="AS1093" s="7"/>
      <c r="AT1093" s="136"/>
      <c r="AU1093" s="129"/>
      <c r="AV1093" s="140"/>
      <c r="BO1093" s="158"/>
      <c r="BQ1093" s="6"/>
      <c r="BR1093" s="11"/>
    </row>
    <row r="1094" spans="1:70" ht="15.75" x14ac:dyDescent="0.5">
      <c r="A1094" s="52"/>
      <c r="B1094" s="56"/>
      <c r="C1094" s="7"/>
      <c r="D1094" s="7"/>
      <c r="E1094" s="7"/>
      <c r="F1094" s="7"/>
      <c r="J1094" s="71"/>
      <c r="K1094" s="74"/>
      <c r="N1094" s="78"/>
      <c r="R1094" s="80"/>
      <c r="S1094" s="92"/>
      <c r="Y1094" s="107"/>
      <c r="AA1094" s="108"/>
      <c r="AB1094" s="108"/>
      <c r="AC1094" s="71"/>
      <c r="AD1094" s="71"/>
      <c r="AE1094" s="71"/>
      <c r="AF1094" s="71"/>
      <c r="AG1094" s="120"/>
      <c r="AI1094" s="119"/>
      <c r="AJ1094" s="119"/>
      <c r="AP1094" s="130"/>
      <c r="AR1094" s="7"/>
      <c r="AS1094" s="7"/>
      <c r="AT1094" s="136"/>
      <c r="AU1094" s="129"/>
      <c r="AV1094" s="140"/>
      <c r="BO1094" s="158"/>
      <c r="BQ1094" s="6"/>
      <c r="BR1094" s="11"/>
    </row>
    <row r="1095" spans="1:70" ht="15.75" x14ac:dyDescent="0.5">
      <c r="A1095" s="52"/>
      <c r="B1095" s="56"/>
      <c r="C1095" s="7"/>
      <c r="D1095" s="7"/>
      <c r="E1095" s="7"/>
      <c r="F1095" s="7"/>
      <c r="J1095" s="71"/>
      <c r="K1095" s="74"/>
      <c r="N1095" s="78"/>
      <c r="R1095" s="80"/>
      <c r="S1095" s="92"/>
      <c r="Y1095" s="107"/>
      <c r="AA1095" s="108"/>
      <c r="AB1095" s="108"/>
      <c r="AC1095" s="71"/>
      <c r="AD1095" s="71"/>
      <c r="AE1095" s="71"/>
      <c r="AF1095" s="71"/>
      <c r="AG1095" s="120"/>
      <c r="AI1095" s="119"/>
      <c r="AJ1095" s="119"/>
      <c r="AP1095" s="130"/>
      <c r="AR1095" s="7"/>
      <c r="AS1095" s="7"/>
      <c r="AT1095" s="136"/>
      <c r="AU1095" s="129"/>
      <c r="AV1095" s="140"/>
      <c r="BO1095" s="158"/>
      <c r="BQ1095" s="6"/>
      <c r="BR1095" s="11"/>
    </row>
    <row r="1096" spans="1:70" ht="15.75" x14ac:dyDescent="0.5">
      <c r="A1096" s="52"/>
      <c r="B1096" s="56"/>
      <c r="C1096" s="7"/>
      <c r="D1096" s="7"/>
      <c r="E1096" s="7"/>
      <c r="F1096" s="7"/>
      <c r="J1096" s="71"/>
      <c r="K1096" s="74"/>
      <c r="N1096" s="78"/>
      <c r="R1096" s="80"/>
      <c r="S1096" s="92"/>
      <c r="Y1096" s="107"/>
      <c r="AA1096" s="108"/>
      <c r="AB1096" s="108"/>
      <c r="AC1096" s="71"/>
      <c r="AD1096" s="71"/>
      <c r="AE1096" s="71"/>
      <c r="AF1096" s="71"/>
      <c r="AG1096" s="120"/>
      <c r="AI1096" s="119"/>
      <c r="AJ1096" s="119"/>
      <c r="AP1096" s="130"/>
      <c r="AR1096" s="7"/>
      <c r="AS1096" s="7"/>
      <c r="AT1096" s="136"/>
      <c r="AU1096" s="129"/>
      <c r="AV1096" s="140"/>
      <c r="BO1096" s="158"/>
      <c r="BQ1096" s="6"/>
      <c r="BR1096" s="11"/>
    </row>
    <row r="1097" spans="1:70" ht="15.75" x14ac:dyDescent="0.5">
      <c r="A1097" s="52"/>
      <c r="B1097" s="56"/>
      <c r="C1097" s="7"/>
      <c r="D1097" s="7"/>
      <c r="E1097" s="7"/>
      <c r="F1097" s="7"/>
      <c r="J1097" s="71"/>
      <c r="K1097" s="74"/>
      <c r="N1097" s="78"/>
      <c r="R1097" s="80"/>
      <c r="S1097" s="92"/>
      <c r="Y1097" s="107"/>
      <c r="AA1097" s="108"/>
      <c r="AB1097" s="108"/>
      <c r="AC1097" s="71"/>
      <c r="AD1097" s="71"/>
      <c r="AE1097" s="71"/>
      <c r="AF1097" s="71"/>
      <c r="AG1097" s="120"/>
      <c r="AI1097" s="119"/>
      <c r="AJ1097" s="119"/>
      <c r="AP1097" s="130"/>
      <c r="AR1097" s="7"/>
      <c r="AS1097" s="7"/>
      <c r="AT1097" s="136"/>
      <c r="AU1097" s="129"/>
      <c r="AV1097" s="140"/>
      <c r="BO1097" s="158"/>
      <c r="BQ1097" s="6"/>
      <c r="BR1097" s="11"/>
    </row>
    <row r="1098" spans="1:70" ht="15.75" x14ac:dyDescent="0.5">
      <c r="A1098" s="52"/>
      <c r="B1098" s="56"/>
      <c r="C1098" s="7"/>
      <c r="D1098" s="7"/>
      <c r="E1098" s="7"/>
      <c r="F1098" s="7"/>
      <c r="J1098" s="71"/>
      <c r="K1098" s="74"/>
      <c r="N1098" s="78"/>
      <c r="R1098" s="80"/>
      <c r="S1098" s="92"/>
      <c r="Y1098" s="107"/>
      <c r="AA1098" s="108"/>
      <c r="AB1098" s="108"/>
      <c r="AC1098" s="71"/>
      <c r="AD1098" s="71"/>
      <c r="AE1098" s="71"/>
      <c r="AF1098" s="71"/>
      <c r="AG1098" s="120"/>
      <c r="AI1098" s="119"/>
      <c r="AJ1098" s="119"/>
      <c r="AP1098" s="130"/>
      <c r="AR1098" s="7"/>
      <c r="AS1098" s="7"/>
      <c r="AT1098" s="136"/>
      <c r="AU1098" s="129"/>
      <c r="AV1098" s="140"/>
      <c r="BO1098" s="158"/>
      <c r="BQ1098" s="6"/>
      <c r="BR1098" s="11"/>
    </row>
    <row r="1099" spans="1:70" ht="15.75" x14ac:dyDescent="0.5">
      <c r="A1099" s="52"/>
      <c r="B1099" s="56"/>
      <c r="C1099" s="7"/>
      <c r="D1099" s="7"/>
      <c r="E1099" s="7"/>
      <c r="F1099" s="7"/>
      <c r="J1099" s="71"/>
      <c r="K1099" s="74"/>
      <c r="N1099" s="78"/>
      <c r="R1099" s="80"/>
      <c r="S1099" s="92"/>
      <c r="Y1099" s="107"/>
      <c r="AA1099" s="108"/>
      <c r="AB1099" s="108"/>
      <c r="AC1099" s="71"/>
      <c r="AD1099" s="71"/>
      <c r="AE1099" s="71"/>
      <c r="AF1099" s="71"/>
      <c r="AG1099" s="120"/>
      <c r="AI1099" s="119"/>
      <c r="AJ1099" s="119"/>
      <c r="AP1099" s="130"/>
      <c r="AR1099" s="7"/>
      <c r="AS1099" s="7"/>
      <c r="AT1099" s="136"/>
      <c r="AU1099" s="129"/>
      <c r="AV1099" s="140"/>
      <c r="BO1099" s="158"/>
      <c r="BQ1099" s="6"/>
      <c r="BR1099" s="11"/>
    </row>
    <row r="1100" spans="1:70" ht="15.75" x14ac:dyDescent="0.5">
      <c r="A1100" s="52"/>
      <c r="B1100" s="56"/>
      <c r="C1100" s="7"/>
      <c r="D1100" s="7"/>
      <c r="E1100" s="7"/>
      <c r="F1100" s="7"/>
      <c r="J1100" s="71"/>
      <c r="K1100" s="74"/>
      <c r="N1100" s="78"/>
      <c r="R1100" s="80"/>
      <c r="S1100" s="92"/>
      <c r="Y1100" s="107"/>
      <c r="AA1100" s="108"/>
      <c r="AB1100" s="108"/>
      <c r="AC1100" s="71"/>
      <c r="AD1100" s="71"/>
      <c r="AE1100" s="71"/>
      <c r="AF1100" s="71"/>
      <c r="AG1100" s="120"/>
      <c r="AI1100" s="119"/>
      <c r="AJ1100" s="119"/>
      <c r="AP1100" s="130"/>
      <c r="AR1100" s="7"/>
      <c r="AS1100" s="7"/>
      <c r="AT1100" s="136"/>
      <c r="AU1100" s="129"/>
      <c r="AV1100" s="140"/>
      <c r="BO1100" s="158"/>
      <c r="BQ1100" s="6"/>
      <c r="BR1100" s="11"/>
    </row>
    <row r="1101" spans="1:70" ht="15.75" x14ac:dyDescent="0.5">
      <c r="A1101" s="52"/>
      <c r="B1101" s="56"/>
      <c r="C1101" s="7"/>
      <c r="D1101" s="7"/>
      <c r="E1101" s="7"/>
      <c r="F1101" s="7"/>
      <c r="J1101" s="71"/>
      <c r="K1101" s="74"/>
      <c r="N1101" s="78"/>
      <c r="R1101" s="80"/>
      <c r="S1101" s="92"/>
      <c r="Y1101" s="107"/>
      <c r="AA1101" s="108"/>
      <c r="AB1101" s="108"/>
      <c r="AC1101" s="71"/>
      <c r="AD1101" s="71"/>
      <c r="AE1101" s="71"/>
      <c r="AF1101" s="71"/>
      <c r="AG1101" s="120"/>
      <c r="AI1101" s="119"/>
      <c r="AJ1101" s="119"/>
      <c r="AP1101" s="130"/>
      <c r="AR1101" s="7"/>
      <c r="AS1101" s="7"/>
      <c r="AT1101" s="136"/>
      <c r="AU1101" s="129"/>
      <c r="AV1101" s="140"/>
      <c r="BO1101" s="158"/>
      <c r="BQ1101" s="6"/>
      <c r="BR1101" s="11"/>
    </row>
    <row r="1102" spans="1:70" ht="15.75" x14ac:dyDescent="0.5">
      <c r="A1102" s="52"/>
      <c r="B1102" s="56"/>
      <c r="C1102" s="7"/>
      <c r="D1102" s="7"/>
      <c r="E1102" s="7"/>
      <c r="F1102" s="7"/>
      <c r="J1102" s="71"/>
      <c r="K1102" s="74"/>
      <c r="N1102" s="78"/>
      <c r="R1102" s="80"/>
      <c r="S1102" s="92"/>
      <c r="Y1102" s="107"/>
      <c r="AA1102" s="108"/>
      <c r="AB1102" s="108"/>
      <c r="AC1102" s="71"/>
      <c r="AD1102" s="71"/>
      <c r="AE1102" s="71"/>
      <c r="AF1102" s="71"/>
      <c r="AG1102" s="120"/>
      <c r="AI1102" s="119"/>
      <c r="AJ1102" s="119"/>
      <c r="AP1102" s="130"/>
      <c r="AR1102" s="7"/>
      <c r="AS1102" s="7"/>
      <c r="AT1102" s="136"/>
      <c r="AU1102" s="129"/>
      <c r="AV1102" s="140"/>
      <c r="BO1102" s="158"/>
      <c r="BQ1102" s="6"/>
      <c r="BR1102" s="11"/>
    </row>
    <row r="1103" spans="1:70" ht="15.75" x14ac:dyDescent="0.5">
      <c r="A1103" s="52"/>
      <c r="B1103" s="56"/>
      <c r="C1103" s="7"/>
      <c r="D1103" s="7"/>
      <c r="E1103" s="7"/>
      <c r="F1103" s="7"/>
      <c r="J1103" s="71"/>
      <c r="K1103" s="74"/>
      <c r="N1103" s="78"/>
      <c r="R1103" s="80"/>
      <c r="S1103" s="92"/>
      <c r="Y1103" s="107"/>
      <c r="AA1103" s="108"/>
      <c r="AB1103" s="108"/>
      <c r="AC1103" s="71"/>
      <c r="AD1103" s="71"/>
      <c r="AE1103" s="71"/>
      <c r="AF1103" s="71"/>
      <c r="AG1103" s="120"/>
      <c r="AI1103" s="119"/>
      <c r="AJ1103" s="119"/>
      <c r="AP1103" s="130"/>
      <c r="AR1103" s="7"/>
      <c r="AS1103" s="7"/>
      <c r="AT1103" s="136"/>
      <c r="AU1103" s="129"/>
      <c r="AV1103" s="140"/>
      <c r="BO1103" s="158"/>
      <c r="BQ1103" s="6"/>
      <c r="BR1103" s="11"/>
    </row>
    <row r="1104" spans="1:70" ht="15.75" x14ac:dyDescent="0.5">
      <c r="A1104" s="52"/>
      <c r="B1104" s="56"/>
      <c r="C1104" s="7"/>
      <c r="D1104" s="7"/>
      <c r="E1104" s="7"/>
      <c r="F1104" s="7"/>
      <c r="J1104" s="71"/>
      <c r="K1104" s="74"/>
      <c r="N1104" s="78"/>
      <c r="R1104" s="80"/>
      <c r="S1104" s="92"/>
      <c r="Y1104" s="107"/>
      <c r="AA1104" s="108"/>
      <c r="AB1104" s="108"/>
      <c r="AC1104" s="71"/>
      <c r="AD1104" s="71"/>
      <c r="AE1104" s="71"/>
      <c r="AF1104" s="71"/>
      <c r="AG1104" s="120"/>
      <c r="AI1104" s="119"/>
      <c r="AJ1104" s="119"/>
      <c r="AP1104" s="130"/>
      <c r="AR1104" s="7"/>
      <c r="AS1104" s="7"/>
      <c r="AT1104" s="136"/>
      <c r="AU1104" s="129"/>
      <c r="AV1104" s="140"/>
      <c r="BO1104" s="158"/>
      <c r="BQ1104" s="6"/>
      <c r="BR1104" s="11"/>
    </row>
    <row r="1105" spans="1:70" ht="15.75" x14ac:dyDescent="0.5">
      <c r="A1105" s="52"/>
      <c r="B1105" s="56"/>
      <c r="C1105" s="7"/>
      <c r="D1105" s="7"/>
      <c r="E1105" s="7"/>
      <c r="F1105" s="7"/>
      <c r="J1105" s="71"/>
      <c r="K1105" s="74"/>
      <c r="N1105" s="78"/>
      <c r="R1105" s="80"/>
      <c r="S1105" s="92"/>
      <c r="Y1105" s="107"/>
      <c r="AA1105" s="108"/>
      <c r="AB1105" s="108"/>
      <c r="AC1105" s="71"/>
      <c r="AD1105" s="71"/>
      <c r="AE1105" s="71"/>
      <c r="AF1105" s="71"/>
      <c r="AG1105" s="120"/>
      <c r="AI1105" s="119"/>
      <c r="AJ1105" s="119"/>
      <c r="AP1105" s="130"/>
      <c r="AR1105" s="7"/>
      <c r="AS1105" s="7"/>
      <c r="AT1105" s="136"/>
      <c r="AU1105" s="129"/>
      <c r="AV1105" s="140"/>
      <c r="BO1105" s="158"/>
      <c r="BQ1105" s="6"/>
      <c r="BR1105" s="11"/>
    </row>
    <row r="1106" spans="1:70" ht="15.75" x14ac:dyDescent="0.5">
      <c r="A1106" s="52"/>
      <c r="B1106" s="56"/>
      <c r="C1106" s="7"/>
      <c r="D1106" s="7"/>
      <c r="E1106" s="7"/>
      <c r="F1106" s="7"/>
      <c r="J1106" s="71"/>
      <c r="K1106" s="74"/>
      <c r="N1106" s="78"/>
      <c r="R1106" s="80"/>
      <c r="S1106" s="92"/>
      <c r="Y1106" s="107"/>
      <c r="AA1106" s="108"/>
      <c r="AB1106" s="108"/>
      <c r="AC1106" s="71"/>
      <c r="AD1106" s="71"/>
      <c r="AE1106" s="71"/>
      <c r="AF1106" s="71"/>
      <c r="AG1106" s="120"/>
      <c r="AI1106" s="119"/>
      <c r="AJ1106" s="119"/>
      <c r="AP1106" s="130"/>
      <c r="AR1106" s="7"/>
      <c r="AS1106" s="7"/>
      <c r="AT1106" s="136"/>
      <c r="AU1106" s="129"/>
      <c r="AV1106" s="140"/>
      <c r="BO1106" s="158"/>
      <c r="BQ1106" s="6"/>
      <c r="BR1106" s="11"/>
    </row>
    <row r="1107" spans="1:70" ht="15.75" x14ac:dyDescent="0.5">
      <c r="A1107" s="52"/>
      <c r="B1107" s="56"/>
      <c r="C1107" s="7"/>
      <c r="D1107" s="7"/>
      <c r="E1107" s="7"/>
      <c r="F1107" s="7"/>
      <c r="J1107" s="71"/>
      <c r="K1107" s="74"/>
      <c r="N1107" s="78"/>
      <c r="R1107" s="80"/>
      <c r="S1107" s="92"/>
      <c r="Y1107" s="107"/>
      <c r="AA1107" s="108"/>
      <c r="AB1107" s="108"/>
      <c r="AC1107" s="71"/>
      <c r="AD1107" s="71"/>
      <c r="AE1107" s="71"/>
      <c r="AF1107" s="71"/>
      <c r="AG1107" s="120"/>
      <c r="AI1107" s="119"/>
      <c r="AJ1107" s="119"/>
      <c r="AP1107" s="130"/>
      <c r="AR1107" s="7"/>
      <c r="AS1107" s="7"/>
      <c r="AT1107" s="136"/>
      <c r="AU1107" s="129"/>
      <c r="AV1107" s="140"/>
      <c r="BO1107" s="158"/>
      <c r="BQ1107" s="6"/>
      <c r="BR1107" s="11"/>
    </row>
    <row r="1108" spans="1:70" ht="15.75" x14ac:dyDescent="0.5">
      <c r="A1108" s="52"/>
      <c r="B1108" s="56"/>
      <c r="C1108" s="7"/>
      <c r="D1108" s="7"/>
      <c r="E1108" s="7"/>
      <c r="F1108" s="7"/>
      <c r="J1108" s="71"/>
      <c r="K1108" s="74"/>
      <c r="N1108" s="78"/>
      <c r="R1108" s="80"/>
      <c r="S1108" s="92"/>
      <c r="Y1108" s="107"/>
      <c r="AA1108" s="108"/>
      <c r="AB1108" s="108"/>
      <c r="AC1108" s="71"/>
      <c r="AD1108" s="71"/>
      <c r="AE1108" s="71"/>
      <c r="AF1108" s="71"/>
      <c r="AG1108" s="120"/>
      <c r="AI1108" s="119"/>
      <c r="AJ1108" s="119"/>
      <c r="AP1108" s="130"/>
      <c r="AR1108" s="7"/>
      <c r="AS1108" s="7"/>
      <c r="AT1108" s="136"/>
      <c r="AU1108" s="129"/>
      <c r="AV1108" s="140"/>
      <c r="BO1108" s="158"/>
      <c r="BQ1108" s="6"/>
      <c r="BR1108" s="11"/>
    </row>
    <row r="1109" spans="1:70" ht="15.75" x14ac:dyDescent="0.5">
      <c r="A1109" s="52"/>
      <c r="B1109" s="56"/>
      <c r="C1109" s="7"/>
      <c r="D1109" s="7"/>
      <c r="E1109" s="7"/>
      <c r="F1109" s="7"/>
      <c r="J1109" s="71"/>
      <c r="K1109" s="74"/>
      <c r="N1109" s="78"/>
      <c r="R1109" s="80"/>
      <c r="S1109" s="92"/>
      <c r="Y1109" s="107"/>
      <c r="AA1109" s="108"/>
      <c r="AB1109" s="108"/>
      <c r="AC1109" s="71"/>
      <c r="AD1109" s="71"/>
      <c r="AE1109" s="71"/>
      <c r="AF1109" s="71"/>
      <c r="AG1109" s="120"/>
      <c r="AI1109" s="119"/>
      <c r="AJ1109" s="119"/>
      <c r="AP1109" s="130"/>
      <c r="AR1109" s="7"/>
      <c r="AS1109" s="7"/>
      <c r="AT1109" s="136"/>
      <c r="AU1109" s="129"/>
      <c r="AV1109" s="140"/>
      <c r="BO1109" s="158"/>
      <c r="BQ1109" s="6"/>
      <c r="BR1109" s="11"/>
    </row>
    <row r="1110" spans="1:70" ht="15.75" x14ac:dyDescent="0.5">
      <c r="A1110" s="52"/>
      <c r="B1110" s="56"/>
      <c r="C1110" s="7"/>
      <c r="D1110" s="7"/>
      <c r="E1110" s="7"/>
      <c r="F1110" s="7"/>
      <c r="J1110" s="71"/>
      <c r="K1110" s="74"/>
      <c r="N1110" s="78"/>
      <c r="R1110" s="80"/>
      <c r="S1110" s="92"/>
      <c r="Y1110" s="107"/>
      <c r="AA1110" s="108"/>
      <c r="AB1110" s="108"/>
      <c r="AC1110" s="71"/>
      <c r="AD1110" s="71"/>
      <c r="AE1110" s="71"/>
      <c r="AF1110" s="71"/>
      <c r="AG1110" s="120"/>
      <c r="AI1110" s="119"/>
      <c r="AJ1110" s="119"/>
      <c r="AP1110" s="130"/>
      <c r="AR1110" s="7"/>
      <c r="AS1110" s="7"/>
      <c r="AT1110" s="136"/>
      <c r="AU1110" s="129"/>
      <c r="AV1110" s="140"/>
      <c r="BO1110" s="158"/>
      <c r="BQ1110" s="6"/>
      <c r="BR1110" s="11"/>
    </row>
    <row r="1111" spans="1:70" ht="15.75" x14ac:dyDescent="0.5">
      <c r="A1111" s="52"/>
      <c r="B1111" s="56"/>
      <c r="C1111" s="7"/>
      <c r="D1111" s="7"/>
      <c r="E1111" s="7"/>
      <c r="F1111" s="7"/>
      <c r="J1111" s="71"/>
      <c r="K1111" s="74"/>
      <c r="N1111" s="78"/>
      <c r="R1111" s="80"/>
      <c r="S1111" s="92"/>
      <c r="Y1111" s="107"/>
      <c r="AA1111" s="108"/>
      <c r="AB1111" s="108"/>
      <c r="AC1111" s="71"/>
      <c r="AD1111" s="71"/>
      <c r="AE1111" s="71"/>
      <c r="AF1111" s="71"/>
      <c r="AG1111" s="120"/>
      <c r="AI1111" s="119"/>
      <c r="AJ1111" s="119"/>
      <c r="AP1111" s="130"/>
      <c r="AR1111" s="7"/>
      <c r="AS1111" s="7"/>
      <c r="AT1111" s="136"/>
      <c r="AU1111" s="129"/>
      <c r="AV1111" s="140"/>
      <c r="BO1111" s="158"/>
      <c r="BQ1111" s="6"/>
      <c r="BR1111" s="11"/>
    </row>
    <row r="1112" spans="1:70" ht="15.75" x14ac:dyDescent="0.5">
      <c r="A1112" s="52"/>
      <c r="B1112" s="56"/>
      <c r="C1112" s="7"/>
      <c r="D1112" s="7"/>
      <c r="E1112" s="7"/>
      <c r="F1112" s="7"/>
      <c r="J1112" s="71"/>
      <c r="K1112" s="74"/>
      <c r="N1112" s="78"/>
      <c r="R1112" s="80"/>
      <c r="S1112" s="92"/>
      <c r="Y1112" s="107"/>
      <c r="AA1112" s="108"/>
      <c r="AB1112" s="108"/>
      <c r="AC1112" s="71"/>
      <c r="AD1112" s="71"/>
      <c r="AE1112" s="71"/>
      <c r="AF1112" s="71"/>
      <c r="AG1112" s="120"/>
      <c r="AI1112" s="119"/>
      <c r="AJ1112" s="119"/>
      <c r="AP1112" s="130"/>
      <c r="AR1112" s="7"/>
      <c r="AS1112" s="7"/>
      <c r="AT1112" s="136"/>
      <c r="AU1112" s="129"/>
      <c r="AV1112" s="140"/>
      <c r="BO1112" s="158"/>
      <c r="BQ1112" s="6"/>
      <c r="BR1112" s="11"/>
    </row>
    <row r="1113" spans="1:70" ht="15.75" x14ac:dyDescent="0.5">
      <c r="A1113" s="52"/>
      <c r="B1113" s="56"/>
      <c r="C1113" s="7"/>
      <c r="D1113" s="7"/>
      <c r="E1113" s="7"/>
      <c r="F1113" s="7"/>
      <c r="J1113" s="71"/>
      <c r="K1113" s="74"/>
      <c r="N1113" s="78"/>
      <c r="R1113" s="80"/>
      <c r="S1113" s="92"/>
      <c r="Y1113" s="107"/>
      <c r="AA1113" s="108"/>
      <c r="AB1113" s="108"/>
      <c r="AC1113" s="71"/>
      <c r="AD1113" s="71"/>
      <c r="AE1113" s="71"/>
      <c r="AF1113" s="71"/>
      <c r="AG1113" s="120"/>
      <c r="AI1113" s="119"/>
      <c r="AJ1113" s="119"/>
      <c r="AP1113" s="130"/>
      <c r="AR1113" s="7"/>
      <c r="AS1113" s="7"/>
      <c r="AT1113" s="136"/>
      <c r="AU1113" s="129"/>
      <c r="AV1113" s="140"/>
      <c r="BO1113" s="158"/>
      <c r="BQ1113" s="6"/>
      <c r="BR1113" s="11"/>
    </row>
    <row r="1114" spans="1:70" ht="15.75" x14ac:dyDescent="0.5">
      <c r="A1114" s="52"/>
      <c r="B1114" s="56"/>
      <c r="C1114" s="7"/>
      <c r="D1114" s="7"/>
      <c r="E1114" s="7"/>
      <c r="F1114" s="7"/>
      <c r="J1114" s="71"/>
      <c r="K1114" s="74"/>
      <c r="N1114" s="78"/>
      <c r="R1114" s="80"/>
      <c r="S1114" s="92"/>
      <c r="Y1114" s="107"/>
      <c r="AA1114" s="108"/>
      <c r="AB1114" s="108"/>
      <c r="AC1114" s="71"/>
      <c r="AD1114" s="71"/>
      <c r="AE1114" s="71"/>
      <c r="AF1114" s="71"/>
      <c r="AG1114" s="120"/>
      <c r="AI1114" s="119"/>
      <c r="AJ1114" s="119"/>
      <c r="AP1114" s="130"/>
      <c r="AR1114" s="7"/>
      <c r="AS1114" s="7"/>
      <c r="AT1114" s="136"/>
      <c r="AU1114" s="129"/>
      <c r="AV1114" s="140"/>
      <c r="BO1114" s="158"/>
      <c r="BQ1114" s="6"/>
      <c r="BR1114" s="11"/>
    </row>
    <row r="1115" spans="1:70" ht="15.75" x14ac:dyDescent="0.5">
      <c r="A1115" s="52"/>
      <c r="B1115" s="56"/>
      <c r="C1115" s="7"/>
      <c r="D1115" s="7"/>
      <c r="E1115" s="7"/>
      <c r="F1115" s="7"/>
      <c r="J1115" s="71"/>
      <c r="K1115" s="74"/>
      <c r="N1115" s="78"/>
      <c r="R1115" s="80"/>
      <c r="S1115" s="92"/>
      <c r="Y1115" s="107"/>
      <c r="AA1115" s="108"/>
      <c r="AB1115" s="108"/>
      <c r="AC1115" s="71"/>
      <c r="AD1115" s="71"/>
      <c r="AE1115" s="71"/>
      <c r="AF1115" s="71"/>
      <c r="AG1115" s="120"/>
      <c r="AI1115" s="119"/>
      <c r="AJ1115" s="119"/>
      <c r="AP1115" s="130"/>
      <c r="AR1115" s="7"/>
      <c r="AS1115" s="7"/>
      <c r="AT1115" s="136"/>
      <c r="AU1115" s="129"/>
      <c r="AV1115" s="140"/>
      <c r="BO1115" s="158"/>
      <c r="BQ1115" s="6"/>
      <c r="BR1115" s="11"/>
    </row>
    <row r="1116" spans="1:70" ht="15.75" x14ac:dyDescent="0.5">
      <c r="A1116" s="52"/>
      <c r="B1116" s="56"/>
      <c r="C1116" s="7"/>
      <c r="D1116" s="7"/>
      <c r="E1116" s="7"/>
      <c r="F1116" s="7"/>
      <c r="J1116" s="71"/>
      <c r="K1116" s="74"/>
      <c r="N1116" s="78"/>
      <c r="R1116" s="80"/>
      <c r="S1116" s="92"/>
      <c r="Y1116" s="107"/>
      <c r="AA1116" s="108"/>
      <c r="AB1116" s="108"/>
      <c r="AC1116" s="71"/>
      <c r="AD1116" s="71"/>
      <c r="AE1116" s="71"/>
      <c r="AF1116" s="71"/>
      <c r="AG1116" s="120"/>
      <c r="AI1116" s="119"/>
      <c r="AJ1116" s="119"/>
      <c r="AP1116" s="130"/>
      <c r="AR1116" s="7"/>
      <c r="AS1116" s="7"/>
      <c r="AT1116" s="136"/>
      <c r="AU1116" s="129"/>
      <c r="AV1116" s="140"/>
      <c r="BO1116" s="158"/>
      <c r="BQ1116" s="6"/>
      <c r="BR1116" s="11"/>
    </row>
    <row r="1117" spans="1:70" ht="15.75" x14ac:dyDescent="0.5">
      <c r="A1117" s="52"/>
      <c r="B1117" s="56"/>
      <c r="C1117" s="7"/>
      <c r="D1117" s="7"/>
      <c r="E1117" s="7"/>
      <c r="F1117" s="7"/>
      <c r="J1117" s="71"/>
      <c r="K1117" s="74"/>
      <c r="N1117" s="78"/>
      <c r="R1117" s="80"/>
      <c r="S1117" s="92"/>
      <c r="Y1117" s="107"/>
      <c r="AA1117" s="108"/>
      <c r="AB1117" s="108"/>
      <c r="AC1117" s="71"/>
      <c r="AD1117" s="71"/>
      <c r="AE1117" s="71"/>
      <c r="AF1117" s="71"/>
      <c r="AG1117" s="120"/>
      <c r="AI1117" s="119"/>
      <c r="AJ1117" s="119"/>
      <c r="AP1117" s="130"/>
      <c r="AR1117" s="7"/>
      <c r="AS1117" s="7"/>
      <c r="AT1117" s="136"/>
      <c r="AU1117" s="129"/>
      <c r="AV1117" s="140"/>
      <c r="BO1117" s="158"/>
      <c r="BQ1117" s="6"/>
      <c r="BR1117" s="11"/>
    </row>
    <row r="1118" spans="1:70" ht="15.75" x14ac:dyDescent="0.5">
      <c r="A1118" s="52"/>
      <c r="B1118" s="56"/>
      <c r="C1118" s="7"/>
      <c r="D1118" s="7"/>
      <c r="E1118" s="7"/>
      <c r="F1118" s="7"/>
      <c r="J1118" s="71"/>
      <c r="K1118" s="74"/>
      <c r="N1118" s="78"/>
      <c r="R1118" s="80"/>
      <c r="S1118" s="92"/>
      <c r="Y1118" s="107"/>
      <c r="AA1118" s="108"/>
      <c r="AB1118" s="108"/>
      <c r="AC1118" s="71"/>
      <c r="AD1118" s="71"/>
      <c r="AE1118" s="71"/>
      <c r="AF1118" s="71"/>
      <c r="AG1118" s="120"/>
      <c r="AI1118" s="119"/>
      <c r="AJ1118" s="119"/>
      <c r="AP1118" s="130"/>
      <c r="AR1118" s="7"/>
      <c r="AS1118" s="7"/>
      <c r="AT1118" s="136"/>
      <c r="AU1118" s="129"/>
      <c r="AV1118" s="140"/>
      <c r="BO1118" s="158"/>
      <c r="BQ1118" s="6"/>
      <c r="BR1118" s="11"/>
    </row>
    <row r="1119" spans="1:70" ht="15.75" x14ac:dyDescent="0.5">
      <c r="A1119" s="52"/>
      <c r="B1119" s="56"/>
      <c r="C1119" s="7"/>
      <c r="D1119" s="7"/>
      <c r="E1119" s="7"/>
      <c r="F1119" s="7"/>
      <c r="J1119" s="71"/>
      <c r="K1119" s="74"/>
      <c r="N1119" s="78"/>
      <c r="R1119" s="80"/>
      <c r="S1119" s="92"/>
      <c r="Y1119" s="107"/>
      <c r="AA1119" s="108"/>
      <c r="AB1119" s="108"/>
      <c r="AC1119" s="71"/>
      <c r="AD1119" s="71"/>
      <c r="AE1119" s="71"/>
      <c r="AF1119" s="71"/>
      <c r="AG1119" s="120"/>
      <c r="AI1119" s="119"/>
      <c r="AJ1119" s="119"/>
      <c r="AP1119" s="130"/>
      <c r="AR1119" s="7"/>
      <c r="AS1119" s="7"/>
      <c r="AT1119" s="136"/>
      <c r="AU1119" s="129"/>
      <c r="AV1119" s="140"/>
      <c r="BO1119" s="158"/>
      <c r="BQ1119" s="6"/>
      <c r="BR1119" s="11"/>
    </row>
    <row r="1120" spans="1:70" x14ac:dyDescent="0.45">
      <c r="A1120" s="52"/>
      <c r="N1120" s="78"/>
    </row>
    <row r="1121" spans="14:14" x14ac:dyDescent="0.45">
      <c r="N1121" s="78"/>
    </row>
    <row r="1122" spans="14:14" x14ac:dyDescent="0.45">
      <c r="N1122" s="78"/>
    </row>
    <row r="1123" spans="14:14" x14ac:dyDescent="0.45">
      <c r="N1123" s="78"/>
    </row>
    <row r="1124" spans="14:14" x14ac:dyDescent="0.45">
      <c r="N1124" s="78"/>
    </row>
  </sheetData>
  <autoFilter ref="A1:BT626" xr:uid="{00000000-0009-0000-0000-000002000000}"/>
  <mergeCells count="117">
    <mergeCell ref="U117:U119"/>
    <mergeCell ref="T481:T482"/>
    <mergeCell ref="T483:T484"/>
    <mergeCell ref="T485:T486"/>
    <mergeCell ref="T336:T338"/>
    <mergeCell ref="T344:T346"/>
    <mergeCell ref="T461:T462"/>
    <mergeCell ref="T463:T464"/>
    <mergeCell ref="T465:T466"/>
    <mergeCell ref="T356:T358"/>
    <mergeCell ref="T359:T361"/>
    <mergeCell ref="T473:T474"/>
    <mergeCell ref="T475:T476"/>
    <mergeCell ref="T477:T478"/>
    <mergeCell ref="T375:T376"/>
    <mergeCell ref="T479:T480"/>
    <mergeCell ref="T398:T399"/>
    <mergeCell ref="U398:U399"/>
    <mergeCell ref="T400:T403"/>
    <mergeCell ref="U400:U403"/>
    <mergeCell ref="O490:O492"/>
    <mergeCell ref="T41:T42"/>
    <mergeCell ref="T73:T74"/>
    <mergeCell ref="T174:T175"/>
    <mergeCell ref="T176:T177"/>
    <mergeCell ref="T178:T179"/>
    <mergeCell ref="T180:T181"/>
    <mergeCell ref="T182:T183"/>
    <mergeCell ref="T184:T185"/>
    <mergeCell ref="T192:T193"/>
    <mergeCell ref="T194:T196"/>
    <mergeCell ref="T231:T234"/>
    <mergeCell ref="O55:O57"/>
    <mergeCell ref="T490:T492"/>
    <mergeCell ref="T468:T469"/>
    <mergeCell ref="T470:T471"/>
    <mergeCell ref="O194:O196"/>
    <mergeCell ref="O231:O232"/>
    <mergeCell ref="O233:O234"/>
    <mergeCell ref="O336:O338"/>
    <mergeCell ref="O40:O42"/>
    <mergeCell ref="O49:O51"/>
    <mergeCell ref="O52:O54"/>
    <mergeCell ref="O43:O44"/>
    <mergeCell ref="AV1:AV2"/>
    <mergeCell ref="AW1:AW2"/>
    <mergeCell ref="AX1:AX2"/>
    <mergeCell ref="AY1:AY2"/>
    <mergeCell ref="AZ1:AZ2"/>
    <mergeCell ref="AQ1:AQ2"/>
    <mergeCell ref="AR1:AR2"/>
    <mergeCell ref="AS1:AS2"/>
    <mergeCell ref="AT1:AT2"/>
    <mergeCell ref="AU1:AU2"/>
    <mergeCell ref="BP1:BP2"/>
    <mergeCell ref="BQ1:BQ2"/>
    <mergeCell ref="BR1:BR2"/>
    <mergeCell ref="BS1:BS2"/>
    <mergeCell ref="BT1:BT2"/>
    <mergeCell ref="BA1:BC1"/>
    <mergeCell ref="BD1:BF1"/>
    <mergeCell ref="BG1:BI1"/>
    <mergeCell ref="BJ1:BL1"/>
    <mergeCell ref="BM1:BO1"/>
    <mergeCell ref="AL1:AP1"/>
    <mergeCell ref="R1:R2"/>
    <mergeCell ref="S1:S2"/>
    <mergeCell ref="T1:V1"/>
    <mergeCell ref="Y1:AF1"/>
    <mergeCell ref="O61:O62"/>
    <mergeCell ref="O63:O64"/>
    <mergeCell ref="Q1:Q2"/>
    <mergeCell ref="T61:T62"/>
    <mergeCell ref="T63:T64"/>
    <mergeCell ref="O46:O47"/>
    <mergeCell ref="T43:T44"/>
    <mergeCell ref="AK1:AK2"/>
    <mergeCell ref="T49:T50"/>
    <mergeCell ref="T52:T53"/>
    <mergeCell ref="T55:T56"/>
    <mergeCell ref="AI1:AI2"/>
    <mergeCell ref="AJ1:AJ2"/>
    <mergeCell ref="W1:X1"/>
    <mergeCell ref="A1:A2"/>
    <mergeCell ref="B1:B2"/>
    <mergeCell ref="C1:C2"/>
    <mergeCell ref="D1:D2"/>
    <mergeCell ref="E1:E2"/>
    <mergeCell ref="K1:K2"/>
    <mergeCell ref="N1:N2"/>
    <mergeCell ref="O1:O2"/>
    <mergeCell ref="P1:P2"/>
    <mergeCell ref="L1:M1"/>
    <mergeCell ref="U110:U111"/>
    <mergeCell ref="T391:T392"/>
    <mergeCell ref="U391:U392"/>
    <mergeCell ref="F1:F2"/>
    <mergeCell ref="G1:G2"/>
    <mergeCell ref="H1:H2"/>
    <mergeCell ref="I1:I2"/>
    <mergeCell ref="J1:J2"/>
    <mergeCell ref="AG1:AH1"/>
    <mergeCell ref="O65:O66"/>
    <mergeCell ref="T65:T66"/>
    <mergeCell ref="T94:T96"/>
    <mergeCell ref="T97:T99"/>
    <mergeCell ref="T371:T374"/>
    <mergeCell ref="T100:T101"/>
    <mergeCell ref="U375:U376"/>
    <mergeCell ref="U100:U101"/>
    <mergeCell ref="T103:T104"/>
    <mergeCell ref="U103:U104"/>
    <mergeCell ref="T105:T106"/>
    <mergeCell ref="U105:U106"/>
    <mergeCell ref="T247:T264"/>
    <mergeCell ref="U247:U264"/>
    <mergeCell ref="T117:T119"/>
  </mergeCells>
  <phoneticPr fontId="12" type="noConversion"/>
  <dataValidations disablePrompts="1" count="1">
    <dataValidation operator="equal" allowBlank="1" showErrorMessage="1" sqref="J1:J2 BA1:BA2" xr:uid="{00000000-0002-0000-0200-000000000000}">
      <formula1>0</formula1>
      <formula2>0</formula2>
    </dataValidation>
  </dataValidations>
  <pageMargins left="0.7" right="0.7" top="0.75" bottom="0.75" header="0.511811023622047" footer="0.511811023622047"/>
  <pageSetup paperSize="8" scale="28" orientation="landscape" horizontalDpi="300" verticalDpi="300" r:id="rId1"/>
  <extLst>
    <ext xmlns:x14="http://schemas.microsoft.com/office/spreadsheetml/2009/9/main" uri="{CCE6A557-97BC-4b89-ADB6-D9C93CAAB3DF}">
      <x14:dataValidations xmlns:xm="http://schemas.microsoft.com/office/excel/2006/main" disablePrompts="1" count="5">
        <x14:dataValidation type="list" allowBlank="1" showInputMessage="1" showErrorMessage="1" xr:uid="{00000000-0002-0000-0200-000001000000}">
          <x14:formula1>
            <xm:f>'Internal lists'!$F$2:$F$5</xm:f>
          </x14:formula1>
          <x14:formula2>
            <xm:f>100</xm:f>
          </x14:formula2>
          <xm:sqref>Z1:Z2</xm:sqref>
        </x14:dataValidation>
        <x14:dataValidation type="list" allowBlank="1" showInputMessage="1" showErrorMessage="1" xr:uid="{00000000-0002-0000-0200-000002000000}">
          <x14:formula1>
            <xm:f>'Internal lists'!$G$2:$G$42</xm:f>
          </x14:formula1>
          <x14:formula2>
            <xm:f>0</xm:f>
          </x14:formula2>
          <xm:sqref>F1:F2</xm:sqref>
        </x14:dataValidation>
        <x14:dataValidation type="list" allowBlank="1" showErrorMessage="1" xr:uid="{00000000-0002-0000-0200-000003000000}">
          <x14:formula1>
            <xm:f>'Project definitions'!$A$2:$A$43</xm:f>
          </x14:formula1>
          <x14:formula2>
            <xm:f>0</xm:f>
          </x14:formula2>
          <xm:sqref>D1:D2</xm:sqref>
        </x14:dataValidation>
        <x14:dataValidation type="list" operator="equal" allowBlank="1" showErrorMessage="1" xr:uid="{00000000-0002-0000-0200-000004000000}">
          <x14:formula1>
            <xm:f>Rev!$A:$A</xm:f>
          </x14:formula1>
          <x14:formula2>
            <xm:f>0</xm:f>
          </x14:formula2>
          <xm:sqref>A1:A2</xm:sqref>
        </x14:dataValidation>
        <x14:dataValidation allowBlank="1" showErrorMessage="1" xr:uid="{00000000-0002-0000-0200-000005000000}">
          <x14:formula1>
            <xm:f>'Internal lists'!$E$2:$E$3</xm:f>
          </x14:formula1>
          <x14:formula2>
            <xm:f>0</xm:f>
          </x14:formula2>
          <xm:sqref>BR1:BR2</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MJ142"/>
  <sheetViews>
    <sheetView zoomScale="75" zoomScaleNormal="75" workbookViewId="0">
      <pane ySplit="4" topLeftCell="A98" activePane="bottomLeft" state="frozen"/>
      <selection pane="bottomLeft" activeCell="A128" sqref="A128"/>
    </sheetView>
  </sheetViews>
  <sheetFormatPr defaultColWidth="9.1328125" defaultRowHeight="14.25" x14ac:dyDescent="0.45"/>
  <cols>
    <col min="1" max="1" width="14.3984375" style="22" customWidth="1"/>
    <col min="2" max="2" width="18.1328125" style="22" customWidth="1"/>
    <col min="3" max="3" width="9.1328125" style="22"/>
    <col min="4" max="4" width="78.86328125" style="22" customWidth="1"/>
    <col min="5" max="5" width="78.86328125" style="23" customWidth="1"/>
    <col min="6" max="1024" width="9.1328125" style="23"/>
  </cols>
  <sheetData>
    <row r="1" spans="1:5" x14ac:dyDescent="0.45">
      <c r="A1" s="24" t="s">
        <v>198</v>
      </c>
    </row>
    <row r="2" spans="1:5" x14ac:dyDescent="0.45">
      <c r="A2" s="22" t="s">
        <v>199</v>
      </c>
    </row>
    <row r="4" spans="1:5" ht="15.75" customHeight="1" x14ac:dyDescent="0.45">
      <c r="A4" s="25" t="s">
        <v>200</v>
      </c>
      <c r="B4" s="221" t="s">
        <v>201</v>
      </c>
      <c r="C4" s="221"/>
      <c r="D4" s="26" t="s">
        <v>59</v>
      </c>
      <c r="E4" s="25" t="s">
        <v>202</v>
      </c>
    </row>
    <row r="5" spans="1:5" ht="38.25" customHeight="1" x14ac:dyDescent="0.45">
      <c r="A5" s="222" t="s">
        <v>203</v>
      </c>
      <c r="B5" s="222" t="s">
        <v>204</v>
      </c>
      <c r="C5" s="222"/>
      <c r="D5" s="28" t="s">
        <v>205</v>
      </c>
      <c r="E5" s="29" t="s">
        <v>206</v>
      </c>
    </row>
    <row r="6" spans="1:5" x14ac:dyDescent="0.45">
      <c r="A6" s="222"/>
      <c r="B6" s="222"/>
      <c r="C6" s="222"/>
      <c r="D6" s="28"/>
      <c r="E6" s="30"/>
    </row>
    <row r="7" spans="1:5" x14ac:dyDescent="0.45">
      <c r="A7" s="222"/>
      <c r="B7" s="222"/>
      <c r="C7" s="222"/>
      <c r="D7" s="28" t="s">
        <v>207</v>
      </c>
      <c r="E7" s="30" t="s">
        <v>208</v>
      </c>
    </row>
    <row r="8" spans="1:5" x14ac:dyDescent="0.45">
      <c r="A8" s="222"/>
      <c r="B8" s="222"/>
      <c r="C8" s="222"/>
      <c r="D8" s="28" t="s">
        <v>209</v>
      </c>
      <c r="E8" s="28" t="s">
        <v>209</v>
      </c>
    </row>
    <row r="9" spans="1:5" x14ac:dyDescent="0.45">
      <c r="A9" s="222"/>
      <c r="B9" s="222"/>
      <c r="C9" s="222"/>
      <c r="D9" s="28" t="s">
        <v>210</v>
      </c>
      <c r="E9" s="28" t="s">
        <v>210</v>
      </c>
    </row>
    <row r="10" spans="1:5" x14ac:dyDescent="0.45">
      <c r="A10" s="222"/>
      <c r="B10" s="222"/>
      <c r="C10" s="222"/>
      <c r="D10" s="28" t="s">
        <v>211</v>
      </c>
      <c r="E10" s="28" t="s">
        <v>211</v>
      </c>
    </row>
    <row r="11" spans="1:5" x14ac:dyDescent="0.45">
      <c r="A11" s="222"/>
      <c r="B11" s="222"/>
      <c r="C11" s="222"/>
      <c r="D11" s="31" t="s">
        <v>212</v>
      </c>
      <c r="E11" s="31" t="s">
        <v>212</v>
      </c>
    </row>
    <row r="12" spans="1:5" ht="39" customHeight="1" x14ac:dyDescent="0.45">
      <c r="A12" s="32" t="s">
        <v>203</v>
      </c>
      <c r="B12" s="222" t="s">
        <v>213</v>
      </c>
      <c r="C12" s="31" t="s">
        <v>103</v>
      </c>
      <c r="D12" s="31" t="s">
        <v>214</v>
      </c>
      <c r="E12" s="27" t="s">
        <v>215</v>
      </c>
    </row>
    <row r="13" spans="1:5" ht="39.4" x14ac:dyDescent="0.45">
      <c r="A13" s="32" t="s">
        <v>203</v>
      </c>
      <c r="B13" s="222"/>
      <c r="C13" s="31" t="s">
        <v>104</v>
      </c>
      <c r="D13" s="31" t="s">
        <v>216</v>
      </c>
      <c r="E13" s="27" t="s">
        <v>217</v>
      </c>
    </row>
    <row r="14" spans="1:5" ht="39.4" x14ac:dyDescent="0.45">
      <c r="A14" s="32" t="s">
        <v>203</v>
      </c>
      <c r="B14" s="222"/>
      <c r="C14" s="31" t="s">
        <v>105</v>
      </c>
      <c r="D14" s="31" t="s">
        <v>218</v>
      </c>
      <c r="E14" s="27" t="s">
        <v>219</v>
      </c>
    </row>
    <row r="15" spans="1:5" ht="39.4" x14ac:dyDescent="0.45">
      <c r="A15" s="32" t="s">
        <v>203</v>
      </c>
      <c r="B15" s="222"/>
      <c r="C15" s="31" t="s">
        <v>106</v>
      </c>
      <c r="D15" s="31" t="s">
        <v>220</v>
      </c>
      <c r="E15" s="27" t="s">
        <v>221</v>
      </c>
    </row>
    <row r="16" spans="1:5" ht="39.4" x14ac:dyDescent="0.45">
      <c r="A16" s="32" t="s">
        <v>203</v>
      </c>
      <c r="B16" s="222"/>
      <c r="C16" s="31" t="s">
        <v>107</v>
      </c>
      <c r="D16" s="31" t="s">
        <v>222</v>
      </c>
      <c r="E16" s="27" t="s">
        <v>223</v>
      </c>
    </row>
    <row r="17" spans="1:5" ht="26.25" customHeight="1" x14ac:dyDescent="0.45">
      <c r="A17" s="32" t="s">
        <v>203</v>
      </c>
      <c r="B17" s="222" t="s">
        <v>68</v>
      </c>
      <c r="C17" s="222"/>
      <c r="D17" s="31" t="s">
        <v>224</v>
      </c>
      <c r="E17" s="27" t="s">
        <v>225</v>
      </c>
    </row>
    <row r="18" spans="1:5" ht="26.25" customHeight="1" x14ac:dyDescent="0.45">
      <c r="A18" s="32" t="s">
        <v>226</v>
      </c>
      <c r="B18" s="222" t="s">
        <v>3</v>
      </c>
      <c r="C18" s="222"/>
      <c r="D18" s="31" t="s">
        <v>227</v>
      </c>
      <c r="E18" s="27" t="s">
        <v>228</v>
      </c>
    </row>
    <row r="19" spans="1:5" ht="13.5" customHeight="1" x14ac:dyDescent="0.45">
      <c r="A19" s="32" t="s">
        <v>226</v>
      </c>
      <c r="B19" s="222" t="s">
        <v>229</v>
      </c>
      <c r="C19" s="222"/>
      <c r="D19" s="31" t="s">
        <v>230</v>
      </c>
      <c r="E19" s="33" t="s">
        <v>231</v>
      </c>
    </row>
    <row r="20" spans="1:5" ht="13.5" customHeight="1" x14ac:dyDescent="0.45">
      <c r="A20" s="32" t="s">
        <v>226</v>
      </c>
      <c r="B20" s="222" t="s">
        <v>232</v>
      </c>
      <c r="C20" s="222"/>
      <c r="D20" s="31" t="s">
        <v>233</v>
      </c>
      <c r="E20" s="33" t="s">
        <v>234</v>
      </c>
    </row>
    <row r="21" spans="1:5" ht="13.5" customHeight="1" x14ac:dyDescent="0.45">
      <c r="A21" s="32" t="s">
        <v>226</v>
      </c>
      <c r="B21" s="222" t="s">
        <v>235</v>
      </c>
      <c r="C21" s="222"/>
      <c r="D21" s="31" t="s">
        <v>236</v>
      </c>
      <c r="E21" s="33" t="s">
        <v>237</v>
      </c>
    </row>
    <row r="22" spans="1:5" ht="13.5" customHeight="1" x14ac:dyDescent="0.45">
      <c r="A22" s="32" t="s">
        <v>226</v>
      </c>
      <c r="B22" s="222" t="s">
        <v>238</v>
      </c>
      <c r="C22" s="222"/>
      <c r="D22" s="31" t="s">
        <v>239</v>
      </c>
      <c r="E22" s="27" t="s">
        <v>240</v>
      </c>
    </row>
    <row r="23" spans="1:5" ht="12.75" customHeight="1" x14ac:dyDescent="0.45">
      <c r="A23" s="222" t="s">
        <v>203</v>
      </c>
      <c r="B23" s="222" t="s">
        <v>96</v>
      </c>
      <c r="C23" s="222"/>
      <c r="D23" s="28" t="s">
        <v>241</v>
      </c>
      <c r="E23" s="34" t="s">
        <v>242</v>
      </c>
    </row>
    <row r="24" spans="1:5" x14ac:dyDescent="0.45">
      <c r="A24" s="222"/>
      <c r="B24" s="222"/>
      <c r="C24" s="222"/>
      <c r="D24" s="28" t="s">
        <v>243</v>
      </c>
      <c r="E24" s="30" t="s">
        <v>244</v>
      </c>
    </row>
    <row r="25" spans="1:5" x14ac:dyDescent="0.45">
      <c r="A25" s="222"/>
      <c r="B25" s="222"/>
      <c r="C25" s="222"/>
      <c r="D25" s="28" t="s">
        <v>245</v>
      </c>
      <c r="E25" s="28" t="s">
        <v>245</v>
      </c>
    </row>
    <row r="26" spans="1:5" x14ac:dyDescent="0.45">
      <c r="A26" s="222"/>
      <c r="B26" s="222"/>
      <c r="C26" s="222"/>
      <c r="D26" s="28" t="s">
        <v>246</v>
      </c>
      <c r="E26" s="28" t="s">
        <v>246</v>
      </c>
    </row>
    <row r="27" spans="1:5" x14ac:dyDescent="0.45">
      <c r="A27" s="222"/>
      <c r="B27" s="222"/>
      <c r="C27" s="222"/>
      <c r="D27" s="28" t="s">
        <v>247</v>
      </c>
      <c r="E27" s="28" t="s">
        <v>247</v>
      </c>
    </row>
    <row r="28" spans="1:5" x14ac:dyDescent="0.45">
      <c r="A28" s="222"/>
      <c r="B28" s="222"/>
      <c r="C28" s="222"/>
      <c r="D28" s="28" t="s">
        <v>248</v>
      </c>
      <c r="E28" s="28" t="s">
        <v>248</v>
      </c>
    </row>
    <row r="29" spans="1:5" x14ac:dyDescent="0.45">
      <c r="A29" s="222"/>
      <c r="B29" s="222"/>
      <c r="C29" s="222"/>
      <c r="D29" s="28" t="s">
        <v>249</v>
      </c>
      <c r="E29" s="28" t="s">
        <v>249</v>
      </c>
    </row>
    <row r="30" spans="1:5" x14ac:dyDescent="0.45">
      <c r="A30" s="222"/>
      <c r="B30" s="222"/>
      <c r="C30" s="222"/>
      <c r="D30" s="28" t="s">
        <v>250</v>
      </c>
      <c r="E30" s="28" t="s">
        <v>250</v>
      </c>
    </row>
    <row r="31" spans="1:5" x14ac:dyDescent="0.45">
      <c r="A31" s="222"/>
      <c r="B31" s="222"/>
      <c r="C31" s="222"/>
      <c r="D31" s="28" t="s">
        <v>251</v>
      </c>
      <c r="E31" s="28" t="s">
        <v>251</v>
      </c>
    </row>
    <row r="32" spans="1:5" x14ac:dyDescent="0.45">
      <c r="A32" s="222"/>
      <c r="B32" s="222"/>
      <c r="C32" s="222"/>
      <c r="D32" s="28" t="s">
        <v>252</v>
      </c>
      <c r="E32" s="28" t="s">
        <v>252</v>
      </c>
    </row>
    <row r="33" spans="1:5" x14ac:dyDescent="0.45">
      <c r="A33" s="222"/>
      <c r="B33" s="222"/>
      <c r="C33" s="222"/>
      <c r="D33" s="28" t="s">
        <v>253</v>
      </c>
      <c r="E33" s="28" t="s">
        <v>254</v>
      </c>
    </row>
    <row r="34" spans="1:5" x14ac:dyDescent="0.45">
      <c r="A34" s="222"/>
      <c r="B34" s="222"/>
      <c r="C34" s="222"/>
      <c r="D34" s="28"/>
      <c r="E34" s="30"/>
    </row>
    <row r="35" spans="1:5" x14ac:dyDescent="0.45">
      <c r="A35" s="222"/>
      <c r="B35" s="222"/>
      <c r="C35" s="222"/>
      <c r="D35" s="28" t="s">
        <v>255</v>
      </c>
      <c r="E35" s="30" t="s">
        <v>256</v>
      </c>
    </row>
    <row r="36" spans="1:5" x14ac:dyDescent="0.45">
      <c r="A36" s="222"/>
      <c r="B36" s="222"/>
      <c r="C36" s="222"/>
      <c r="D36" s="31" t="s">
        <v>257</v>
      </c>
      <c r="E36" s="35" t="s">
        <v>258</v>
      </c>
    </row>
    <row r="37" spans="1:5" ht="15.75" customHeight="1" x14ac:dyDescent="0.45">
      <c r="A37" s="32" t="s">
        <v>203</v>
      </c>
      <c r="B37" s="223" t="s">
        <v>70</v>
      </c>
      <c r="C37" s="223"/>
      <c r="D37" s="31" t="s">
        <v>259</v>
      </c>
      <c r="E37" s="33" t="s">
        <v>260</v>
      </c>
    </row>
    <row r="38" spans="1:5" ht="26.25" customHeight="1" x14ac:dyDescent="0.45">
      <c r="A38" s="32" t="s">
        <v>203</v>
      </c>
      <c r="B38" s="222" t="s">
        <v>48</v>
      </c>
      <c r="C38" s="222"/>
      <c r="D38" s="31" t="s">
        <v>261</v>
      </c>
      <c r="E38" s="27" t="s">
        <v>262</v>
      </c>
    </row>
    <row r="39" spans="1:5" ht="26.25" customHeight="1" x14ac:dyDescent="0.45">
      <c r="A39" s="32" t="s">
        <v>203</v>
      </c>
      <c r="B39" s="222" t="s">
        <v>59</v>
      </c>
      <c r="C39" s="222"/>
      <c r="D39" s="31" t="s">
        <v>263</v>
      </c>
      <c r="E39" s="27" t="s">
        <v>264</v>
      </c>
    </row>
    <row r="40" spans="1:5" ht="12.75" customHeight="1" x14ac:dyDescent="0.45">
      <c r="A40" s="222" t="s">
        <v>203</v>
      </c>
      <c r="B40" s="222" t="s">
        <v>50</v>
      </c>
      <c r="C40" s="222"/>
      <c r="D40" s="28" t="s">
        <v>265</v>
      </c>
      <c r="E40" s="34" t="s">
        <v>266</v>
      </c>
    </row>
    <row r="41" spans="1:5" x14ac:dyDescent="0.45">
      <c r="A41" s="222"/>
      <c r="B41" s="222"/>
      <c r="C41" s="222"/>
      <c r="D41" s="28" t="s">
        <v>267</v>
      </c>
      <c r="E41" s="30" t="s">
        <v>268</v>
      </c>
    </row>
    <row r="42" spans="1:5" x14ac:dyDescent="0.45">
      <c r="A42" s="222"/>
      <c r="B42" s="222"/>
      <c r="C42" s="222"/>
      <c r="D42" s="28" t="s">
        <v>269</v>
      </c>
      <c r="E42" s="30" t="s">
        <v>270</v>
      </c>
    </row>
    <row r="43" spans="1:5" x14ac:dyDescent="0.45">
      <c r="A43" s="222"/>
      <c r="B43" s="222"/>
      <c r="C43" s="222"/>
      <c r="D43" s="28" t="s">
        <v>271</v>
      </c>
      <c r="E43" s="30" t="s">
        <v>272</v>
      </c>
    </row>
    <row r="44" spans="1:5" x14ac:dyDescent="0.45">
      <c r="A44" s="222"/>
      <c r="B44" s="222"/>
      <c r="C44" s="222"/>
      <c r="D44" s="28" t="s">
        <v>273</v>
      </c>
      <c r="E44" s="30" t="s">
        <v>273</v>
      </c>
    </row>
    <row r="45" spans="1:5" ht="26.25" customHeight="1" x14ac:dyDescent="0.45">
      <c r="A45" s="32" t="s">
        <v>203</v>
      </c>
      <c r="B45" s="222" t="s">
        <v>78</v>
      </c>
      <c r="C45" s="222"/>
      <c r="D45" s="27" t="s">
        <v>274</v>
      </c>
      <c r="E45" s="27" t="s">
        <v>275</v>
      </c>
    </row>
    <row r="46" spans="1:5" ht="26.25" x14ac:dyDescent="0.45">
      <c r="A46" s="32" t="s">
        <v>226</v>
      </c>
      <c r="B46" s="37" t="s">
        <v>276</v>
      </c>
      <c r="C46" s="38"/>
      <c r="D46" s="31" t="s">
        <v>277</v>
      </c>
      <c r="E46" s="27" t="s">
        <v>278</v>
      </c>
    </row>
    <row r="47" spans="1:5" x14ac:dyDescent="0.45">
      <c r="A47" s="32" t="s">
        <v>226</v>
      </c>
      <c r="B47" s="37" t="s">
        <v>85</v>
      </c>
      <c r="C47" s="38"/>
      <c r="D47" s="31" t="s">
        <v>279</v>
      </c>
      <c r="E47" s="27" t="s">
        <v>280</v>
      </c>
    </row>
    <row r="48" spans="1:5" x14ac:dyDescent="0.45">
      <c r="A48" s="32" t="s">
        <v>226</v>
      </c>
      <c r="B48" s="39" t="s">
        <v>281</v>
      </c>
      <c r="C48" s="31"/>
      <c r="D48" s="31" t="s">
        <v>282</v>
      </c>
      <c r="E48" s="27" t="s">
        <v>283</v>
      </c>
    </row>
    <row r="49" spans="1:5" ht="26.25" x14ac:dyDescent="0.45">
      <c r="A49" s="32" t="s">
        <v>203</v>
      </c>
      <c r="B49" s="224" t="s">
        <v>284</v>
      </c>
      <c r="C49" s="31" t="s">
        <v>56</v>
      </c>
      <c r="D49" s="31" t="s">
        <v>285</v>
      </c>
      <c r="E49" s="27" t="s">
        <v>286</v>
      </c>
    </row>
    <row r="50" spans="1:5" ht="12.75" customHeight="1" x14ac:dyDescent="0.45">
      <c r="A50" s="222" t="s">
        <v>203</v>
      </c>
      <c r="B50" s="224"/>
      <c r="C50" s="225" t="s">
        <v>108</v>
      </c>
      <c r="D50" s="40" t="s">
        <v>287</v>
      </c>
      <c r="E50" s="34" t="s">
        <v>288</v>
      </c>
    </row>
    <row r="51" spans="1:5" x14ac:dyDescent="0.45">
      <c r="A51" s="222"/>
      <c r="B51" s="224"/>
      <c r="C51" s="225"/>
      <c r="D51" s="30" t="s">
        <v>289</v>
      </c>
      <c r="E51" s="30" t="s">
        <v>290</v>
      </c>
    </row>
    <row r="52" spans="1:5" x14ac:dyDescent="0.45">
      <c r="A52" s="222"/>
      <c r="B52" s="224"/>
      <c r="C52" s="225"/>
      <c r="D52" s="30" t="s">
        <v>291</v>
      </c>
      <c r="E52" s="30" t="s">
        <v>292</v>
      </c>
    </row>
    <row r="53" spans="1:5" x14ac:dyDescent="0.45">
      <c r="A53" s="222"/>
      <c r="B53" s="224"/>
      <c r="C53" s="225"/>
      <c r="D53" s="30" t="s">
        <v>293</v>
      </c>
      <c r="E53" s="30" t="s">
        <v>294</v>
      </c>
    </row>
    <row r="54" spans="1:5" x14ac:dyDescent="0.45">
      <c r="A54" s="222"/>
      <c r="B54" s="224"/>
      <c r="C54" s="225"/>
      <c r="D54" s="28"/>
      <c r="E54" s="30"/>
    </row>
    <row r="55" spans="1:5" ht="26.25" x14ac:dyDescent="0.45">
      <c r="A55" s="222"/>
      <c r="B55" s="224"/>
      <c r="C55" s="225"/>
      <c r="D55" s="31" t="s">
        <v>295</v>
      </c>
      <c r="E55" s="32" t="s">
        <v>296</v>
      </c>
    </row>
    <row r="56" spans="1:5" ht="12.75" customHeight="1" x14ac:dyDescent="0.45">
      <c r="A56" s="222" t="s">
        <v>203</v>
      </c>
      <c r="B56" s="224"/>
      <c r="C56" s="226" t="s">
        <v>109</v>
      </c>
      <c r="D56" s="28" t="s">
        <v>297</v>
      </c>
      <c r="E56" s="34" t="s">
        <v>298</v>
      </c>
    </row>
    <row r="57" spans="1:5" x14ac:dyDescent="0.45">
      <c r="A57" s="222"/>
      <c r="B57" s="224"/>
      <c r="C57" s="226"/>
      <c r="D57" s="28" t="s">
        <v>299</v>
      </c>
      <c r="E57" s="30" t="s">
        <v>300</v>
      </c>
    </row>
    <row r="58" spans="1:5" x14ac:dyDescent="0.45">
      <c r="A58" s="222"/>
      <c r="B58" s="224"/>
      <c r="C58" s="226"/>
      <c r="D58" s="31" t="s">
        <v>301</v>
      </c>
      <c r="E58" s="35" t="s">
        <v>302</v>
      </c>
    </row>
    <row r="59" spans="1:5" ht="51.75" customHeight="1" x14ac:dyDescent="0.45">
      <c r="A59" s="32" t="s">
        <v>203</v>
      </c>
      <c r="B59" s="222" t="s">
        <v>76</v>
      </c>
      <c r="C59" s="222"/>
      <c r="D59" s="31" t="s">
        <v>303</v>
      </c>
      <c r="E59" s="36" t="s">
        <v>304</v>
      </c>
    </row>
    <row r="60" spans="1:5" ht="26.25" customHeight="1" x14ac:dyDescent="0.45">
      <c r="A60" s="32" t="s">
        <v>203</v>
      </c>
      <c r="B60" s="227" t="s">
        <v>82</v>
      </c>
      <c r="C60" s="31" t="s">
        <v>56</v>
      </c>
      <c r="D60" s="31" t="s">
        <v>285</v>
      </c>
      <c r="E60" s="27" t="s">
        <v>286</v>
      </c>
    </row>
    <row r="61" spans="1:5" ht="12.75" customHeight="1" x14ac:dyDescent="0.45">
      <c r="A61" s="222" t="s">
        <v>203</v>
      </c>
      <c r="B61" s="227"/>
      <c r="C61" s="222" t="s">
        <v>108</v>
      </c>
      <c r="D61" s="40" t="s">
        <v>287</v>
      </c>
      <c r="E61" s="34" t="s">
        <v>288</v>
      </c>
    </row>
    <row r="62" spans="1:5" x14ac:dyDescent="0.45">
      <c r="A62" s="222"/>
      <c r="B62" s="222"/>
      <c r="C62" s="222"/>
      <c r="D62" s="30" t="s">
        <v>289</v>
      </c>
      <c r="E62" s="30" t="s">
        <v>290</v>
      </c>
    </row>
    <row r="63" spans="1:5" x14ac:dyDescent="0.45">
      <c r="A63" s="222"/>
      <c r="B63" s="222"/>
      <c r="C63" s="222"/>
      <c r="D63" s="30" t="s">
        <v>291</v>
      </c>
      <c r="E63" s="30" t="s">
        <v>292</v>
      </c>
    </row>
    <row r="64" spans="1:5" x14ac:dyDescent="0.45">
      <c r="A64" s="222"/>
      <c r="B64" s="222"/>
      <c r="C64" s="222"/>
      <c r="D64" s="30" t="s">
        <v>293</v>
      </c>
      <c r="E64" s="30" t="s">
        <v>294</v>
      </c>
    </row>
    <row r="65" spans="1:5" x14ac:dyDescent="0.45">
      <c r="A65" s="222"/>
      <c r="B65" s="222"/>
      <c r="C65" s="222"/>
      <c r="D65" s="28"/>
      <c r="E65" s="30"/>
    </row>
    <row r="66" spans="1:5" ht="26.25" x14ac:dyDescent="0.45">
      <c r="A66" s="222"/>
      <c r="B66" s="227"/>
      <c r="C66" s="222"/>
      <c r="D66" s="31" t="s">
        <v>295</v>
      </c>
      <c r="E66" s="32" t="s">
        <v>296</v>
      </c>
    </row>
    <row r="67" spans="1:5" ht="12.75" customHeight="1" x14ac:dyDescent="0.45">
      <c r="A67" s="222" t="s">
        <v>203</v>
      </c>
      <c r="B67" s="227"/>
      <c r="C67" s="222" t="s">
        <v>109</v>
      </c>
      <c r="D67" s="28" t="s">
        <v>297</v>
      </c>
      <c r="E67" s="34" t="s">
        <v>298</v>
      </c>
    </row>
    <row r="68" spans="1:5" x14ac:dyDescent="0.45">
      <c r="A68" s="222"/>
      <c r="B68" s="222"/>
      <c r="C68" s="222"/>
      <c r="D68" s="28" t="s">
        <v>299</v>
      </c>
      <c r="E68" s="30" t="s">
        <v>300</v>
      </c>
    </row>
    <row r="69" spans="1:5" x14ac:dyDescent="0.45">
      <c r="A69" s="222"/>
      <c r="B69" s="227"/>
      <c r="C69" s="222"/>
      <c r="D69" s="31" t="s">
        <v>301</v>
      </c>
      <c r="E69" s="35" t="s">
        <v>302</v>
      </c>
    </row>
    <row r="70" spans="1:5" ht="26.25" customHeight="1" x14ac:dyDescent="0.45">
      <c r="A70" s="32" t="s">
        <v>203</v>
      </c>
      <c r="B70" s="227" t="s">
        <v>81</v>
      </c>
      <c r="C70" s="31" t="s">
        <v>56</v>
      </c>
      <c r="D70" s="31" t="s">
        <v>285</v>
      </c>
      <c r="E70" s="27" t="s">
        <v>286</v>
      </c>
    </row>
    <row r="71" spans="1:5" ht="12.75" customHeight="1" x14ac:dyDescent="0.45">
      <c r="A71" s="222" t="s">
        <v>203</v>
      </c>
      <c r="B71" s="227"/>
      <c r="C71" s="222" t="s">
        <v>108</v>
      </c>
      <c r="D71" s="40" t="s">
        <v>287</v>
      </c>
      <c r="E71" s="34" t="s">
        <v>288</v>
      </c>
    </row>
    <row r="72" spans="1:5" x14ac:dyDescent="0.45">
      <c r="A72" s="222"/>
      <c r="B72" s="222"/>
      <c r="C72" s="222"/>
      <c r="D72" s="30" t="s">
        <v>289</v>
      </c>
      <c r="E72" s="30" t="s">
        <v>290</v>
      </c>
    </row>
    <row r="73" spans="1:5" x14ac:dyDescent="0.45">
      <c r="A73" s="222"/>
      <c r="B73" s="222"/>
      <c r="C73" s="222"/>
      <c r="D73" s="30" t="s">
        <v>291</v>
      </c>
      <c r="E73" s="30" t="s">
        <v>292</v>
      </c>
    </row>
    <row r="74" spans="1:5" x14ac:dyDescent="0.45">
      <c r="A74" s="222"/>
      <c r="B74" s="222"/>
      <c r="C74" s="222"/>
      <c r="D74" s="30" t="s">
        <v>293</v>
      </c>
      <c r="E74" s="30" t="s">
        <v>294</v>
      </c>
    </row>
    <row r="75" spans="1:5" x14ac:dyDescent="0.45">
      <c r="A75" s="222"/>
      <c r="B75" s="222"/>
      <c r="C75" s="222"/>
      <c r="D75" s="28"/>
      <c r="E75" s="30"/>
    </row>
    <row r="76" spans="1:5" ht="26.25" x14ac:dyDescent="0.45">
      <c r="A76" s="222"/>
      <c r="B76" s="227"/>
      <c r="C76" s="222"/>
      <c r="D76" s="31" t="s">
        <v>295</v>
      </c>
      <c r="E76" s="32" t="s">
        <v>296</v>
      </c>
    </row>
    <row r="77" spans="1:5" ht="12.75" customHeight="1" x14ac:dyDescent="0.45">
      <c r="A77" s="222" t="s">
        <v>203</v>
      </c>
      <c r="B77" s="227"/>
      <c r="C77" s="222" t="s">
        <v>109</v>
      </c>
      <c r="D77" s="28" t="s">
        <v>297</v>
      </c>
      <c r="E77" s="34" t="s">
        <v>298</v>
      </c>
    </row>
    <row r="78" spans="1:5" x14ac:dyDescent="0.45">
      <c r="A78" s="222"/>
      <c r="B78" s="222"/>
      <c r="C78" s="222"/>
      <c r="D78" s="28" t="s">
        <v>299</v>
      </c>
      <c r="E78" s="30" t="s">
        <v>300</v>
      </c>
    </row>
    <row r="79" spans="1:5" x14ac:dyDescent="0.45">
      <c r="A79" s="222"/>
      <c r="B79" s="227"/>
      <c r="C79" s="222"/>
      <c r="D79" s="31" t="s">
        <v>301</v>
      </c>
      <c r="E79" s="35" t="s">
        <v>302</v>
      </c>
    </row>
    <row r="80" spans="1:5" ht="12.75" customHeight="1" x14ac:dyDescent="0.45">
      <c r="A80" s="222" t="s">
        <v>203</v>
      </c>
      <c r="B80" s="222" t="s">
        <v>305</v>
      </c>
      <c r="C80" s="222"/>
      <c r="D80" s="28" t="s">
        <v>306</v>
      </c>
      <c r="E80" s="34" t="s">
        <v>307</v>
      </c>
    </row>
    <row r="81" spans="1:5" x14ac:dyDescent="0.45">
      <c r="A81" s="222"/>
      <c r="B81" s="222"/>
      <c r="C81" s="222"/>
      <c r="D81" s="28" t="s">
        <v>308</v>
      </c>
      <c r="E81" s="30" t="s">
        <v>309</v>
      </c>
    </row>
    <row r="82" spans="1:5" x14ac:dyDescent="0.45">
      <c r="A82" s="222"/>
      <c r="B82" s="222"/>
      <c r="C82" s="222"/>
      <c r="D82" s="28" t="s">
        <v>310</v>
      </c>
      <c r="E82" s="30" t="s">
        <v>311</v>
      </c>
    </row>
    <row r="83" spans="1:5" x14ac:dyDescent="0.45">
      <c r="A83" s="222"/>
      <c r="B83" s="222"/>
      <c r="C83" s="222"/>
      <c r="D83" s="28" t="s">
        <v>312</v>
      </c>
      <c r="E83" s="30" t="s">
        <v>313</v>
      </c>
    </row>
    <row r="84" spans="1:5" x14ac:dyDescent="0.45">
      <c r="A84" s="222"/>
      <c r="B84" s="222"/>
      <c r="C84" s="222"/>
      <c r="D84" s="28" t="s">
        <v>314</v>
      </c>
      <c r="E84" s="30" t="s">
        <v>315</v>
      </c>
    </row>
    <row r="85" spans="1:5" x14ac:dyDescent="0.45">
      <c r="A85" s="222"/>
      <c r="B85" s="222"/>
      <c r="C85" s="222"/>
      <c r="D85" s="31" t="s">
        <v>316</v>
      </c>
      <c r="E85" s="35" t="s">
        <v>317</v>
      </c>
    </row>
    <row r="86" spans="1:5" ht="51.75" customHeight="1" x14ac:dyDescent="0.45">
      <c r="A86" s="32" t="s">
        <v>203</v>
      </c>
      <c r="B86" s="222" t="s">
        <v>74</v>
      </c>
      <c r="C86" s="222"/>
      <c r="D86" s="31" t="s">
        <v>318</v>
      </c>
      <c r="E86" s="27" t="s">
        <v>319</v>
      </c>
    </row>
    <row r="87" spans="1:5" ht="26.25" customHeight="1" x14ac:dyDescent="0.45">
      <c r="A87" s="32" t="s">
        <v>203</v>
      </c>
      <c r="B87" s="227" t="s">
        <v>83</v>
      </c>
      <c r="C87" s="31" t="s">
        <v>56</v>
      </c>
      <c r="D87" s="31" t="s">
        <v>285</v>
      </c>
      <c r="E87" s="27" t="s">
        <v>286</v>
      </c>
    </row>
    <row r="88" spans="1:5" ht="12.75" customHeight="1" x14ac:dyDescent="0.45">
      <c r="A88" s="222" t="s">
        <v>203</v>
      </c>
      <c r="B88" s="227"/>
      <c r="C88" s="222" t="s">
        <v>108</v>
      </c>
      <c r="D88" s="40" t="s">
        <v>287</v>
      </c>
      <c r="E88" s="34" t="s">
        <v>288</v>
      </c>
    </row>
    <row r="89" spans="1:5" x14ac:dyDescent="0.45">
      <c r="A89" s="222"/>
      <c r="B89" s="222"/>
      <c r="C89" s="222"/>
      <c r="D89" s="30" t="s">
        <v>289</v>
      </c>
      <c r="E89" s="30" t="s">
        <v>290</v>
      </c>
    </row>
    <row r="90" spans="1:5" x14ac:dyDescent="0.45">
      <c r="A90" s="222"/>
      <c r="B90" s="222"/>
      <c r="C90" s="222"/>
      <c r="D90" s="30" t="s">
        <v>291</v>
      </c>
      <c r="E90" s="30" t="s">
        <v>292</v>
      </c>
    </row>
    <row r="91" spans="1:5" x14ac:dyDescent="0.45">
      <c r="A91" s="222"/>
      <c r="B91" s="222"/>
      <c r="C91" s="222"/>
      <c r="D91" s="30" t="s">
        <v>293</v>
      </c>
      <c r="E91" s="30" t="s">
        <v>294</v>
      </c>
    </row>
    <row r="92" spans="1:5" x14ac:dyDescent="0.45">
      <c r="A92" s="222"/>
      <c r="B92" s="222"/>
      <c r="C92" s="222"/>
      <c r="D92" s="28"/>
      <c r="E92" s="30"/>
    </row>
    <row r="93" spans="1:5" ht="26.25" x14ac:dyDescent="0.45">
      <c r="A93" s="222"/>
      <c r="B93" s="227"/>
      <c r="C93" s="222"/>
      <c r="D93" s="31" t="s">
        <v>295</v>
      </c>
      <c r="E93" s="32" t="s">
        <v>296</v>
      </c>
    </row>
    <row r="94" spans="1:5" ht="12.75" customHeight="1" x14ac:dyDescent="0.45">
      <c r="A94" s="222" t="s">
        <v>203</v>
      </c>
      <c r="B94" s="227"/>
      <c r="C94" s="222" t="s">
        <v>109</v>
      </c>
      <c r="D94" s="28" t="s">
        <v>297</v>
      </c>
      <c r="E94" s="34" t="s">
        <v>298</v>
      </c>
    </row>
    <row r="95" spans="1:5" x14ac:dyDescent="0.45">
      <c r="A95" s="222"/>
      <c r="B95" s="222"/>
      <c r="C95" s="222"/>
      <c r="D95" s="28" t="s">
        <v>299</v>
      </c>
      <c r="E95" s="30" t="s">
        <v>300</v>
      </c>
    </row>
    <row r="96" spans="1:5" x14ac:dyDescent="0.45">
      <c r="A96" s="222"/>
      <c r="B96" s="227"/>
      <c r="C96" s="222"/>
      <c r="D96" s="31" t="s">
        <v>301</v>
      </c>
      <c r="E96" s="35" t="s">
        <v>302</v>
      </c>
    </row>
    <row r="97" spans="1:5" ht="26.25" customHeight="1" x14ac:dyDescent="0.45">
      <c r="A97" s="32" t="s">
        <v>203</v>
      </c>
      <c r="B97" s="227" t="s">
        <v>84</v>
      </c>
      <c r="C97" s="31" t="s">
        <v>56</v>
      </c>
      <c r="D97" s="31" t="s">
        <v>285</v>
      </c>
      <c r="E97" s="27" t="s">
        <v>286</v>
      </c>
    </row>
    <row r="98" spans="1:5" ht="12.75" customHeight="1" x14ac:dyDescent="0.45">
      <c r="A98" s="222" t="s">
        <v>203</v>
      </c>
      <c r="B98" s="227"/>
      <c r="C98" s="222" t="s">
        <v>108</v>
      </c>
      <c r="D98" s="40" t="s">
        <v>287</v>
      </c>
      <c r="E98" s="34" t="s">
        <v>288</v>
      </c>
    </row>
    <row r="99" spans="1:5" x14ac:dyDescent="0.45">
      <c r="A99" s="222"/>
      <c r="B99" s="222"/>
      <c r="C99" s="222"/>
      <c r="D99" s="30" t="s">
        <v>289</v>
      </c>
      <c r="E99" s="30" t="s">
        <v>290</v>
      </c>
    </row>
    <row r="100" spans="1:5" x14ac:dyDescent="0.45">
      <c r="A100" s="222"/>
      <c r="B100" s="222"/>
      <c r="C100" s="222"/>
      <c r="D100" s="30" t="s">
        <v>291</v>
      </c>
      <c r="E100" s="30" t="s">
        <v>292</v>
      </c>
    </row>
    <row r="101" spans="1:5" x14ac:dyDescent="0.45">
      <c r="A101" s="222"/>
      <c r="B101" s="222"/>
      <c r="C101" s="222"/>
      <c r="D101" s="30" t="s">
        <v>293</v>
      </c>
      <c r="E101" s="30" t="s">
        <v>294</v>
      </c>
    </row>
    <row r="102" spans="1:5" x14ac:dyDescent="0.45">
      <c r="A102" s="222"/>
      <c r="B102" s="222"/>
      <c r="C102" s="222"/>
      <c r="D102" s="28"/>
      <c r="E102" s="30"/>
    </row>
    <row r="103" spans="1:5" ht="26.25" x14ac:dyDescent="0.45">
      <c r="A103" s="222"/>
      <c r="B103" s="227"/>
      <c r="C103" s="222"/>
      <c r="D103" s="31" t="s">
        <v>295</v>
      </c>
      <c r="E103" s="32" t="s">
        <v>296</v>
      </c>
    </row>
    <row r="104" spans="1:5" ht="12.75" customHeight="1" x14ac:dyDescent="0.45">
      <c r="A104" s="222" t="s">
        <v>203</v>
      </c>
      <c r="B104" s="227"/>
      <c r="C104" s="222" t="s">
        <v>109</v>
      </c>
      <c r="D104" s="28" t="s">
        <v>297</v>
      </c>
      <c r="E104" s="34" t="s">
        <v>298</v>
      </c>
    </row>
    <row r="105" spans="1:5" x14ac:dyDescent="0.45">
      <c r="A105" s="222"/>
      <c r="B105" s="222"/>
      <c r="C105" s="222"/>
      <c r="D105" s="28" t="s">
        <v>299</v>
      </c>
      <c r="E105" s="30" t="s">
        <v>300</v>
      </c>
    </row>
    <row r="106" spans="1:5" x14ac:dyDescent="0.45">
      <c r="A106" s="222"/>
      <c r="B106" s="227"/>
      <c r="C106" s="222"/>
      <c r="D106" s="31" t="s">
        <v>301</v>
      </c>
      <c r="E106" s="35" t="s">
        <v>302</v>
      </c>
    </row>
    <row r="107" spans="1:5" ht="26.25" customHeight="1" x14ac:dyDescent="0.45">
      <c r="A107" s="32" t="s">
        <v>203</v>
      </c>
      <c r="B107" s="222" t="s">
        <v>320</v>
      </c>
      <c r="C107" s="222"/>
      <c r="D107" s="31" t="s">
        <v>321</v>
      </c>
      <c r="E107" s="27" t="s">
        <v>322</v>
      </c>
    </row>
    <row r="108" spans="1:5" ht="26.25" customHeight="1" x14ac:dyDescent="0.45">
      <c r="A108" s="32" t="s">
        <v>203</v>
      </c>
      <c r="B108" s="222" t="s">
        <v>323</v>
      </c>
      <c r="C108" s="222"/>
      <c r="D108" s="31" t="s">
        <v>324</v>
      </c>
      <c r="E108" s="27" t="s">
        <v>325</v>
      </c>
    </row>
    <row r="109" spans="1:5" ht="26.25" customHeight="1" x14ac:dyDescent="0.45">
      <c r="A109" s="32" t="s">
        <v>203</v>
      </c>
      <c r="B109" s="222" t="s">
        <v>326</v>
      </c>
      <c r="C109" s="222"/>
      <c r="D109" s="31" t="s">
        <v>327</v>
      </c>
      <c r="E109" s="27" t="s">
        <v>328</v>
      </c>
    </row>
    <row r="110" spans="1:5" ht="25.5" customHeight="1" x14ac:dyDescent="0.45">
      <c r="A110" s="222" t="s">
        <v>203</v>
      </c>
      <c r="B110" s="228" t="s">
        <v>51</v>
      </c>
      <c r="C110" s="228"/>
      <c r="D110" s="39" t="s">
        <v>329</v>
      </c>
      <c r="E110" s="29" t="s">
        <v>330</v>
      </c>
    </row>
    <row r="111" spans="1:5" x14ac:dyDescent="0.45">
      <c r="A111" s="222"/>
      <c r="B111" s="228"/>
      <c r="C111" s="228"/>
      <c r="D111" s="41"/>
      <c r="E111" s="30"/>
    </row>
    <row r="112" spans="1:5" x14ac:dyDescent="0.45">
      <c r="A112" s="222"/>
      <c r="B112" s="228"/>
      <c r="C112" s="228"/>
      <c r="D112" s="42" t="s">
        <v>331</v>
      </c>
      <c r="E112" s="30" t="s">
        <v>332</v>
      </c>
    </row>
    <row r="113" spans="1:1024" x14ac:dyDescent="0.45">
      <c r="A113" s="222"/>
      <c r="B113" s="228"/>
      <c r="C113" s="228"/>
      <c r="D113" s="42" t="s">
        <v>333</v>
      </c>
      <c r="E113" s="30" t="s">
        <v>334</v>
      </c>
    </row>
    <row r="114" spans="1:1024" x14ac:dyDescent="0.45">
      <c r="A114" s="222"/>
      <c r="B114" s="228"/>
      <c r="C114" s="228"/>
      <c r="D114" s="42" t="s">
        <v>335</v>
      </c>
      <c r="E114" s="30" t="s">
        <v>336</v>
      </c>
    </row>
    <row r="115" spans="1:1024" x14ac:dyDescent="0.45">
      <c r="A115" s="222"/>
      <c r="B115" s="228"/>
      <c r="C115" s="228"/>
      <c r="D115" s="43" t="s">
        <v>337</v>
      </c>
      <c r="E115" s="35" t="s">
        <v>338</v>
      </c>
    </row>
    <row r="116" spans="1:1024" x14ac:dyDescent="0.45">
      <c r="A116" s="27" t="s">
        <v>203</v>
      </c>
      <c r="B116" s="37" t="s">
        <v>64</v>
      </c>
      <c r="C116" s="37" t="s">
        <v>93</v>
      </c>
      <c r="D116" s="43" t="s">
        <v>339</v>
      </c>
      <c r="E116" s="35" t="s">
        <v>340</v>
      </c>
    </row>
    <row r="117" spans="1:1024" ht="28.15" customHeight="1" x14ac:dyDescent="0.45">
      <c r="A117" s="27" t="s">
        <v>203</v>
      </c>
      <c r="B117" s="37" t="s">
        <v>64</v>
      </c>
      <c r="C117" s="37" t="s">
        <v>94</v>
      </c>
      <c r="D117" s="43" t="s">
        <v>341</v>
      </c>
      <c r="E117" s="35" t="s">
        <v>342</v>
      </c>
    </row>
    <row r="118" spans="1:1024" ht="39" customHeight="1" x14ac:dyDescent="0.45">
      <c r="A118" s="44" t="s">
        <v>226</v>
      </c>
      <c r="B118" s="229" t="s">
        <v>62</v>
      </c>
      <c r="C118" s="229"/>
      <c r="D118" s="46" t="s">
        <v>343</v>
      </c>
      <c r="E118" s="45" t="s">
        <v>344</v>
      </c>
      <c r="F118" s="47"/>
      <c r="G118" s="47"/>
      <c r="H118" s="47"/>
      <c r="I118" s="47"/>
      <c r="J118" s="47"/>
      <c r="K118" s="47"/>
      <c r="L118" s="47"/>
      <c r="M118" s="47"/>
      <c r="N118" s="47"/>
      <c r="O118" s="47"/>
      <c r="P118" s="47"/>
      <c r="Q118" s="47"/>
      <c r="R118" s="47"/>
      <c r="S118" s="47"/>
      <c r="T118" s="47"/>
      <c r="U118" s="47"/>
      <c r="V118" s="47"/>
      <c r="W118" s="47"/>
      <c r="X118" s="47"/>
      <c r="Y118" s="47"/>
      <c r="Z118" s="47"/>
      <c r="AA118" s="47"/>
      <c r="AB118" s="47"/>
      <c r="AC118" s="47"/>
      <c r="AD118" s="47"/>
      <c r="AE118" s="47"/>
      <c r="AF118" s="47"/>
      <c r="AG118" s="47"/>
      <c r="AH118" s="47"/>
      <c r="AI118" s="47"/>
      <c r="AJ118" s="47"/>
      <c r="AK118" s="47"/>
      <c r="AL118" s="47"/>
      <c r="AM118" s="47"/>
      <c r="AN118" s="47"/>
      <c r="AO118" s="47"/>
      <c r="AP118" s="47"/>
      <c r="AQ118" s="47"/>
      <c r="AR118" s="47"/>
      <c r="AS118" s="47"/>
      <c r="AT118" s="47"/>
      <c r="AU118" s="47"/>
      <c r="AV118" s="47"/>
      <c r="AW118" s="47"/>
      <c r="AX118" s="47"/>
      <c r="AY118" s="47"/>
      <c r="AZ118" s="47"/>
      <c r="BA118" s="47"/>
      <c r="BB118" s="47"/>
      <c r="BC118" s="47"/>
      <c r="BD118" s="47"/>
      <c r="BE118" s="47"/>
      <c r="BF118" s="47"/>
      <c r="BG118" s="47"/>
      <c r="BH118" s="47"/>
      <c r="BI118" s="47"/>
      <c r="BJ118" s="47"/>
      <c r="BK118" s="47"/>
      <c r="BL118" s="47"/>
      <c r="BM118" s="47"/>
      <c r="BN118" s="47"/>
      <c r="BO118" s="47"/>
      <c r="BP118" s="47"/>
      <c r="BQ118" s="47"/>
      <c r="BR118" s="47"/>
      <c r="BS118" s="47"/>
      <c r="BT118" s="47"/>
      <c r="BU118" s="47"/>
      <c r="BV118" s="47"/>
      <c r="BW118" s="47"/>
      <c r="BX118" s="47"/>
      <c r="BY118" s="47"/>
      <c r="BZ118" s="47"/>
      <c r="CA118" s="47"/>
      <c r="CB118" s="47"/>
      <c r="CC118" s="47"/>
      <c r="CD118" s="47"/>
      <c r="CE118" s="47"/>
      <c r="CF118" s="47"/>
      <c r="CG118" s="47"/>
      <c r="CH118" s="47"/>
      <c r="CI118" s="47"/>
      <c r="CJ118" s="47"/>
      <c r="CK118" s="47"/>
      <c r="CL118" s="47"/>
      <c r="CM118" s="47"/>
      <c r="CN118" s="47"/>
      <c r="CO118" s="47"/>
      <c r="CP118" s="47"/>
      <c r="CQ118" s="47"/>
      <c r="CR118" s="47"/>
      <c r="CS118" s="47"/>
      <c r="CT118" s="47"/>
      <c r="CU118" s="47"/>
      <c r="CV118" s="47"/>
      <c r="CW118" s="47"/>
      <c r="CX118" s="47"/>
      <c r="CY118" s="47"/>
      <c r="CZ118" s="47"/>
      <c r="DA118" s="47"/>
      <c r="DB118" s="47"/>
      <c r="DC118" s="47"/>
      <c r="DD118" s="47"/>
      <c r="DE118" s="47"/>
      <c r="DF118" s="47"/>
      <c r="DG118" s="47"/>
      <c r="DH118" s="47"/>
      <c r="DI118" s="47"/>
      <c r="DJ118" s="47"/>
      <c r="DK118" s="47"/>
      <c r="DL118" s="47"/>
      <c r="DM118" s="47"/>
      <c r="DN118" s="47"/>
      <c r="DO118" s="47"/>
      <c r="DP118" s="47"/>
      <c r="DQ118" s="47"/>
      <c r="DR118" s="47"/>
      <c r="DS118" s="47"/>
      <c r="DT118" s="47"/>
      <c r="DU118" s="47"/>
      <c r="DV118" s="47"/>
      <c r="DW118" s="47"/>
      <c r="DX118" s="47"/>
      <c r="DY118" s="47"/>
      <c r="DZ118" s="47"/>
      <c r="EA118" s="47"/>
      <c r="EB118" s="47"/>
      <c r="EC118" s="47"/>
      <c r="ED118" s="47"/>
      <c r="EE118" s="47"/>
      <c r="EF118" s="47"/>
      <c r="EG118" s="47"/>
      <c r="EH118" s="47"/>
      <c r="EI118" s="47"/>
      <c r="EJ118" s="47"/>
      <c r="EK118" s="47"/>
      <c r="EL118" s="47"/>
      <c r="EM118" s="47"/>
      <c r="EN118" s="47"/>
      <c r="EO118" s="47"/>
      <c r="EP118" s="47"/>
      <c r="EQ118" s="47"/>
      <c r="ER118" s="47"/>
      <c r="ES118" s="47"/>
      <c r="ET118" s="47"/>
      <c r="EU118" s="47"/>
      <c r="EV118" s="47"/>
      <c r="EW118" s="47"/>
      <c r="EX118" s="47"/>
      <c r="EY118" s="47"/>
      <c r="EZ118" s="47"/>
      <c r="FA118" s="47"/>
      <c r="FB118" s="47"/>
      <c r="FC118" s="47"/>
      <c r="FD118" s="47"/>
      <c r="FE118" s="47"/>
      <c r="FF118" s="47"/>
      <c r="FG118" s="47"/>
      <c r="FH118" s="47"/>
      <c r="FI118" s="47"/>
      <c r="FJ118" s="47"/>
      <c r="FK118" s="47"/>
      <c r="FL118" s="47"/>
      <c r="FM118" s="47"/>
      <c r="FN118" s="47"/>
      <c r="FO118" s="47"/>
      <c r="FP118" s="47"/>
      <c r="FQ118" s="47"/>
      <c r="FR118" s="47"/>
      <c r="FS118" s="47"/>
      <c r="FT118" s="47"/>
      <c r="FU118" s="47"/>
      <c r="FV118" s="47"/>
      <c r="FW118" s="47"/>
      <c r="FX118" s="47"/>
      <c r="FY118" s="47"/>
      <c r="FZ118" s="47"/>
      <c r="GA118" s="47"/>
      <c r="GB118" s="47"/>
      <c r="GC118" s="47"/>
      <c r="GD118" s="47"/>
      <c r="GE118" s="47"/>
      <c r="GF118" s="47"/>
      <c r="GG118" s="47"/>
      <c r="GH118" s="47"/>
      <c r="GI118" s="47"/>
      <c r="GJ118" s="47"/>
      <c r="GK118" s="47"/>
      <c r="GL118" s="47"/>
      <c r="GM118" s="47"/>
      <c r="GN118" s="47"/>
      <c r="GO118" s="47"/>
      <c r="GP118" s="47"/>
      <c r="GQ118" s="47"/>
      <c r="GR118" s="47"/>
      <c r="GS118" s="47"/>
      <c r="GT118" s="47"/>
      <c r="GU118" s="47"/>
      <c r="GV118" s="47"/>
      <c r="GW118" s="47"/>
      <c r="GX118" s="47"/>
      <c r="GY118" s="47"/>
      <c r="GZ118" s="47"/>
      <c r="HA118" s="47"/>
      <c r="HB118" s="47"/>
      <c r="HC118" s="47"/>
      <c r="HD118" s="47"/>
      <c r="HE118" s="47"/>
      <c r="HF118" s="47"/>
      <c r="HG118" s="47"/>
      <c r="HH118" s="47"/>
      <c r="HI118" s="47"/>
      <c r="HJ118" s="47"/>
      <c r="HK118" s="47"/>
      <c r="HL118" s="47"/>
      <c r="HM118" s="47"/>
      <c r="HN118" s="47"/>
      <c r="HO118" s="47"/>
      <c r="HP118" s="47"/>
      <c r="HQ118" s="47"/>
      <c r="HR118" s="47"/>
      <c r="HS118" s="47"/>
      <c r="HT118" s="47"/>
      <c r="HU118" s="47"/>
      <c r="HV118" s="47"/>
      <c r="HW118" s="47"/>
      <c r="HX118" s="47"/>
      <c r="HY118" s="47"/>
      <c r="HZ118" s="47"/>
      <c r="IA118" s="47"/>
      <c r="IB118" s="47"/>
      <c r="IC118" s="47"/>
      <c r="ID118" s="47"/>
      <c r="IE118" s="47"/>
      <c r="IF118" s="47"/>
      <c r="IG118" s="47"/>
      <c r="IH118" s="47"/>
      <c r="II118" s="47"/>
      <c r="IJ118" s="47"/>
      <c r="IK118" s="47"/>
      <c r="IL118" s="47"/>
      <c r="IM118" s="47"/>
      <c r="IN118" s="47"/>
      <c r="IO118" s="47"/>
      <c r="IP118" s="47"/>
      <c r="IQ118" s="47"/>
      <c r="IR118" s="47"/>
      <c r="IS118" s="47"/>
      <c r="IT118" s="47"/>
      <c r="IU118" s="47"/>
      <c r="IV118" s="47"/>
      <c r="IW118" s="44" t="s">
        <v>226</v>
      </c>
      <c r="IX118" s="229" t="s">
        <v>62</v>
      </c>
      <c r="IY118" s="229"/>
      <c r="IZ118" s="46" t="s">
        <v>343</v>
      </c>
      <c r="JA118" s="45" t="s">
        <v>344</v>
      </c>
      <c r="JB118" s="47"/>
      <c r="JC118" s="47"/>
      <c r="JD118" s="47"/>
      <c r="JE118" s="47"/>
      <c r="JF118" s="47"/>
      <c r="JG118" s="47"/>
      <c r="JH118" s="47"/>
      <c r="JI118" s="47"/>
      <c r="JJ118" s="47"/>
      <c r="JK118" s="47"/>
      <c r="JL118" s="47"/>
      <c r="JM118" s="47"/>
      <c r="JN118" s="47"/>
      <c r="JO118" s="47"/>
      <c r="JP118" s="47"/>
      <c r="JQ118" s="47"/>
      <c r="JR118" s="47"/>
      <c r="JS118" s="47"/>
      <c r="JT118" s="47"/>
      <c r="JU118" s="47"/>
      <c r="JV118" s="47"/>
      <c r="JW118" s="47"/>
      <c r="JX118" s="47"/>
      <c r="JY118" s="47"/>
      <c r="JZ118" s="47"/>
      <c r="KA118" s="47"/>
      <c r="KB118" s="47"/>
      <c r="KC118" s="47"/>
      <c r="KD118" s="47"/>
      <c r="KE118" s="47"/>
      <c r="KF118" s="47"/>
      <c r="KG118" s="47"/>
      <c r="KH118" s="47"/>
      <c r="KI118" s="47"/>
      <c r="KJ118" s="47"/>
      <c r="KK118" s="47"/>
      <c r="KL118" s="47"/>
      <c r="KM118" s="47"/>
      <c r="KN118" s="47"/>
      <c r="KO118" s="47"/>
      <c r="KP118" s="47"/>
      <c r="KQ118" s="47"/>
      <c r="KR118" s="47"/>
      <c r="KS118" s="47"/>
      <c r="KT118" s="47"/>
      <c r="KU118" s="47"/>
      <c r="KV118" s="47"/>
      <c r="KW118" s="47"/>
      <c r="KX118" s="47"/>
      <c r="KY118" s="47"/>
      <c r="KZ118" s="47"/>
      <c r="LA118" s="47"/>
      <c r="LB118" s="47"/>
      <c r="LC118" s="47"/>
      <c r="LD118" s="47"/>
      <c r="LE118" s="47"/>
      <c r="LF118" s="47"/>
      <c r="LG118" s="47"/>
      <c r="LH118" s="47"/>
      <c r="LI118" s="47"/>
      <c r="LJ118" s="47"/>
      <c r="LK118" s="47"/>
      <c r="LL118" s="47"/>
      <c r="LM118" s="47"/>
      <c r="LN118" s="47"/>
      <c r="LO118" s="47"/>
      <c r="LP118" s="47"/>
      <c r="LQ118" s="47"/>
      <c r="LR118" s="47"/>
      <c r="LS118" s="47"/>
      <c r="LT118" s="47"/>
      <c r="LU118" s="47"/>
      <c r="LV118" s="47"/>
      <c r="LW118" s="47"/>
      <c r="LX118" s="47"/>
      <c r="LY118" s="47"/>
      <c r="LZ118" s="47"/>
      <c r="MA118" s="47"/>
      <c r="MB118" s="47"/>
      <c r="MC118" s="47"/>
      <c r="MD118" s="47"/>
      <c r="ME118" s="47"/>
      <c r="MF118" s="47"/>
      <c r="MG118" s="47"/>
      <c r="MH118" s="47"/>
      <c r="MI118" s="47"/>
      <c r="MJ118" s="47"/>
      <c r="MK118" s="47"/>
      <c r="ML118" s="47"/>
      <c r="MM118" s="47"/>
      <c r="MN118" s="47"/>
      <c r="MO118" s="47"/>
      <c r="MP118" s="47"/>
      <c r="MQ118" s="47"/>
      <c r="MR118" s="47"/>
      <c r="MS118" s="47"/>
      <c r="MT118" s="47"/>
      <c r="MU118" s="47"/>
      <c r="MV118" s="47"/>
      <c r="MW118" s="47"/>
      <c r="MX118" s="47"/>
      <c r="MY118" s="47"/>
      <c r="MZ118" s="47"/>
      <c r="NA118" s="47"/>
      <c r="NB118" s="47"/>
      <c r="NC118" s="47"/>
      <c r="ND118" s="47"/>
      <c r="NE118" s="47"/>
      <c r="NF118" s="47"/>
      <c r="NG118" s="47"/>
      <c r="NH118" s="47"/>
      <c r="NI118" s="47"/>
      <c r="NJ118" s="47"/>
      <c r="NK118" s="47"/>
      <c r="NL118" s="47"/>
      <c r="NM118" s="47"/>
      <c r="NN118" s="47"/>
      <c r="NO118" s="47"/>
      <c r="NP118" s="47"/>
      <c r="NQ118" s="47"/>
      <c r="NR118" s="47"/>
      <c r="NS118" s="47"/>
      <c r="NT118" s="47"/>
      <c r="NU118" s="47"/>
      <c r="NV118" s="47"/>
      <c r="NW118" s="47"/>
      <c r="NX118" s="47"/>
      <c r="NY118" s="47"/>
      <c r="NZ118" s="47"/>
      <c r="OA118" s="47"/>
      <c r="OB118" s="47"/>
      <c r="OC118" s="47"/>
      <c r="OD118" s="47"/>
      <c r="OE118" s="47"/>
      <c r="OF118" s="47"/>
      <c r="OG118" s="47"/>
      <c r="OH118" s="47"/>
      <c r="OI118" s="47"/>
      <c r="OJ118" s="47"/>
      <c r="OK118" s="47"/>
      <c r="OL118" s="47"/>
      <c r="OM118" s="47"/>
      <c r="ON118" s="47"/>
      <c r="OO118" s="47"/>
      <c r="OP118" s="47"/>
      <c r="OQ118" s="47"/>
      <c r="OR118" s="47"/>
      <c r="OS118" s="47"/>
      <c r="OT118" s="47"/>
      <c r="OU118" s="47"/>
      <c r="OV118" s="47"/>
      <c r="OW118" s="47"/>
      <c r="OX118" s="47"/>
      <c r="OY118" s="47"/>
      <c r="OZ118" s="47"/>
      <c r="PA118" s="47"/>
      <c r="PB118" s="47"/>
      <c r="PC118" s="47"/>
      <c r="PD118" s="47"/>
      <c r="PE118" s="47"/>
      <c r="PF118" s="47"/>
      <c r="PG118" s="47"/>
      <c r="PH118" s="47"/>
      <c r="PI118" s="47"/>
      <c r="PJ118" s="47"/>
      <c r="PK118" s="47"/>
      <c r="PL118" s="47"/>
      <c r="PM118" s="47"/>
      <c r="PN118" s="47"/>
      <c r="PO118" s="47"/>
      <c r="PP118" s="47"/>
      <c r="PQ118" s="47"/>
      <c r="PR118" s="47"/>
      <c r="PS118" s="47"/>
      <c r="PT118" s="47"/>
      <c r="PU118" s="47"/>
      <c r="PV118" s="47"/>
      <c r="PW118" s="47"/>
      <c r="PX118" s="47"/>
      <c r="PY118" s="47"/>
      <c r="PZ118" s="47"/>
      <c r="QA118" s="47"/>
      <c r="QB118" s="47"/>
      <c r="QC118" s="47"/>
      <c r="QD118" s="47"/>
      <c r="QE118" s="47"/>
      <c r="QF118" s="47"/>
      <c r="QG118" s="47"/>
      <c r="QH118" s="47"/>
      <c r="QI118" s="47"/>
      <c r="QJ118" s="47"/>
      <c r="QK118" s="47"/>
      <c r="QL118" s="47"/>
      <c r="QM118" s="47"/>
      <c r="QN118" s="47"/>
      <c r="QO118" s="47"/>
      <c r="QP118" s="47"/>
      <c r="QQ118" s="47"/>
      <c r="QR118" s="47"/>
      <c r="QS118" s="47"/>
      <c r="QT118" s="47"/>
      <c r="QU118" s="47"/>
      <c r="QV118" s="47"/>
      <c r="QW118" s="47"/>
      <c r="QX118" s="47"/>
      <c r="QY118" s="47"/>
      <c r="QZ118" s="47"/>
      <c r="RA118" s="47"/>
      <c r="RB118" s="47"/>
      <c r="RC118" s="47"/>
      <c r="RD118" s="47"/>
      <c r="RE118" s="47"/>
      <c r="RF118" s="47"/>
      <c r="RG118" s="47"/>
      <c r="RH118" s="47"/>
      <c r="RI118" s="47"/>
      <c r="RJ118" s="47"/>
      <c r="RK118" s="47"/>
      <c r="RL118" s="47"/>
      <c r="RM118" s="47"/>
      <c r="RN118" s="47"/>
      <c r="RO118" s="47"/>
      <c r="RP118" s="47"/>
      <c r="RQ118" s="47"/>
      <c r="RR118" s="47"/>
      <c r="RS118" s="47"/>
      <c r="RT118" s="47"/>
      <c r="RU118" s="47"/>
      <c r="RV118" s="47"/>
      <c r="RW118" s="47"/>
      <c r="RX118" s="47"/>
      <c r="RY118" s="47"/>
      <c r="RZ118" s="47"/>
      <c r="SA118" s="47"/>
      <c r="SB118" s="47"/>
      <c r="SC118" s="47"/>
      <c r="SD118" s="47"/>
      <c r="SE118" s="47"/>
      <c r="SF118" s="47"/>
      <c r="SG118" s="47"/>
      <c r="SH118" s="47"/>
      <c r="SI118" s="47"/>
      <c r="SJ118" s="47"/>
      <c r="SK118" s="47"/>
      <c r="SL118" s="47"/>
      <c r="SM118" s="47"/>
      <c r="SN118" s="47"/>
      <c r="SO118" s="47"/>
      <c r="SP118" s="47"/>
      <c r="SQ118" s="47"/>
      <c r="SR118" s="47"/>
      <c r="SS118" s="44" t="s">
        <v>226</v>
      </c>
      <c r="ST118" s="229" t="s">
        <v>62</v>
      </c>
      <c r="SU118" s="229"/>
      <c r="SV118" s="46" t="s">
        <v>343</v>
      </c>
      <c r="SW118" s="45" t="s">
        <v>344</v>
      </c>
      <c r="SX118" s="47"/>
      <c r="SY118" s="47"/>
      <c r="SZ118" s="47"/>
      <c r="TA118" s="47"/>
      <c r="TB118" s="47"/>
      <c r="TC118" s="47"/>
      <c r="TD118" s="47"/>
      <c r="TE118" s="47"/>
      <c r="TF118" s="47"/>
      <c r="TG118" s="47"/>
      <c r="TH118" s="47"/>
      <c r="TI118" s="47"/>
      <c r="TJ118" s="47"/>
      <c r="TK118" s="47"/>
      <c r="TL118" s="47"/>
      <c r="TM118" s="47"/>
      <c r="TN118" s="47"/>
      <c r="TO118" s="47"/>
      <c r="TP118" s="47"/>
      <c r="TQ118" s="47"/>
      <c r="TR118" s="47"/>
      <c r="TS118" s="47"/>
      <c r="TT118" s="47"/>
      <c r="TU118" s="47"/>
      <c r="TV118" s="47"/>
      <c r="TW118" s="47"/>
      <c r="TX118" s="47"/>
      <c r="TY118" s="47"/>
      <c r="TZ118" s="47"/>
      <c r="UA118" s="47"/>
      <c r="UB118" s="47"/>
      <c r="UC118" s="47"/>
      <c r="UD118" s="47"/>
      <c r="UE118" s="47"/>
      <c r="UF118" s="47"/>
      <c r="UG118" s="47"/>
      <c r="UH118" s="47"/>
      <c r="UI118" s="47"/>
      <c r="UJ118" s="47"/>
      <c r="UK118" s="47"/>
      <c r="UL118" s="47"/>
      <c r="UM118" s="47"/>
      <c r="UN118" s="47"/>
      <c r="UO118" s="47"/>
      <c r="UP118" s="47"/>
      <c r="UQ118" s="47"/>
      <c r="UR118" s="47"/>
      <c r="US118" s="47"/>
      <c r="UT118" s="47"/>
      <c r="UU118" s="47"/>
      <c r="UV118" s="47"/>
      <c r="UW118" s="47"/>
      <c r="UX118" s="47"/>
      <c r="UY118" s="47"/>
      <c r="UZ118" s="47"/>
      <c r="VA118" s="47"/>
      <c r="VB118" s="47"/>
      <c r="VC118" s="47"/>
      <c r="VD118" s="47"/>
      <c r="VE118" s="47"/>
      <c r="VF118" s="47"/>
      <c r="VG118" s="47"/>
      <c r="VH118" s="47"/>
      <c r="VI118" s="47"/>
      <c r="VJ118" s="47"/>
      <c r="VK118" s="47"/>
      <c r="VL118" s="47"/>
      <c r="VM118" s="47"/>
      <c r="VN118" s="47"/>
      <c r="VO118" s="47"/>
      <c r="VP118" s="47"/>
      <c r="VQ118" s="47"/>
      <c r="VR118" s="47"/>
      <c r="VS118" s="47"/>
      <c r="VT118" s="47"/>
      <c r="VU118" s="47"/>
      <c r="VV118" s="47"/>
      <c r="VW118" s="47"/>
      <c r="VX118" s="47"/>
      <c r="VY118" s="47"/>
      <c r="VZ118" s="47"/>
      <c r="WA118" s="47"/>
      <c r="WB118" s="47"/>
      <c r="WC118" s="47"/>
      <c r="WD118" s="47"/>
      <c r="WE118" s="47"/>
      <c r="WF118" s="47"/>
      <c r="WG118" s="47"/>
      <c r="WH118" s="47"/>
      <c r="WI118" s="47"/>
      <c r="WJ118" s="47"/>
      <c r="WK118" s="47"/>
      <c r="WL118" s="47"/>
      <c r="WM118" s="47"/>
      <c r="WN118" s="47"/>
      <c r="WO118" s="47"/>
      <c r="WP118" s="47"/>
      <c r="WQ118" s="47"/>
      <c r="WR118" s="47"/>
      <c r="WS118" s="47"/>
      <c r="WT118" s="47"/>
      <c r="WU118" s="47"/>
      <c r="WV118" s="47"/>
      <c r="WW118" s="47"/>
      <c r="WX118" s="47"/>
      <c r="WY118" s="47"/>
      <c r="WZ118" s="47"/>
      <c r="XA118" s="47"/>
      <c r="XB118" s="47"/>
      <c r="XC118" s="47"/>
      <c r="XD118" s="47"/>
      <c r="XE118" s="47"/>
      <c r="XF118" s="47"/>
      <c r="XG118" s="47"/>
      <c r="XH118" s="47"/>
      <c r="XI118" s="47"/>
      <c r="XJ118" s="47"/>
      <c r="XK118" s="47"/>
      <c r="XL118" s="47"/>
      <c r="XM118" s="47"/>
      <c r="XN118" s="47"/>
      <c r="XO118" s="47"/>
      <c r="XP118" s="47"/>
      <c r="XQ118" s="47"/>
      <c r="XR118" s="47"/>
      <c r="XS118" s="47"/>
      <c r="XT118" s="47"/>
      <c r="XU118" s="47"/>
      <c r="XV118" s="47"/>
      <c r="XW118" s="47"/>
      <c r="XX118" s="47"/>
      <c r="XY118" s="47"/>
      <c r="XZ118" s="47"/>
      <c r="YA118" s="47"/>
      <c r="YB118" s="47"/>
      <c r="YC118" s="47"/>
      <c r="YD118" s="47"/>
      <c r="YE118" s="47"/>
      <c r="YF118" s="47"/>
      <c r="YG118" s="47"/>
      <c r="YH118" s="47"/>
      <c r="YI118" s="47"/>
      <c r="YJ118" s="47"/>
      <c r="YK118" s="47"/>
      <c r="YL118" s="47"/>
      <c r="YM118" s="47"/>
      <c r="YN118" s="47"/>
      <c r="YO118" s="47"/>
      <c r="YP118" s="47"/>
      <c r="YQ118" s="47"/>
      <c r="YR118" s="47"/>
      <c r="YS118" s="47"/>
      <c r="YT118" s="47"/>
      <c r="YU118" s="47"/>
      <c r="YV118" s="47"/>
      <c r="YW118" s="47"/>
      <c r="YX118" s="47"/>
      <c r="YY118" s="47"/>
      <c r="YZ118" s="47"/>
      <c r="ZA118" s="47"/>
      <c r="ZB118" s="47"/>
      <c r="ZC118" s="47"/>
      <c r="ZD118" s="47"/>
      <c r="ZE118" s="47"/>
      <c r="ZF118" s="47"/>
      <c r="ZG118" s="47"/>
      <c r="ZH118" s="47"/>
      <c r="ZI118" s="47"/>
      <c r="ZJ118" s="47"/>
      <c r="ZK118" s="47"/>
      <c r="ZL118" s="47"/>
      <c r="ZM118" s="47"/>
      <c r="ZN118" s="47"/>
      <c r="ZO118" s="47"/>
      <c r="ZP118" s="47"/>
      <c r="ZQ118" s="47"/>
      <c r="ZR118" s="47"/>
      <c r="ZS118" s="47"/>
      <c r="ZT118" s="47"/>
      <c r="ZU118" s="47"/>
      <c r="ZV118" s="47"/>
      <c r="ZW118" s="47"/>
      <c r="ZX118" s="47"/>
      <c r="ZY118" s="47"/>
      <c r="ZZ118" s="47"/>
      <c r="AAA118" s="47"/>
      <c r="AAB118" s="47"/>
      <c r="AAC118" s="47"/>
      <c r="AAD118" s="47"/>
      <c r="AAE118" s="47"/>
      <c r="AAF118" s="47"/>
      <c r="AAG118" s="47"/>
      <c r="AAH118" s="47"/>
      <c r="AAI118" s="47"/>
      <c r="AAJ118" s="47"/>
      <c r="AAK118" s="47"/>
      <c r="AAL118" s="47"/>
      <c r="AAM118" s="47"/>
      <c r="AAN118" s="47"/>
      <c r="AAO118" s="47"/>
      <c r="AAP118" s="47"/>
      <c r="AAQ118" s="47"/>
      <c r="AAR118" s="47"/>
      <c r="AAS118" s="47"/>
      <c r="AAT118" s="47"/>
      <c r="AAU118" s="47"/>
      <c r="AAV118" s="47"/>
      <c r="AAW118" s="47"/>
      <c r="AAX118" s="47"/>
      <c r="AAY118" s="47"/>
      <c r="AAZ118" s="47"/>
      <c r="ABA118" s="47"/>
      <c r="ABB118" s="47"/>
      <c r="ABC118" s="47"/>
      <c r="ABD118" s="47"/>
      <c r="ABE118" s="47"/>
      <c r="ABF118" s="47"/>
      <c r="ABG118" s="47"/>
      <c r="ABH118" s="47"/>
      <c r="ABI118" s="47"/>
      <c r="ABJ118" s="47"/>
      <c r="ABK118" s="47"/>
      <c r="ABL118" s="47"/>
      <c r="ABM118" s="47"/>
      <c r="ABN118" s="47"/>
      <c r="ABO118" s="47"/>
      <c r="ABP118" s="47"/>
      <c r="ABQ118" s="47"/>
      <c r="ABR118" s="47"/>
      <c r="ABS118" s="47"/>
      <c r="ABT118" s="47"/>
      <c r="ABU118" s="47"/>
      <c r="ABV118" s="47"/>
      <c r="ABW118" s="47"/>
      <c r="ABX118" s="47"/>
      <c r="ABY118" s="47"/>
      <c r="ABZ118" s="47"/>
      <c r="ACA118" s="47"/>
      <c r="ACB118" s="47"/>
      <c r="ACC118" s="47"/>
      <c r="ACD118" s="47"/>
      <c r="ACE118" s="47"/>
      <c r="ACF118" s="47"/>
      <c r="ACG118" s="47"/>
      <c r="ACH118" s="47"/>
      <c r="ACI118" s="47"/>
      <c r="ACJ118" s="47"/>
      <c r="ACK118" s="47"/>
      <c r="ACL118" s="47"/>
      <c r="ACM118" s="47"/>
      <c r="ACN118" s="47"/>
      <c r="ACO118" s="44" t="s">
        <v>226</v>
      </c>
      <c r="ACP118" s="229" t="s">
        <v>62</v>
      </c>
      <c r="ACQ118" s="229"/>
      <c r="ACR118" s="46" t="s">
        <v>343</v>
      </c>
      <c r="ACS118" s="45" t="s">
        <v>344</v>
      </c>
      <c r="ACT118" s="47"/>
      <c r="ACU118" s="47"/>
      <c r="ACV118" s="47"/>
      <c r="ACW118" s="47"/>
      <c r="ACX118" s="47"/>
      <c r="ACY118" s="47"/>
      <c r="ACZ118" s="47"/>
      <c r="ADA118" s="47"/>
      <c r="ADB118" s="47"/>
      <c r="ADC118" s="47"/>
      <c r="ADD118" s="47"/>
      <c r="ADE118" s="47"/>
      <c r="ADF118" s="47"/>
      <c r="ADG118" s="47"/>
      <c r="ADH118" s="47"/>
      <c r="ADI118" s="47"/>
      <c r="ADJ118" s="47"/>
      <c r="ADK118" s="47"/>
      <c r="ADL118" s="47"/>
      <c r="ADM118" s="47"/>
      <c r="ADN118" s="47"/>
      <c r="ADO118" s="47"/>
      <c r="ADP118" s="47"/>
      <c r="ADQ118" s="47"/>
      <c r="ADR118" s="47"/>
      <c r="ADS118" s="47"/>
      <c r="ADT118" s="47"/>
      <c r="ADU118" s="47"/>
      <c r="ADV118" s="47"/>
      <c r="ADW118" s="47"/>
      <c r="ADX118" s="47"/>
      <c r="ADY118" s="47"/>
      <c r="ADZ118" s="47"/>
      <c r="AEA118" s="47"/>
      <c r="AEB118" s="47"/>
      <c r="AEC118" s="47"/>
      <c r="AED118" s="47"/>
      <c r="AEE118" s="47"/>
      <c r="AEF118" s="47"/>
      <c r="AEG118" s="47"/>
      <c r="AEH118" s="47"/>
      <c r="AEI118" s="47"/>
      <c r="AEJ118" s="47"/>
      <c r="AEK118" s="47"/>
      <c r="AEL118" s="47"/>
      <c r="AEM118" s="47"/>
      <c r="AEN118" s="47"/>
      <c r="AEO118" s="47"/>
      <c r="AEP118" s="47"/>
      <c r="AEQ118" s="47"/>
      <c r="AER118" s="47"/>
      <c r="AES118" s="47"/>
      <c r="AET118" s="47"/>
      <c r="AEU118" s="47"/>
      <c r="AEV118" s="47"/>
      <c r="AEW118" s="47"/>
      <c r="AEX118" s="47"/>
      <c r="AEY118" s="47"/>
      <c r="AEZ118" s="47"/>
      <c r="AFA118" s="47"/>
      <c r="AFB118" s="47"/>
      <c r="AFC118" s="47"/>
      <c r="AFD118" s="47"/>
      <c r="AFE118" s="47"/>
      <c r="AFF118" s="47"/>
      <c r="AFG118" s="47"/>
      <c r="AFH118" s="47"/>
      <c r="AFI118" s="47"/>
      <c r="AFJ118" s="47"/>
      <c r="AFK118" s="47"/>
      <c r="AFL118" s="47"/>
      <c r="AFM118" s="47"/>
      <c r="AFN118" s="47"/>
      <c r="AFO118" s="47"/>
      <c r="AFP118" s="47"/>
      <c r="AFQ118" s="47"/>
      <c r="AFR118" s="47"/>
      <c r="AFS118" s="47"/>
      <c r="AFT118" s="47"/>
      <c r="AFU118" s="47"/>
      <c r="AFV118" s="47"/>
      <c r="AFW118" s="47"/>
      <c r="AFX118" s="47"/>
      <c r="AFY118" s="47"/>
      <c r="AFZ118" s="47"/>
      <c r="AGA118" s="47"/>
      <c r="AGB118" s="47"/>
      <c r="AGC118" s="47"/>
      <c r="AGD118" s="47"/>
      <c r="AGE118" s="47"/>
      <c r="AGF118" s="47"/>
      <c r="AGG118" s="47"/>
      <c r="AGH118" s="47"/>
      <c r="AGI118" s="47"/>
      <c r="AGJ118" s="47"/>
      <c r="AGK118" s="47"/>
      <c r="AGL118" s="47"/>
      <c r="AGM118" s="47"/>
      <c r="AGN118" s="47"/>
      <c r="AGO118" s="47"/>
      <c r="AGP118" s="47"/>
      <c r="AGQ118" s="47"/>
      <c r="AGR118" s="47"/>
      <c r="AGS118" s="47"/>
      <c r="AGT118" s="47"/>
      <c r="AGU118" s="47"/>
      <c r="AGV118" s="47"/>
      <c r="AGW118" s="47"/>
      <c r="AGX118" s="47"/>
      <c r="AGY118" s="47"/>
      <c r="AGZ118" s="47"/>
      <c r="AHA118" s="47"/>
      <c r="AHB118" s="47"/>
      <c r="AHC118" s="47"/>
      <c r="AHD118" s="47"/>
      <c r="AHE118" s="47"/>
      <c r="AHF118" s="47"/>
      <c r="AHG118" s="47"/>
      <c r="AHH118" s="47"/>
      <c r="AHI118" s="47"/>
      <c r="AHJ118" s="47"/>
      <c r="AHK118" s="47"/>
      <c r="AHL118" s="47"/>
      <c r="AHM118" s="47"/>
      <c r="AHN118" s="47"/>
      <c r="AHO118" s="47"/>
      <c r="AHP118" s="47"/>
      <c r="AHQ118" s="47"/>
      <c r="AHR118" s="47"/>
      <c r="AHS118" s="47"/>
      <c r="AHT118" s="47"/>
      <c r="AHU118" s="47"/>
      <c r="AHV118" s="47"/>
      <c r="AHW118" s="47"/>
      <c r="AHX118" s="47"/>
      <c r="AHY118" s="47"/>
      <c r="AHZ118" s="47"/>
      <c r="AIA118" s="47"/>
      <c r="AIB118" s="47"/>
      <c r="AIC118" s="47"/>
      <c r="AID118" s="47"/>
      <c r="AIE118" s="47"/>
      <c r="AIF118" s="47"/>
      <c r="AIG118" s="47"/>
      <c r="AIH118" s="47"/>
      <c r="AII118" s="47"/>
      <c r="AIJ118" s="47"/>
      <c r="AIK118" s="47"/>
      <c r="AIL118" s="47"/>
      <c r="AIM118" s="47"/>
      <c r="AIN118" s="47"/>
      <c r="AIO118" s="47"/>
      <c r="AIP118" s="47"/>
      <c r="AIQ118" s="47"/>
      <c r="AIR118" s="47"/>
      <c r="AIS118" s="47"/>
      <c r="AIT118" s="47"/>
      <c r="AIU118" s="47"/>
      <c r="AIV118" s="47"/>
      <c r="AIW118" s="47"/>
      <c r="AIX118" s="47"/>
      <c r="AIY118" s="47"/>
      <c r="AIZ118" s="47"/>
      <c r="AJA118" s="47"/>
      <c r="AJB118" s="47"/>
      <c r="AJC118" s="47"/>
      <c r="AJD118" s="47"/>
      <c r="AJE118" s="47"/>
      <c r="AJF118" s="47"/>
      <c r="AJG118" s="47"/>
      <c r="AJH118" s="47"/>
      <c r="AJI118" s="47"/>
      <c r="AJJ118" s="47"/>
      <c r="AJK118" s="47"/>
      <c r="AJL118" s="47"/>
      <c r="AJM118" s="47"/>
      <c r="AJN118" s="47"/>
      <c r="AJO118" s="47"/>
      <c r="AJP118" s="47"/>
      <c r="AJQ118" s="47"/>
      <c r="AJR118" s="47"/>
      <c r="AJS118" s="47"/>
      <c r="AJT118" s="47"/>
      <c r="AJU118" s="47"/>
      <c r="AJV118" s="47"/>
      <c r="AJW118" s="47"/>
      <c r="AJX118" s="47"/>
      <c r="AJY118" s="47"/>
      <c r="AJZ118" s="47"/>
      <c r="AKA118" s="47"/>
      <c r="AKB118" s="47"/>
      <c r="AKC118" s="47"/>
      <c r="AKD118" s="47"/>
      <c r="AKE118" s="47"/>
      <c r="AKF118" s="47"/>
      <c r="AKG118" s="47"/>
      <c r="AKH118" s="47"/>
      <c r="AKI118" s="47"/>
      <c r="AKJ118" s="47"/>
      <c r="AKK118" s="47"/>
      <c r="AKL118" s="47"/>
      <c r="AKM118" s="47"/>
      <c r="AKN118" s="47"/>
      <c r="AKO118" s="47"/>
      <c r="AKP118" s="47"/>
      <c r="AKQ118" s="47"/>
      <c r="AKR118" s="47"/>
      <c r="AKS118" s="47"/>
      <c r="AKT118" s="47"/>
      <c r="AKU118" s="47"/>
      <c r="AKV118" s="47"/>
      <c r="AKW118" s="47"/>
      <c r="AKX118" s="47"/>
      <c r="AKY118" s="47"/>
      <c r="AKZ118" s="47"/>
      <c r="ALA118" s="47"/>
      <c r="ALB118" s="47"/>
      <c r="ALC118" s="47"/>
      <c r="ALD118" s="47"/>
      <c r="ALE118" s="47"/>
      <c r="ALF118" s="47"/>
      <c r="ALG118" s="47"/>
      <c r="ALH118" s="47"/>
      <c r="ALI118" s="47"/>
      <c r="ALJ118" s="47"/>
      <c r="ALK118" s="47"/>
      <c r="ALL118" s="47"/>
      <c r="ALM118" s="47"/>
      <c r="ALN118" s="47"/>
      <c r="ALO118" s="47"/>
      <c r="ALP118" s="47"/>
      <c r="ALQ118" s="47"/>
      <c r="ALR118" s="47"/>
      <c r="ALS118" s="47"/>
      <c r="ALT118" s="47"/>
      <c r="ALU118" s="47"/>
      <c r="ALV118" s="47"/>
      <c r="ALW118" s="47"/>
      <c r="ALX118" s="47"/>
      <c r="ALY118" s="47"/>
      <c r="ALZ118" s="47"/>
      <c r="AMA118" s="47"/>
      <c r="AMB118" s="47"/>
      <c r="AMC118" s="47"/>
      <c r="AMD118" s="47"/>
      <c r="AME118" s="47"/>
      <c r="AMF118" s="47"/>
      <c r="AMG118" s="47"/>
      <c r="AMH118" s="47"/>
      <c r="AMI118" s="47"/>
      <c r="AMJ118" s="47"/>
    </row>
    <row r="119" spans="1:1024" ht="39" customHeight="1" x14ac:dyDescent="0.45">
      <c r="A119" s="32" t="s">
        <v>203</v>
      </c>
      <c r="B119" s="222" t="s">
        <v>345</v>
      </c>
      <c r="C119" s="222"/>
      <c r="D119" s="31" t="s">
        <v>346</v>
      </c>
      <c r="E119" s="27" t="s">
        <v>347</v>
      </c>
    </row>
    <row r="120" spans="1:1024" ht="13.5" customHeight="1" x14ac:dyDescent="0.45">
      <c r="A120" s="32" t="s">
        <v>203</v>
      </c>
      <c r="B120" s="222" t="s">
        <v>348</v>
      </c>
      <c r="C120" s="31" t="s">
        <v>101</v>
      </c>
      <c r="D120" s="31" t="s">
        <v>349</v>
      </c>
      <c r="E120" s="33" t="s">
        <v>350</v>
      </c>
    </row>
    <row r="121" spans="1:1024" x14ac:dyDescent="0.45">
      <c r="A121" s="32" t="s">
        <v>203</v>
      </c>
      <c r="B121" s="222"/>
      <c r="C121" s="31" t="s">
        <v>102</v>
      </c>
      <c r="D121" s="31" t="s">
        <v>351</v>
      </c>
      <c r="E121" s="33" t="s">
        <v>352</v>
      </c>
    </row>
    <row r="122" spans="1:1024" ht="13.5" customHeight="1" x14ac:dyDescent="0.45">
      <c r="A122" s="32" t="s">
        <v>203</v>
      </c>
      <c r="B122" s="222" t="s">
        <v>353</v>
      </c>
      <c r="C122" s="222"/>
      <c r="D122" s="31" t="s">
        <v>354</v>
      </c>
      <c r="E122" s="33" t="s">
        <v>355</v>
      </c>
    </row>
    <row r="123" spans="1:1024" ht="77.25" customHeight="1" x14ac:dyDescent="0.45">
      <c r="A123" s="32" t="s">
        <v>203</v>
      </c>
      <c r="B123" s="222" t="s">
        <v>72</v>
      </c>
      <c r="C123" s="222"/>
      <c r="D123" s="31" t="s">
        <v>356</v>
      </c>
      <c r="E123" s="27" t="s">
        <v>357</v>
      </c>
    </row>
    <row r="124" spans="1:1024" ht="39" customHeight="1" x14ac:dyDescent="0.45">
      <c r="A124" s="27" t="s">
        <v>203</v>
      </c>
      <c r="B124" s="223" t="s">
        <v>57</v>
      </c>
      <c r="C124" s="223"/>
      <c r="D124" s="27" t="s">
        <v>358</v>
      </c>
      <c r="E124" s="29" t="s">
        <v>359</v>
      </c>
    </row>
    <row r="125" spans="1:1024" ht="26.25" customHeight="1" x14ac:dyDescent="0.45">
      <c r="A125" s="32" t="s">
        <v>203</v>
      </c>
      <c r="B125" s="222" t="s">
        <v>56</v>
      </c>
      <c r="C125" s="222"/>
      <c r="D125" s="27" t="s">
        <v>360</v>
      </c>
      <c r="E125" s="27" t="s">
        <v>361</v>
      </c>
    </row>
    <row r="126" spans="1:1024" ht="26.25" customHeight="1" x14ac:dyDescent="0.45">
      <c r="A126" s="32" t="s">
        <v>203</v>
      </c>
      <c r="B126" s="222" t="s">
        <v>54</v>
      </c>
      <c r="C126" s="222"/>
      <c r="D126" s="27" t="s">
        <v>362</v>
      </c>
      <c r="E126" s="27" t="s">
        <v>363</v>
      </c>
    </row>
    <row r="127" spans="1:1024" ht="26.25" customHeight="1" x14ac:dyDescent="0.45">
      <c r="A127" s="32" t="s">
        <v>203</v>
      </c>
      <c r="B127" s="222" t="s">
        <v>55</v>
      </c>
      <c r="C127" s="222"/>
      <c r="D127" s="27" t="s">
        <v>364</v>
      </c>
      <c r="E127" s="27" t="s">
        <v>365</v>
      </c>
    </row>
    <row r="128" spans="1:1024" ht="25.5" customHeight="1" x14ac:dyDescent="0.45">
      <c r="A128" s="222" t="s">
        <v>203</v>
      </c>
      <c r="B128" s="222" t="s">
        <v>53</v>
      </c>
      <c r="C128" s="222"/>
      <c r="D128" s="28" t="s">
        <v>366</v>
      </c>
      <c r="E128" s="48" t="s">
        <v>367</v>
      </c>
    </row>
    <row r="129" spans="1:5" x14ac:dyDescent="0.45">
      <c r="A129" s="222"/>
      <c r="B129" s="222"/>
      <c r="C129" s="222"/>
      <c r="D129" s="28"/>
      <c r="E129" s="30"/>
    </row>
    <row r="130" spans="1:5" x14ac:dyDescent="0.45">
      <c r="A130" s="222"/>
      <c r="B130" s="222"/>
      <c r="C130" s="222"/>
      <c r="D130" s="28" t="s">
        <v>368</v>
      </c>
      <c r="E130" s="30" t="s">
        <v>369</v>
      </c>
    </row>
    <row r="131" spans="1:5" x14ac:dyDescent="0.45">
      <c r="A131" s="222"/>
      <c r="B131" s="222"/>
      <c r="C131" s="222"/>
      <c r="D131" s="28" t="s">
        <v>370</v>
      </c>
      <c r="E131" s="30" t="s">
        <v>371</v>
      </c>
    </row>
    <row r="132" spans="1:5" x14ac:dyDescent="0.45">
      <c r="A132" s="222"/>
      <c r="B132" s="222"/>
      <c r="C132" s="222"/>
      <c r="D132" s="28" t="s">
        <v>372</v>
      </c>
      <c r="E132" s="30" t="s">
        <v>373</v>
      </c>
    </row>
    <row r="133" spans="1:5" x14ac:dyDescent="0.45">
      <c r="A133" s="222"/>
      <c r="B133" s="222"/>
      <c r="C133" s="222"/>
      <c r="D133" s="31" t="s">
        <v>374</v>
      </c>
      <c r="E133" s="35" t="s">
        <v>375</v>
      </c>
    </row>
    <row r="134" spans="1:5" ht="13.5" customHeight="1" x14ac:dyDescent="0.45">
      <c r="A134" s="32" t="s">
        <v>226</v>
      </c>
      <c r="B134" s="222" t="s">
        <v>89</v>
      </c>
      <c r="C134" s="222"/>
      <c r="D134" s="31" t="s">
        <v>376</v>
      </c>
      <c r="E134" s="33" t="s">
        <v>377</v>
      </c>
    </row>
    <row r="135" spans="1:5" ht="13.5" customHeight="1" x14ac:dyDescent="0.45">
      <c r="A135" s="32" t="s">
        <v>203</v>
      </c>
      <c r="B135" s="222" t="s">
        <v>66</v>
      </c>
      <c r="C135" s="222"/>
      <c r="D135" s="31" t="s">
        <v>378</v>
      </c>
      <c r="E135" s="33" t="s">
        <v>379</v>
      </c>
    </row>
    <row r="136" spans="1:5" ht="39" customHeight="1" x14ac:dyDescent="0.45">
      <c r="A136" s="32" t="s">
        <v>203</v>
      </c>
      <c r="B136" s="222" t="s">
        <v>380</v>
      </c>
      <c r="C136" s="222"/>
      <c r="D136" s="31" t="s">
        <v>381</v>
      </c>
      <c r="E136" s="27" t="s">
        <v>382</v>
      </c>
    </row>
    <row r="137" spans="1:5" ht="26.25" customHeight="1" x14ac:dyDescent="0.45">
      <c r="A137" s="32" t="s">
        <v>226</v>
      </c>
      <c r="B137" s="222" t="s">
        <v>88</v>
      </c>
      <c r="C137" s="222"/>
      <c r="D137" s="31" t="s">
        <v>383</v>
      </c>
      <c r="E137" s="27" t="s">
        <v>384</v>
      </c>
    </row>
    <row r="138" spans="1:5" ht="13.5" customHeight="1" x14ac:dyDescent="0.45">
      <c r="A138" s="32" t="s">
        <v>226</v>
      </c>
      <c r="B138" s="222" t="s">
        <v>58</v>
      </c>
      <c r="C138" s="222"/>
      <c r="D138" s="31" t="s">
        <v>385</v>
      </c>
      <c r="E138" s="27" t="s">
        <v>386</v>
      </c>
    </row>
    <row r="140" spans="1:5" ht="118.5" customHeight="1" x14ac:dyDescent="0.45">
      <c r="A140" s="223" t="s">
        <v>387</v>
      </c>
      <c r="B140" s="223"/>
      <c r="C140" s="223"/>
      <c r="D140" s="223"/>
      <c r="E140" s="27" t="s">
        <v>388</v>
      </c>
    </row>
    <row r="142" spans="1:5" x14ac:dyDescent="0.45">
      <c r="A142" s="23" t="s">
        <v>389</v>
      </c>
    </row>
  </sheetData>
  <mergeCells count="72">
    <mergeCell ref="B135:C135"/>
    <mergeCell ref="B136:C136"/>
    <mergeCell ref="B137:C137"/>
    <mergeCell ref="B138:C138"/>
    <mergeCell ref="A140:D140"/>
    <mergeCell ref="B126:C126"/>
    <mergeCell ref="B127:C127"/>
    <mergeCell ref="A128:A133"/>
    <mergeCell ref="B128:C133"/>
    <mergeCell ref="B134:C134"/>
    <mergeCell ref="B120:B121"/>
    <mergeCell ref="B122:C122"/>
    <mergeCell ref="B123:C123"/>
    <mergeCell ref="B124:C124"/>
    <mergeCell ref="B125:C125"/>
    <mergeCell ref="B118:C118"/>
    <mergeCell ref="IX118:IY118"/>
    <mergeCell ref="ST118:SU118"/>
    <mergeCell ref="ACP118:ACQ118"/>
    <mergeCell ref="B119:C119"/>
    <mergeCell ref="B107:C107"/>
    <mergeCell ref="B108:C108"/>
    <mergeCell ref="B109:C109"/>
    <mergeCell ref="A110:A115"/>
    <mergeCell ref="B110:C115"/>
    <mergeCell ref="B97:B106"/>
    <mergeCell ref="A98:A103"/>
    <mergeCell ref="C98:C103"/>
    <mergeCell ref="A104:A106"/>
    <mergeCell ref="C104:C106"/>
    <mergeCell ref="A80:A85"/>
    <mergeCell ref="B80:C85"/>
    <mergeCell ref="B86:C86"/>
    <mergeCell ref="B87:B96"/>
    <mergeCell ref="A88:A93"/>
    <mergeCell ref="C88:C93"/>
    <mergeCell ref="A94:A96"/>
    <mergeCell ref="C94:C96"/>
    <mergeCell ref="B70:B79"/>
    <mergeCell ref="A71:A76"/>
    <mergeCell ref="C71:C76"/>
    <mergeCell ref="A77:A79"/>
    <mergeCell ref="C77:C79"/>
    <mergeCell ref="B59:C59"/>
    <mergeCell ref="B60:B69"/>
    <mergeCell ref="A61:A66"/>
    <mergeCell ref="C61:C66"/>
    <mergeCell ref="A67:A69"/>
    <mergeCell ref="C67:C69"/>
    <mergeCell ref="A40:A44"/>
    <mergeCell ref="B40:C44"/>
    <mergeCell ref="B45:C45"/>
    <mergeCell ref="B49:B58"/>
    <mergeCell ref="A50:A55"/>
    <mergeCell ref="C50:C55"/>
    <mergeCell ref="A56:A58"/>
    <mergeCell ref="C56:C58"/>
    <mergeCell ref="A23:A36"/>
    <mergeCell ref="B23:C36"/>
    <mergeCell ref="B37:C37"/>
    <mergeCell ref="B38:C38"/>
    <mergeCell ref="B39:C39"/>
    <mergeCell ref="B18:C18"/>
    <mergeCell ref="B19:C19"/>
    <mergeCell ref="B20:C20"/>
    <mergeCell ref="B21:C21"/>
    <mergeCell ref="B22:C22"/>
    <mergeCell ref="B4:C4"/>
    <mergeCell ref="A5:A11"/>
    <mergeCell ref="B5:C11"/>
    <mergeCell ref="B12:B16"/>
    <mergeCell ref="B17:C17"/>
  </mergeCells>
  <pageMargins left="0.7" right="0.7" top="0.75" bottom="0.75" header="0.511811023622047" footer="0.511811023622047"/>
  <pageSetup paperSize="8" fitToHeight="0"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26"/>
  <sheetViews>
    <sheetView zoomScale="75" zoomScaleNormal="75" workbookViewId="0"/>
  </sheetViews>
  <sheetFormatPr defaultColWidth="8.86328125" defaultRowHeight="14.25" x14ac:dyDescent="0.45"/>
  <cols>
    <col min="1" max="1" width="9.1328125" customWidth="1"/>
    <col min="2" max="2" width="12.86328125" customWidth="1"/>
    <col min="3" max="3" width="12.73046875" customWidth="1"/>
    <col min="4" max="4" width="13.1328125" customWidth="1"/>
    <col min="5" max="5" width="10.1328125" customWidth="1"/>
    <col min="6" max="6" width="19.1328125" customWidth="1"/>
    <col min="7" max="7" width="21.1328125" customWidth="1"/>
  </cols>
  <sheetData>
    <row r="1" spans="1:7" x14ac:dyDescent="0.45">
      <c r="A1" s="49" t="s">
        <v>390</v>
      </c>
      <c r="B1" s="49" t="s">
        <v>96</v>
      </c>
      <c r="C1" s="49" t="s">
        <v>391</v>
      </c>
      <c r="D1" s="49" t="s">
        <v>392</v>
      </c>
      <c r="E1" s="49" t="s">
        <v>393</v>
      </c>
      <c r="F1" s="49" t="s">
        <v>394</v>
      </c>
      <c r="G1" s="49" t="s">
        <v>52</v>
      </c>
    </row>
    <row r="2" spans="1:7" x14ac:dyDescent="0.45">
      <c r="A2" s="13" t="s">
        <v>395</v>
      </c>
      <c r="B2" s="6" t="s">
        <v>111</v>
      </c>
      <c r="C2" s="13" t="s">
        <v>173</v>
      </c>
      <c r="D2" s="13" t="s">
        <v>396</v>
      </c>
      <c r="E2" s="13" t="s">
        <v>110</v>
      </c>
      <c r="F2" s="1" t="s">
        <v>194</v>
      </c>
      <c r="G2" s="6" t="s">
        <v>185</v>
      </c>
    </row>
    <row r="3" spans="1:7" x14ac:dyDescent="0.45">
      <c r="A3" s="13" t="s">
        <v>397</v>
      </c>
      <c r="B3" s="6" t="s">
        <v>114</v>
      </c>
      <c r="C3" s="13" t="s">
        <v>112</v>
      </c>
      <c r="D3" s="13" t="s">
        <v>398</v>
      </c>
      <c r="E3" s="13" t="s">
        <v>115</v>
      </c>
      <c r="F3" s="1" t="s">
        <v>197</v>
      </c>
      <c r="G3" s="6" t="s">
        <v>181</v>
      </c>
    </row>
    <row r="4" spans="1:7" x14ac:dyDescent="0.45">
      <c r="A4" s="13" t="s">
        <v>399</v>
      </c>
      <c r="B4" s="6" t="s">
        <v>117</v>
      </c>
      <c r="C4" s="13" t="s">
        <v>116</v>
      </c>
      <c r="D4" s="13" t="s">
        <v>113</v>
      </c>
      <c r="E4" s="13"/>
      <c r="F4" s="1" t="s">
        <v>196</v>
      </c>
      <c r="G4" s="6" t="s">
        <v>182</v>
      </c>
    </row>
    <row r="5" spans="1:7" x14ac:dyDescent="0.45">
      <c r="A5" s="13"/>
      <c r="B5" s="6" t="s">
        <v>122</v>
      </c>
      <c r="C5" s="13" t="s">
        <v>180</v>
      </c>
      <c r="D5" s="13"/>
      <c r="E5" s="13"/>
      <c r="F5" s="1" t="s">
        <v>195</v>
      </c>
      <c r="G5" s="6" t="s">
        <v>184</v>
      </c>
    </row>
    <row r="6" spans="1:7" x14ac:dyDescent="0.45">
      <c r="A6" s="13"/>
      <c r="B6" s="6" t="s">
        <v>124</v>
      </c>
      <c r="C6" s="13" t="s">
        <v>400</v>
      </c>
      <c r="D6" s="13"/>
      <c r="E6" s="13"/>
      <c r="F6" s="1"/>
      <c r="G6" s="6" t="s">
        <v>401</v>
      </c>
    </row>
    <row r="7" spans="1:7" x14ac:dyDescent="0.45">
      <c r="A7" s="13"/>
      <c r="B7" s="6" t="s">
        <v>125</v>
      </c>
      <c r="C7" s="13"/>
      <c r="D7" s="13"/>
      <c r="E7" s="13"/>
      <c r="F7" s="1"/>
      <c r="G7" s="6" t="s">
        <v>402</v>
      </c>
    </row>
    <row r="8" spans="1:7" x14ac:dyDescent="0.45">
      <c r="A8" s="13"/>
      <c r="B8" s="6" t="s">
        <v>126</v>
      </c>
      <c r="C8" s="13"/>
      <c r="D8" s="13"/>
      <c r="E8" s="13"/>
      <c r="F8" s="1"/>
      <c r="G8" s="6" t="s">
        <v>183</v>
      </c>
    </row>
    <row r="9" spans="1:7" x14ac:dyDescent="0.45">
      <c r="A9" s="13"/>
      <c r="B9" s="6" t="s">
        <v>118</v>
      </c>
      <c r="C9" s="13"/>
      <c r="D9" s="13"/>
      <c r="E9" s="13"/>
      <c r="F9" s="1"/>
      <c r="G9" s="6" t="s">
        <v>403</v>
      </c>
    </row>
    <row r="10" spans="1:7" x14ac:dyDescent="0.45">
      <c r="A10" s="13"/>
      <c r="B10" s="6" t="s">
        <v>121</v>
      </c>
      <c r="C10" s="13"/>
      <c r="D10" s="13"/>
      <c r="E10" s="13"/>
      <c r="F10" s="1"/>
      <c r="G10" s="6" t="s">
        <v>171</v>
      </c>
    </row>
    <row r="11" spans="1:7" x14ac:dyDescent="0.45">
      <c r="A11" s="13"/>
      <c r="B11" s="6" t="s">
        <v>120</v>
      </c>
      <c r="C11" s="13"/>
      <c r="D11" s="13"/>
      <c r="E11" s="13"/>
      <c r="F11" s="1"/>
      <c r="G11" s="6" t="s">
        <v>177</v>
      </c>
    </row>
    <row r="12" spans="1:7" x14ac:dyDescent="0.45">
      <c r="A12" s="13"/>
      <c r="B12" s="6" t="s">
        <v>123</v>
      </c>
      <c r="C12" s="13"/>
      <c r="D12" s="13"/>
      <c r="E12" s="13"/>
      <c r="F12" s="1"/>
      <c r="G12" s="6" t="s">
        <v>404</v>
      </c>
    </row>
    <row r="13" spans="1:7" x14ac:dyDescent="0.45">
      <c r="A13" s="13"/>
      <c r="B13" s="6" t="s">
        <v>127</v>
      </c>
      <c r="C13" s="13"/>
      <c r="D13" s="13"/>
      <c r="E13" s="13"/>
      <c r="F13" s="1"/>
      <c r="G13" s="6" t="s">
        <v>405</v>
      </c>
    </row>
    <row r="14" spans="1:7" x14ac:dyDescent="0.45">
      <c r="A14" s="13"/>
      <c r="B14" s="6" t="s">
        <v>128</v>
      </c>
      <c r="C14" s="13"/>
      <c r="D14" s="13"/>
      <c r="E14" s="13"/>
      <c r="F14" s="1"/>
      <c r="G14" s="6" t="s">
        <v>406</v>
      </c>
    </row>
    <row r="15" spans="1:7" x14ac:dyDescent="0.45">
      <c r="A15" s="1"/>
      <c r="B15" s="6" t="s">
        <v>119</v>
      </c>
      <c r="C15" s="1"/>
      <c r="D15" s="1"/>
      <c r="E15" s="1"/>
      <c r="F15" s="1"/>
      <c r="G15" s="6" t="s">
        <v>407</v>
      </c>
    </row>
    <row r="16" spans="1:7" x14ac:dyDescent="0.45">
      <c r="A16" s="1"/>
      <c r="B16" s="6" t="s">
        <v>408</v>
      </c>
      <c r="C16" s="1"/>
      <c r="D16" s="1"/>
      <c r="E16" s="1"/>
      <c r="F16" s="1"/>
      <c r="G16" s="6" t="s">
        <v>409</v>
      </c>
    </row>
    <row r="17" spans="1:7" x14ac:dyDescent="0.45">
      <c r="A17" s="1"/>
      <c r="B17" s="1" t="s">
        <v>410</v>
      </c>
      <c r="C17" s="1"/>
      <c r="D17" s="1"/>
      <c r="E17" s="1"/>
      <c r="F17" s="1"/>
      <c r="G17" s="6" t="s">
        <v>192</v>
      </c>
    </row>
    <row r="18" spans="1:7" x14ac:dyDescent="0.45">
      <c r="A18" s="1"/>
      <c r="C18" s="1"/>
      <c r="D18" s="1"/>
      <c r="E18" s="1"/>
      <c r="F18" s="1"/>
      <c r="G18" s="6" t="s">
        <v>188</v>
      </c>
    </row>
    <row r="19" spans="1:7" x14ac:dyDescent="0.45">
      <c r="A19" s="1"/>
      <c r="B19" s="1"/>
      <c r="C19" s="1"/>
      <c r="D19" s="1"/>
      <c r="E19" s="1"/>
      <c r="F19" s="1"/>
      <c r="G19" s="6" t="s">
        <v>191</v>
      </c>
    </row>
    <row r="20" spans="1:7" x14ac:dyDescent="0.45">
      <c r="A20" s="1"/>
      <c r="B20" s="1"/>
      <c r="C20" s="1"/>
      <c r="D20" s="1"/>
      <c r="E20" s="1"/>
      <c r="F20" s="1"/>
      <c r="G20" s="1" t="s">
        <v>175</v>
      </c>
    </row>
    <row r="21" spans="1:7" x14ac:dyDescent="0.45">
      <c r="A21" s="1"/>
      <c r="B21" s="1"/>
      <c r="C21" s="1"/>
      <c r="D21" s="1"/>
      <c r="E21" s="1"/>
      <c r="F21" s="1"/>
      <c r="G21" s="1" t="s">
        <v>130</v>
      </c>
    </row>
    <row r="22" spans="1:7" x14ac:dyDescent="0.45">
      <c r="A22" s="1"/>
      <c r="B22" s="1"/>
      <c r="C22" s="1"/>
      <c r="D22" s="1"/>
      <c r="E22" s="1"/>
      <c r="F22" s="1"/>
      <c r="G22" s="1" t="s">
        <v>179</v>
      </c>
    </row>
    <row r="23" spans="1:7" x14ac:dyDescent="0.45">
      <c r="A23" s="1"/>
      <c r="B23" s="1"/>
      <c r="C23" s="1"/>
      <c r="D23" s="1"/>
      <c r="E23" s="1"/>
      <c r="F23" s="1"/>
      <c r="G23" s="1" t="s">
        <v>132</v>
      </c>
    </row>
    <row r="24" spans="1:7" x14ac:dyDescent="0.45">
      <c r="A24" s="1"/>
      <c r="B24" s="1"/>
      <c r="C24" s="1"/>
      <c r="D24" s="1"/>
      <c r="E24" s="1"/>
      <c r="F24" s="1"/>
      <c r="G24" s="1" t="s">
        <v>411</v>
      </c>
    </row>
    <row r="25" spans="1:7" x14ac:dyDescent="0.45">
      <c r="A25" s="1"/>
      <c r="B25" s="1"/>
      <c r="C25" s="1"/>
      <c r="D25" s="1"/>
      <c r="E25" s="1"/>
      <c r="F25" s="1"/>
      <c r="G25" s="1" t="s">
        <v>193</v>
      </c>
    </row>
    <row r="26" spans="1:7" x14ac:dyDescent="0.45">
      <c r="G26" s="1" t="s">
        <v>156</v>
      </c>
    </row>
  </sheetData>
  <pageMargins left="0.7" right="0.7" top="0.75" bottom="0.75" header="0.511811023622047" footer="0.511811023622047"/>
  <pageSetup paperSize="9" scale="62"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15275</TotalTime>
  <Application>Microsoft Excel</Application>
  <DocSecurity>0</DocSecurity>
  <ScaleCrop>false</ScaleCrop>
  <HeadingPairs>
    <vt:vector size="2" baseType="variant">
      <vt:variant>
        <vt:lpstr>Werkbladen</vt:lpstr>
      </vt:variant>
      <vt:variant>
        <vt:i4>5</vt:i4>
      </vt:variant>
    </vt:vector>
  </HeadingPairs>
  <TitlesOfParts>
    <vt:vector size="5" baseType="lpstr">
      <vt:lpstr>Rev</vt:lpstr>
      <vt:lpstr>Project definitions</vt:lpstr>
      <vt:lpstr>IO-List</vt:lpstr>
      <vt:lpstr>Help</vt:lpstr>
      <vt:lpstr>Internal lists</vt:lpstr>
    </vt:vector>
  </TitlesOfParts>
  <Company>Eekels Elektrotechniek B.V.</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Slomp, Gerrie</dc:creator>
  <dc:description/>
  <cp:lastModifiedBy>Verburg, Patrick</cp:lastModifiedBy>
  <cp:revision>474</cp:revision>
  <dcterms:created xsi:type="dcterms:W3CDTF">2018-01-17T10:07:38Z</dcterms:created>
  <dcterms:modified xsi:type="dcterms:W3CDTF">2025-03-10T12:39:52Z</dcterms:modified>
  <dc:language>en-GB</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false</vt:bool>
  </property>
  <property fmtid="{D5CDD505-2E9C-101B-9397-08002B2CF9AE}" pid="3" name="LinksUpToDate">
    <vt:bool>false</vt:bool>
  </property>
  <property fmtid="{D5CDD505-2E9C-101B-9397-08002B2CF9AE}" pid="4" name="ScaleCrop">
    <vt:bool>false</vt:bool>
  </property>
  <property fmtid="{D5CDD505-2E9C-101B-9397-08002B2CF9AE}" pid="5" name="ShareDoc">
    <vt:bool>false</vt:bool>
  </property>
</Properties>
</file>