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mo/Downloads/"/>
    </mc:Choice>
  </mc:AlternateContent>
  <xr:revisionPtr revIDLastSave="0" documentId="13_ncr:1_{A9FD39D2-2E23-6D42-BB41-79175B3765A1}" xr6:coauthVersionLast="45" xr6:coauthVersionMax="45" xr10:uidLastSave="{00000000-0000-0000-0000-000000000000}"/>
  <bookViews>
    <workbookView xWindow="0" yWindow="460" windowWidth="25600" windowHeight="14160" xr2:uid="{0A08E576-D1C4-4D49-8CAA-627616F66417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9" i="1" l="1"/>
  <c r="I39" i="1"/>
  <c r="Q39" i="1"/>
  <c r="U33" i="1"/>
  <c r="I33" i="1"/>
  <c r="J41" i="1"/>
  <c r="M41" i="1"/>
  <c r="J23" i="1"/>
  <c r="R23" i="1"/>
  <c r="O27" i="1"/>
  <c r="J27" i="1"/>
  <c r="T27" i="1"/>
  <c r="J31" i="1"/>
  <c r="N31" i="1"/>
  <c r="V29" i="1"/>
  <c r="I29" i="1"/>
  <c r="E25" i="1"/>
  <c r="S25" i="1"/>
  <c r="I37" i="1"/>
  <c r="S37" i="1"/>
  <c r="E35" i="1"/>
  <c r="P35" i="1"/>
  <c r="H7" i="1" l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G7" i="1"/>
  <c r="E7" i="1"/>
  <c r="D7" i="1"/>
  <c r="T13" i="1"/>
  <c r="U13" i="1"/>
  <c r="V13" i="1"/>
  <c r="W13" i="1"/>
  <c r="K13" i="1"/>
  <c r="L13" i="1"/>
  <c r="M13" i="1"/>
  <c r="N13" i="1"/>
  <c r="O13" i="1"/>
  <c r="P13" i="1"/>
  <c r="Q13" i="1"/>
  <c r="R13" i="1"/>
  <c r="S13" i="1"/>
  <c r="J13" i="1"/>
  <c r="E13" i="1"/>
  <c r="F13" i="1"/>
  <c r="G13" i="1"/>
  <c r="H13" i="1"/>
  <c r="D13" i="1"/>
  <c r="L15" i="1"/>
  <c r="M15" i="1"/>
  <c r="N15" i="1"/>
  <c r="O15" i="1"/>
  <c r="P15" i="1"/>
  <c r="Q15" i="1"/>
  <c r="R15" i="1"/>
  <c r="S15" i="1"/>
  <c r="T15" i="1"/>
  <c r="U15" i="1"/>
  <c r="V15" i="1"/>
  <c r="W15" i="1"/>
  <c r="K15" i="1"/>
  <c r="E15" i="1"/>
  <c r="F15" i="1"/>
  <c r="G15" i="1"/>
  <c r="H15" i="1"/>
  <c r="I15" i="1"/>
  <c r="D15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I11" i="1"/>
  <c r="E11" i="1"/>
  <c r="F11" i="1"/>
  <c r="G11" i="1"/>
  <c r="D11" i="1"/>
  <c r="W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E3" i="1"/>
  <c r="V19" i="1"/>
  <c r="W19" i="1"/>
  <c r="N19" i="1"/>
  <c r="O19" i="1"/>
  <c r="P19" i="1"/>
  <c r="Q19" i="1"/>
  <c r="R19" i="1"/>
  <c r="S19" i="1"/>
  <c r="T19" i="1"/>
  <c r="U19" i="1"/>
  <c r="M19" i="1"/>
  <c r="E19" i="1"/>
  <c r="F19" i="1"/>
  <c r="G19" i="1"/>
  <c r="H19" i="1"/>
  <c r="I19" i="1"/>
  <c r="J19" i="1"/>
  <c r="K19" i="1"/>
  <c r="D19" i="1"/>
  <c r="M17" i="1"/>
  <c r="N17" i="1"/>
  <c r="O17" i="1"/>
  <c r="P17" i="1"/>
  <c r="Q17" i="1"/>
  <c r="R17" i="1"/>
  <c r="S17" i="1"/>
  <c r="T17" i="1"/>
  <c r="U17" i="1"/>
  <c r="V17" i="1"/>
  <c r="W17" i="1"/>
  <c r="L17" i="1"/>
  <c r="E17" i="1"/>
  <c r="F17" i="1"/>
  <c r="G17" i="1"/>
  <c r="H17" i="1"/>
  <c r="I17" i="1"/>
  <c r="J17" i="1"/>
  <c r="D17" i="1"/>
  <c r="T5" i="1"/>
  <c r="Q5" i="1"/>
  <c r="R5" i="1"/>
  <c r="S5" i="1"/>
  <c r="U5" i="1"/>
  <c r="V5" i="1"/>
  <c r="G5" i="1"/>
  <c r="H5" i="1"/>
  <c r="I5" i="1"/>
  <c r="J5" i="1"/>
  <c r="K5" i="1"/>
  <c r="L5" i="1"/>
  <c r="M5" i="1"/>
  <c r="N5" i="1"/>
  <c r="O5" i="1"/>
  <c r="P5" i="1"/>
  <c r="F5" i="1"/>
  <c r="D5" i="1"/>
  <c r="O21" i="1"/>
  <c r="P21" i="1"/>
  <c r="Q21" i="1"/>
  <c r="R21" i="1"/>
  <c r="S21" i="1"/>
  <c r="T21" i="1"/>
  <c r="U21" i="1"/>
  <c r="V21" i="1"/>
  <c r="W21" i="1"/>
  <c r="N21" i="1"/>
  <c r="E21" i="1"/>
  <c r="F21" i="1"/>
  <c r="G21" i="1"/>
  <c r="H21" i="1"/>
  <c r="I21" i="1"/>
  <c r="J21" i="1"/>
  <c r="K21" i="1"/>
  <c r="L21" i="1"/>
  <c r="D21" i="1"/>
  <c r="M9" i="1"/>
  <c r="K9" i="1"/>
  <c r="L9" i="1"/>
  <c r="N9" i="1"/>
  <c r="O9" i="1"/>
  <c r="P9" i="1"/>
  <c r="Q9" i="1"/>
  <c r="R9" i="1"/>
  <c r="S9" i="1"/>
  <c r="T9" i="1"/>
  <c r="U9" i="1"/>
  <c r="V9" i="1"/>
  <c r="W9" i="1"/>
  <c r="J9" i="1"/>
  <c r="I9" i="1"/>
  <c r="H9" i="1"/>
  <c r="F9" i="1"/>
  <c r="E9" i="1"/>
  <c r="D9" i="1"/>
</calcChain>
</file>

<file path=xl/sharedStrings.xml><?xml version="1.0" encoding="utf-8"?>
<sst xmlns="http://schemas.openxmlformats.org/spreadsheetml/2006/main" count="53" uniqueCount="23">
  <si>
    <t>wrong</t>
    <phoneticPr fontId="1" type="noConversion"/>
  </si>
  <si>
    <t>wrong_rate</t>
    <phoneticPr fontId="1" type="noConversion"/>
  </si>
  <si>
    <t>Depth_of_Field,17</t>
    <phoneticPr fontId="1" type="noConversion"/>
  </si>
  <si>
    <t>Melancholy,3</t>
    <phoneticPr fontId="1" type="noConversion"/>
  </si>
  <si>
    <t>Bright,10</t>
    <phoneticPr fontId="1" type="noConversion"/>
  </si>
  <si>
    <t>Pastel,2</t>
    <phoneticPr fontId="1" type="noConversion"/>
  </si>
  <si>
    <t>Serene,13</t>
    <phoneticPr fontId="1" type="noConversion"/>
  </si>
  <si>
    <t>Texture,14</t>
    <phoneticPr fontId="1" type="noConversion"/>
  </si>
  <si>
    <t>Detailed,1</t>
    <phoneticPr fontId="1" type="noConversion"/>
  </si>
  <si>
    <t>Vintage,6</t>
    <phoneticPr fontId="1" type="noConversion"/>
  </si>
  <si>
    <t>Bokeh,12</t>
    <phoneticPr fontId="1" type="noConversion"/>
  </si>
  <si>
    <t>Geometric_Composition,18</t>
    <phoneticPr fontId="1" type="noConversion"/>
  </si>
  <si>
    <t>Ethereal,15</t>
    <phoneticPr fontId="1" type="noConversion"/>
  </si>
  <si>
    <t>Horror,8</t>
    <phoneticPr fontId="1" type="noConversion"/>
  </si>
  <si>
    <t>HDR,5</t>
    <phoneticPr fontId="1" type="noConversion"/>
  </si>
  <si>
    <t>Minimal,19</t>
    <phoneticPr fontId="1" type="noConversion"/>
  </si>
  <si>
    <t>Hazy,11</t>
    <phoneticPr fontId="1" type="noConversion"/>
  </si>
  <si>
    <t>Noir,4</t>
    <phoneticPr fontId="1" type="noConversion"/>
  </si>
  <si>
    <t>Sunny,9</t>
    <phoneticPr fontId="1" type="noConversion"/>
  </si>
  <si>
    <t>Long_Exposure,7</t>
    <phoneticPr fontId="1" type="noConversion"/>
  </si>
  <si>
    <t>Macro,16</t>
    <phoneticPr fontId="1" type="noConversion"/>
  </si>
  <si>
    <t>*</t>
    <phoneticPr fontId="1" type="noConversion"/>
  </si>
  <si>
    <t>Romantic,20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</si>
</sst>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2" borderId="0" xfId="0" applyNumberFormat="1" applyFill="1">
      <alignment vertical="center"/>
    </xf>
    <xf numFmtId="10" fontId="0" fillId="0" borderId="1" xfId="0" applyNumberFormat="1" applyBorder="1">
      <alignment vertical="center"/>
    </xf>
    <xf numFmtId="10" fontId="0" fillId="3" borderId="0" xfId="0" applyNumberFormat="1" applyFill="1">
      <alignment vertical="center"/>
    </xf>
    <xf numFmtId="10" fontId="0" fillId="2" borderId="1" xfId="0" applyNumberFormat="1" applyFill="1" applyBorder="1">
      <alignment vertical="center"/>
    </xf>
    <xf numFmtId="10" fontId="0" fillId="3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BC60C-7D45-3F42-A487-E78D0EAEA2C8}">
  <dimension ref="A1:W41"/>
  <sheetViews>
    <sheetView tabSelected="1" zoomScale="70" workbookViewId="0">
      <selection activeCell="T28" sqref="T28"/>
    </sheetView>
  </sheetViews>
  <sheetFormatPr baseColWidth="10" defaultRowHeight="16"/>
  <cols>
    <col min="1" max="1" width="24.83203125" customWidth="1"/>
    <col min="3" max="3" width="11.6640625" customWidth="1"/>
    <col min="4" max="4" width="16.1640625" customWidth="1"/>
    <col min="5" max="5" width="12.83203125" customWidth="1"/>
    <col min="6" max="6" width="13.83203125" customWidth="1"/>
    <col min="7" max="7" width="11.5" customWidth="1"/>
    <col min="8" max="8" width="11.1640625" customWidth="1"/>
    <col min="9" max="9" width="10.5" customWidth="1"/>
    <col min="10" max="10" width="10.6640625" customWidth="1"/>
    <col min="11" max="11" width="11.33203125" customWidth="1"/>
    <col min="12" max="12" width="11.6640625" customWidth="1"/>
    <col min="13" max="13" width="10.6640625" customWidth="1"/>
    <col min="14" max="14" width="25" customWidth="1"/>
    <col min="15" max="15" width="11.6640625" customWidth="1"/>
    <col min="17" max="17" width="8.6640625" customWidth="1"/>
    <col min="19" max="19" width="9.6640625" customWidth="1"/>
    <col min="20" max="20" width="8.83203125" customWidth="1"/>
    <col min="21" max="21" width="10.6640625" customWidth="1"/>
    <col min="22" max="22" width="16.5" customWidth="1"/>
    <col min="23" max="23" width="10.6640625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22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</v>
      </c>
      <c r="B2">
        <v>558</v>
      </c>
      <c r="C2" s="1">
        <v>0.86099999999999999</v>
      </c>
      <c r="D2" t="s">
        <v>21</v>
      </c>
      <c r="E2">
        <v>26</v>
      </c>
      <c r="F2">
        <v>21</v>
      </c>
      <c r="G2">
        <v>30</v>
      </c>
      <c r="H2">
        <v>24</v>
      </c>
      <c r="I2">
        <v>26</v>
      </c>
      <c r="J2">
        <v>25</v>
      </c>
      <c r="K2">
        <v>24</v>
      </c>
      <c r="L2">
        <v>38</v>
      </c>
      <c r="M2">
        <v>155</v>
      </c>
      <c r="N2">
        <v>13</v>
      </c>
      <c r="O2">
        <v>13</v>
      </c>
      <c r="P2">
        <v>20</v>
      </c>
      <c r="Q2">
        <v>18</v>
      </c>
      <c r="R2">
        <v>17</v>
      </c>
      <c r="S2">
        <v>12</v>
      </c>
      <c r="T2">
        <v>22</v>
      </c>
      <c r="U2">
        <v>6</v>
      </c>
      <c r="V2">
        <v>11</v>
      </c>
      <c r="W2">
        <v>57</v>
      </c>
    </row>
    <row r="3" spans="1:23">
      <c r="E3" s="1">
        <f>E2/558</f>
        <v>4.6594982078853049E-2</v>
      </c>
      <c r="F3" s="1">
        <f t="shared" ref="F3:V3" si="0">F2/558</f>
        <v>3.7634408602150539E-2</v>
      </c>
      <c r="G3" s="1">
        <f t="shared" si="0"/>
        <v>5.3763440860215055E-2</v>
      </c>
      <c r="H3" s="1">
        <f t="shared" si="0"/>
        <v>4.3010752688172046E-2</v>
      </c>
      <c r="I3" s="1">
        <f t="shared" si="0"/>
        <v>4.6594982078853049E-2</v>
      </c>
      <c r="J3" s="1">
        <f t="shared" si="0"/>
        <v>4.4802867383512544E-2</v>
      </c>
      <c r="K3" s="1">
        <f t="shared" si="0"/>
        <v>4.3010752688172046E-2</v>
      </c>
      <c r="L3" s="1">
        <f t="shared" si="0"/>
        <v>6.8100358422939072E-2</v>
      </c>
      <c r="M3" s="4">
        <f t="shared" si="0"/>
        <v>0.27777777777777779</v>
      </c>
      <c r="N3" s="1">
        <f t="shared" si="0"/>
        <v>2.3297491039426525E-2</v>
      </c>
      <c r="O3" s="1">
        <f t="shared" si="0"/>
        <v>2.3297491039426525E-2</v>
      </c>
      <c r="P3" s="1">
        <f t="shared" si="0"/>
        <v>3.5842293906810034E-2</v>
      </c>
      <c r="Q3" s="1">
        <f t="shared" si="0"/>
        <v>3.2258064516129031E-2</v>
      </c>
      <c r="R3" s="1">
        <f t="shared" si="0"/>
        <v>3.046594982078853E-2</v>
      </c>
      <c r="S3" s="1">
        <f t="shared" si="0"/>
        <v>2.1505376344086023E-2</v>
      </c>
      <c r="T3" s="1">
        <f t="shared" si="0"/>
        <v>3.9426523297491037E-2</v>
      </c>
      <c r="U3" s="1">
        <f t="shared" si="0"/>
        <v>1.0752688172043012E-2</v>
      </c>
      <c r="V3" s="1">
        <f t="shared" si="0"/>
        <v>1.9713261648745518E-2</v>
      </c>
      <c r="W3" s="6">
        <f>W2/558</f>
        <v>0.10215053763440861</v>
      </c>
    </row>
    <row r="4" spans="1:23">
      <c r="A4" t="s">
        <v>3</v>
      </c>
      <c r="B4">
        <v>458</v>
      </c>
      <c r="C4" s="1">
        <v>0.80400000000000005</v>
      </c>
      <c r="D4">
        <v>18</v>
      </c>
      <c r="E4" t="s">
        <v>21</v>
      </c>
      <c r="F4">
        <v>19</v>
      </c>
      <c r="G4">
        <v>10</v>
      </c>
      <c r="H4">
        <v>23</v>
      </c>
      <c r="I4">
        <v>15</v>
      </c>
      <c r="J4">
        <v>36</v>
      </c>
      <c r="K4">
        <v>7</v>
      </c>
      <c r="L4">
        <v>41</v>
      </c>
      <c r="M4">
        <v>21</v>
      </c>
      <c r="N4">
        <v>13</v>
      </c>
      <c r="O4">
        <v>71</v>
      </c>
      <c r="P4">
        <v>35</v>
      </c>
      <c r="Q4">
        <v>14</v>
      </c>
      <c r="R4">
        <v>19</v>
      </c>
      <c r="S4">
        <v>34</v>
      </c>
      <c r="T4">
        <v>62</v>
      </c>
      <c r="U4">
        <v>10</v>
      </c>
      <c r="V4">
        <v>10</v>
      </c>
      <c r="W4" t="s">
        <v>21</v>
      </c>
    </row>
    <row r="5" spans="1:23">
      <c r="D5" s="1">
        <f>D4/458</f>
        <v>3.9301310043668124E-2</v>
      </c>
      <c r="F5" s="1">
        <f>F4/458</f>
        <v>4.148471615720524E-2</v>
      </c>
      <c r="G5" s="1">
        <f t="shared" ref="G5:P5" si="1">G4/458</f>
        <v>2.1834061135371178E-2</v>
      </c>
      <c r="H5" s="1">
        <f t="shared" si="1"/>
        <v>5.0218340611353711E-2</v>
      </c>
      <c r="I5" s="1">
        <f t="shared" si="1"/>
        <v>3.2751091703056769E-2</v>
      </c>
      <c r="J5" s="1">
        <f t="shared" si="1"/>
        <v>7.8602620087336247E-2</v>
      </c>
      <c r="K5" s="1">
        <f t="shared" si="1"/>
        <v>1.5283842794759825E-2</v>
      </c>
      <c r="L5" s="1">
        <f t="shared" si="1"/>
        <v>8.9519650655021835E-2</v>
      </c>
      <c r="M5" s="1">
        <f t="shared" si="1"/>
        <v>4.5851528384279479E-2</v>
      </c>
      <c r="N5" s="1">
        <f t="shared" si="1"/>
        <v>2.8384279475982533E-2</v>
      </c>
      <c r="O5" s="4">
        <f t="shared" si="1"/>
        <v>0.15502183406113537</v>
      </c>
      <c r="P5" s="1">
        <f t="shared" si="1"/>
        <v>7.6419213973799124E-2</v>
      </c>
      <c r="Q5" s="1">
        <f>Q4/458</f>
        <v>3.0567685589519649E-2</v>
      </c>
      <c r="R5" s="1">
        <f t="shared" ref="R5" si="2">R4/458</f>
        <v>4.148471615720524E-2</v>
      </c>
      <c r="S5" s="1">
        <f t="shared" ref="S5" si="3">S4/458</f>
        <v>7.4235807860262015E-2</v>
      </c>
      <c r="T5" s="6">
        <f>T4/458</f>
        <v>0.13537117903930132</v>
      </c>
      <c r="U5" s="1">
        <f t="shared" ref="U5" si="4">U4/458</f>
        <v>2.1834061135371178E-2</v>
      </c>
      <c r="V5" s="1">
        <f t="shared" ref="V5" si="5">V4/458</f>
        <v>2.1834061135371178E-2</v>
      </c>
    </row>
    <row r="6" spans="1:23">
      <c r="A6" t="s">
        <v>22</v>
      </c>
      <c r="B6">
        <v>461</v>
      </c>
      <c r="C6" s="2">
        <v>0.74</v>
      </c>
      <c r="D6">
        <v>12</v>
      </c>
      <c r="E6">
        <v>30</v>
      </c>
      <c r="F6" t="s">
        <v>21</v>
      </c>
      <c r="G6">
        <v>18</v>
      </c>
      <c r="H6">
        <v>60</v>
      </c>
      <c r="I6">
        <v>30</v>
      </c>
      <c r="J6">
        <v>6</v>
      </c>
      <c r="K6">
        <v>27</v>
      </c>
      <c r="L6">
        <v>76</v>
      </c>
      <c r="M6">
        <v>31</v>
      </c>
      <c r="N6">
        <v>13</v>
      </c>
      <c r="O6">
        <v>26</v>
      </c>
      <c r="P6">
        <v>20</v>
      </c>
      <c r="Q6">
        <v>20</v>
      </c>
      <c r="R6">
        <v>12</v>
      </c>
      <c r="S6">
        <v>16</v>
      </c>
      <c r="T6">
        <v>17</v>
      </c>
      <c r="U6">
        <v>28</v>
      </c>
      <c r="V6">
        <v>13</v>
      </c>
      <c r="W6">
        <v>6</v>
      </c>
    </row>
    <row r="7" spans="1:23">
      <c r="D7" s="1">
        <f>D6/461</f>
        <v>2.6030368763557483E-2</v>
      </c>
      <c r="E7" s="1">
        <f>E6/461</f>
        <v>6.5075921908893705E-2</v>
      </c>
      <c r="G7" s="1">
        <f>G6/461</f>
        <v>3.9045553145336226E-2</v>
      </c>
      <c r="H7" s="6">
        <f t="shared" ref="H7:W7" si="6">H6/461</f>
        <v>0.13015184381778741</v>
      </c>
      <c r="I7" s="1">
        <f t="shared" si="6"/>
        <v>6.5075921908893705E-2</v>
      </c>
      <c r="J7" s="1">
        <f t="shared" si="6"/>
        <v>1.3015184381778741E-2</v>
      </c>
      <c r="K7" s="1">
        <f t="shared" si="6"/>
        <v>5.8568329718004339E-2</v>
      </c>
      <c r="L7" s="4">
        <f t="shared" si="6"/>
        <v>0.16485900216919741</v>
      </c>
      <c r="M7" s="1">
        <f t="shared" si="6"/>
        <v>6.7245119305856832E-2</v>
      </c>
      <c r="N7" s="1">
        <f t="shared" si="6"/>
        <v>2.8199566160520606E-2</v>
      </c>
      <c r="O7" s="1">
        <f t="shared" si="6"/>
        <v>5.6399132321041212E-2</v>
      </c>
      <c r="P7" s="1">
        <f t="shared" si="6"/>
        <v>4.3383947939262472E-2</v>
      </c>
      <c r="Q7" s="1">
        <f t="shared" si="6"/>
        <v>4.3383947939262472E-2</v>
      </c>
      <c r="R7" s="1">
        <f t="shared" si="6"/>
        <v>2.6030368763557483E-2</v>
      </c>
      <c r="S7" s="1">
        <f t="shared" si="6"/>
        <v>3.4707158351409979E-2</v>
      </c>
      <c r="T7" s="1">
        <f t="shared" si="6"/>
        <v>3.6876355748373099E-2</v>
      </c>
      <c r="U7" s="1">
        <f t="shared" si="6"/>
        <v>6.0737527114967459E-2</v>
      </c>
      <c r="V7" s="1">
        <f t="shared" si="6"/>
        <v>2.8199566160520606E-2</v>
      </c>
      <c r="W7" s="1">
        <f t="shared" si="6"/>
        <v>1.3015184381778741E-2</v>
      </c>
    </row>
    <row r="8" spans="1:23">
      <c r="A8" t="s">
        <v>4</v>
      </c>
      <c r="B8">
        <v>479</v>
      </c>
      <c r="C8" s="1">
        <v>0.73899999999999999</v>
      </c>
      <c r="D8">
        <v>14</v>
      </c>
      <c r="E8">
        <v>9</v>
      </c>
      <c r="F8">
        <v>13</v>
      </c>
      <c r="G8" t="s">
        <v>21</v>
      </c>
      <c r="H8">
        <v>18</v>
      </c>
      <c r="I8">
        <v>35</v>
      </c>
      <c r="J8">
        <v>20</v>
      </c>
      <c r="K8">
        <v>60</v>
      </c>
      <c r="L8">
        <v>13</v>
      </c>
      <c r="M8">
        <v>46</v>
      </c>
      <c r="N8">
        <v>31</v>
      </c>
      <c r="O8">
        <v>10</v>
      </c>
      <c r="P8">
        <v>17</v>
      </c>
      <c r="Q8">
        <v>44</v>
      </c>
      <c r="R8">
        <v>24</v>
      </c>
      <c r="S8">
        <v>7</v>
      </c>
      <c r="T8">
        <v>4</v>
      </c>
      <c r="U8">
        <v>48</v>
      </c>
      <c r="V8">
        <v>25</v>
      </c>
      <c r="W8">
        <v>41</v>
      </c>
    </row>
    <row r="9" spans="1:23">
      <c r="D9" s="1">
        <f>D8/B8</f>
        <v>2.9227557411273485E-2</v>
      </c>
      <c r="E9" s="1">
        <f>E8/B8</f>
        <v>1.8789144050104383E-2</v>
      </c>
      <c r="F9" s="1">
        <f>F8/B8</f>
        <v>2.7139874739039668E-2</v>
      </c>
      <c r="G9" s="1"/>
      <c r="H9" s="1">
        <f>H8/B8</f>
        <v>3.7578288100208766E-2</v>
      </c>
      <c r="I9" s="1">
        <f>I8/479</f>
        <v>7.3068893528183715E-2</v>
      </c>
      <c r="J9" s="1">
        <f>J8/479</f>
        <v>4.1753653444676408E-2</v>
      </c>
      <c r="K9" s="4">
        <f t="shared" ref="K9:W9" si="7">K8/479</f>
        <v>0.12526096033402923</v>
      </c>
      <c r="L9" s="1">
        <f t="shared" si="7"/>
        <v>2.7139874739039668E-2</v>
      </c>
      <c r="M9" s="1">
        <f>M8/479</f>
        <v>9.6033402922755737E-2</v>
      </c>
      <c r="N9" s="1">
        <f t="shared" si="7"/>
        <v>6.471816283924843E-2</v>
      </c>
      <c r="O9" s="1">
        <f t="shared" si="7"/>
        <v>2.0876826722338204E-2</v>
      </c>
      <c r="P9" s="1">
        <f t="shared" si="7"/>
        <v>3.5490605427974949E-2</v>
      </c>
      <c r="Q9" s="1">
        <f t="shared" si="7"/>
        <v>9.1858037578288101E-2</v>
      </c>
      <c r="R9" s="1">
        <f t="shared" si="7"/>
        <v>5.0104384133611693E-2</v>
      </c>
      <c r="S9" s="1">
        <f t="shared" si="7"/>
        <v>1.4613778705636743E-2</v>
      </c>
      <c r="T9" s="1">
        <f t="shared" si="7"/>
        <v>8.350730688935281E-3</v>
      </c>
      <c r="U9" s="6">
        <f t="shared" si="7"/>
        <v>0.10020876826722339</v>
      </c>
      <c r="V9" s="1">
        <f t="shared" si="7"/>
        <v>5.2192066805845511E-2</v>
      </c>
      <c r="W9" s="1">
        <f t="shared" si="7"/>
        <v>8.5594989561586635E-2</v>
      </c>
    </row>
    <row r="10" spans="1:23">
      <c r="A10" t="s">
        <v>5</v>
      </c>
      <c r="B10">
        <v>417</v>
      </c>
      <c r="C10" s="1">
        <v>0.72099999999999997</v>
      </c>
      <c r="D10">
        <v>14</v>
      </c>
      <c r="E10">
        <v>28</v>
      </c>
      <c r="F10">
        <v>55</v>
      </c>
      <c r="G10">
        <v>16</v>
      </c>
      <c r="H10" t="s">
        <v>21</v>
      </c>
      <c r="I10">
        <v>10</v>
      </c>
      <c r="J10">
        <v>3</v>
      </c>
      <c r="K10">
        <v>10</v>
      </c>
      <c r="L10">
        <v>84</v>
      </c>
      <c r="M10">
        <v>60</v>
      </c>
      <c r="N10">
        <v>15</v>
      </c>
      <c r="O10">
        <v>35</v>
      </c>
      <c r="P10">
        <v>8</v>
      </c>
      <c r="Q10">
        <v>6</v>
      </c>
      <c r="R10">
        <v>21</v>
      </c>
      <c r="S10">
        <v>18</v>
      </c>
      <c r="T10">
        <v>6</v>
      </c>
      <c r="U10">
        <v>9</v>
      </c>
      <c r="V10">
        <v>6</v>
      </c>
      <c r="W10">
        <v>13</v>
      </c>
    </row>
    <row r="11" spans="1:23">
      <c r="D11" s="1">
        <f>D10/417</f>
        <v>3.3573141486810551E-2</v>
      </c>
      <c r="E11" s="1">
        <f t="shared" ref="E11:G11" si="8">E10/417</f>
        <v>6.7146282973621102E-2</v>
      </c>
      <c r="F11" s="1">
        <f t="shared" si="8"/>
        <v>0.13189448441247004</v>
      </c>
      <c r="G11" s="1">
        <f t="shared" si="8"/>
        <v>3.8369304556354913E-2</v>
      </c>
      <c r="I11" s="1">
        <f>I10/417</f>
        <v>2.3980815347721823E-2</v>
      </c>
      <c r="J11" s="1">
        <f t="shared" ref="J11:W11" si="9">J10/417</f>
        <v>7.1942446043165471E-3</v>
      </c>
      <c r="K11" s="1">
        <f t="shared" si="9"/>
        <v>2.3980815347721823E-2</v>
      </c>
      <c r="L11" s="4">
        <f t="shared" si="9"/>
        <v>0.20143884892086331</v>
      </c>
      <c r="M11" s="6">
        <f t="shared" si="9"/>
        <v>0.14388489208633093</v>
      </c>
      <c r="N11" s="1">
        <f t="shared" si="9"/>
        <v>3.5971223021582732E-2</v>
      </c>
      <c r="O11" s="1">
        <f t="shared" si="9"/>
        <v>8.3932853717026384E-2</v>
      </c>
      <c r="P11" s="1">
        <f t="shared" si="9"/>
        <v>1.9184652278177457E-2</v>
      </c>
      <c r="Q11" s="1">
        <f t="shared" si="9"/>
        <v>1.4388489208633094E-2</v>
      </c>
      <c r="R11" s="1">
        <f t="shared" si="9"/>
        <v>5.0359712230215826E-2</v>
      </c>
      <c r="S11" s="1">
        <f t="shared" si="9"/>
        <v>4.3165467625899283E-2</v>
      </c>
      <c r="T11" s="1">
        <f t="shared" si="9"/>
        <v>1.4388489208633094E-2</v>
      </c>
      <c r="U11" s="1">
        <f t="shared" si="9"/>
        <v>2.1582733812949641E-2</v>
      </c>
      <c r="V11" s="1">
        <f t="shared" si="9"/>
        <v>1.4388489208633094E-2</v>
      </c>
      <c r="W11" s="1">
        <f t="shared" si="9"/>
        <v>3.117505995203837E-2</v>
      </c>
    </row>
    <row r="12" spans="1:23">
      <c r="A12" t="s">
        <v>6</v>
      </c>
      <c r="B12">
        <v>496</v>
      </c>
      <c r="C12" s="1">
        <v>0.67900000000000005</v>
      </c>
      <c r="D12">
        <v>11</v>
      </c>
      <c r="E12">
        <v>8</v>
      </c>
      <c r="F12">
        <v>11</v>
      </c>
      <c r="G12">
        <v>22</v>
      </c>
      <c r="H12">
        <v>13</v>
      </c>
      <c r="I12" t="s">
        <v>21</v>
      </c>
      <c r="J12">
        <v>22</v>
      </c>
      <c r="K12">
        <v>33</v>
      </c>
      <c r="L12">
        <v>13</v>
      </c>
      <c r="M12">
        <v>36</v>
      </c>
      <c r="N12">
        <v>14</v>
      </c>
      <c r="O12">
        <v>13</v>
      </c>
      <c r="P12">
        <v>11</v>
      </c>
      <c r="Q12">
        <v>49</v>
      </c>
      <c r="R12">
        <v>39</v>
      </c>
      <c r="S12">
        <v>51</v>
      </c>
      <c r="T12">
        <v>13</v>
      </c>
      <c r="U12">
        <v>66</v>
      </c>
      <c r="V12">
        <v>50</v>
      </c>
      <c r="W12">
        <v>21</v>
      </c>
    </row>
    <row r="13" spans="1:23">
      <c r="D13" s="1">
        <f>D12/496</f>
        <v>2.2177419354838711E-2</v>
      </c>
      <c r="E13" s="1">
        <f t="shared" ref="E13:H13" si="10">E12/496</f>
        <v>1.6129032258064516E-2</v>
      </c>
      <c r="F13" s="1">
        <f t="shared" si="10"/>
        <v>2.2177419354838711E-2</v>
      </c>
      <c r="G13" s="1">
        <f t="shared" si="10"/>
        <v>4.4354838709677422E-2</v>
      </c>
      <c r="H13" s="1">
        <f t="shared" si="10"/>
        <v>2.620967741935484E-2</v>
      </c>
      <c r="J13" s="1">
        <f>J12/496</f>
        <v>4.4354838709677422E-2</v>
      </c>
      <c r="K13" s="1">
        <f t="shared" ref="K13:S13" si="11">K12/496</f>
        <v>6.6532258064516125E-2</v>
      </c>
      <c r="L13" s="1">
        <f t="shared" si="11"/>
        <v>2.620967741935484E-2</v>
      </c>
      <c r="M13" s="1">
        <f t="shared" si="11"/>
        <v>7.2580645161290328E-2</v>
      </c>
      <c r="N13" s="1">
        <f t="shared" si="11"/>
        <v>2.8225806451612902E-2</v>
      </c>
      <c r="O13" s="1">
        <f t="shared" si="11"/>
        <v>2.620967741935484E-2</v>
      </c>
      <c r="P13" s="1">
        <f t="shared" si="11"/>
        <v>2.2177419354838711E-2</v>
      </c>
      <c r="Q13" s="1">
        <f t="shared" si="11"/>
        <v>9.8790322580645157E-2</v>
      </c>
      <c r="R13" s="1">
        <f t="shared" si="11"/>
        <v>7.8629032258064516E-2</v>
      </c>
      <c r="S13" s="6">
        <f t="shared" si="11"/>
        <v>0.1028225806451613</v>
      </c>
      <c r="T13" s="1">
        <f>T12/496</f>
        <v>2.620967741935484E-2</v>
      </c>
      <c r="U13" s="4">
        <f t="shared" ref="U13" si="12">U12/496</f>
        <v>0.13306451612903225</v>
      </c>
      <c r="V13" s="1">
        <f t="shared" ref="V13" si="13">V12/496</f>
        <v>0.10080645161290322</v>
      </c>
      <c r="W13" s="1">
        <f t="shared" ref="W13" si="14">W12/496</f>
        <v>4.2338709677419352E-2</v>
      </c>
    </row>
    <row r="14" spans="1:23">
      <c r="A14" t="s">
        <v>7</v>
      </c>
      <c r="B14">
        <v>458</v>
      </c>
      <c r="C14" s="1">
        <v>0.67400000000000004</v>
      </c>
      <c r="D14">
        <v>17</v>
      </c>
      <c r="E14">
        <v>16</v>
      </c>
      <c r="F14">
        <v>12</v>
      </c>
      <c r="G14">
        <v>31</v>
      </c>
      <c r="H14">
        <v>3</v>
      </c>
      <c r="I14">
        <v>24</v>
      </c>
      <c r="J14" t="s">
        <v>21</v>
      </c>
      <c r="K14">
        <v>33</v>
      </c>
      <c r="L14">
        <v>18</v>
      </c>
      <c r="M14">
        <v>26</v>
      </c>
      <c r="N14">
        <v>46</v>
      </c>
      <c r="O14">
        <v>33</v>
      </c>
      <c r="P14">
        <v>21</v>
      </c>
      <c r="Q14">
        <v>31</v>
      </c>
      <c r="R14">
        <v>64</v>
      </c>
      <c r="S14">
        <v>6</v>
      </c>
      <c r="T14">
        <v>22</v>
      </c>
      <c r="U14">
        <v>12</v>
      </c>
      <c r="V14">
        <v>5</v>
      </c>
      <c r="W14">
        <v>38</v>
      </c>
    </row>
    <row r="15" spans="1:23">
      <c r="D15" s="1">
        <f>D14/458</f>
        <v>3.7117903930131008E-2</v>
      </c>
      <c r="E15" s="1">
        <f t="shared" ref="E15:I15" si="15">E14/458</f>
        <v>3.4934497816593885E-2</v>
      </c>
      <c r="F15" s="1">
        <f t="shared" si="15"/>
        <v>2.6200873362445413E-2</v>
      </c>
      <c r="G15" s="1">
        <f t="shared" si="15"/>
        <v>6.768558951965066E-2</v>
      </c>
      <c r="H15" s="1">
        <f t="shared" si="15"/>
        <v>6.5502183406113534E-3</v>
      </c>
      <c r="I15" s="1">
        <f t="shared" si="15"/>
        <v>5.2401746724890827E-2</v>
      </c>
      <c r="K15" s="1">
        <f>K14/458</f>
        <v>7.2052401746724892E-2</v>
      </c>
      <c r="L15" s="1">
        <f t="shared" ref="L15:W15" si="16">L14/458</f>
        <v>3.9301310043668124E-2</v>
      </c>
      <c r="M15" s="1">
        <f t="shared" si="16"/>
        <v>5.6768558951965066E-2</v>
      </c>
      <c r="N15" s="6">
        <f t="shared" si="16"/>
        <v>0.10043668122270742</v>
      </c>
      <c r="O15" s="1">
        <f t="shared" si="16"/>
        <v>7.2052401746724892E-2</v>
      </c>
      <c r="P15" s="1">
        <f t="shared" si="16"/>
        <v>4.5851528384279479E-2</v>
      </c>
      <c r="Q15" s="1">
        <f t="shared" si="16"/>
        <v>6.768558951965066E-2</v>
      </c>
      <c r="R15" s="4">
        <f t="shared" si="16"/>
        <v>0.13973799126637554</v>
      </c>
      <c r="S15" s="1">
        <f t="shared" si="16"/>
        <v>1.3100436681222707E-2</v>
      </c>
      <c r="T15" s="1">
        <f t="shared" si="16"/>
        <v>4.8034934497816595E-2</v>
      </c>
      <c r="U15" s="1">
        <f t="shared" si="16"/>
        <v>2.6200873362445413E-2</v>
      </c>
      <c r="V15" s="1">
        <f t="shared" si="16"/>
        <v>1.0917030567685589E-2</v>
      </c>
      <c r="W15" s="1">
        <f t="shared" si="16"/>
        <v>8.296943231441048E-2</v>
      </c>
    </row>
    <row r="16" spans="1:23">
      <c r="A16" t="s">
        <v>8</v>
      </c>
      <c r="B16">
        <v>359</v>
      </c>
      <c r="C16" s="1">
        <v>0.63100000000000001</v>
      </c>
      <c r="D16">
        <v>15</v>
      </c>
      <c r="E16">
        <v>1</v>
      </c>
      <c r="F16">
        <v>14</v>
      </c>
      <c r="G16">
        <v>36</v>
      </c>
      <c r="H16">
        <v>4</v>
      </c>
      <c r="I16">
        <v>31</v>
      </c>
      <c r="J16">
        <v>28</v>
      </c>
      <c r="K16" t="s">
        <v>21</v>
      </c>
      <c r="L16">
        <v>15</v>
      </c>
      <c r="M16">
        <v>36</v>
      </c>
      <c r="N16">
        <v>38</v>
      </c>
      <c r="O16">
        <v>5</v>
      </c>
      <c r="P16">
        <v>21</v>
      </c>
      <c r="Q16">
        <v>20</v>
      </c>
      <c r="R16">
        <v>12</v>
      </c>
      <c r="S16">
        <v>9</v>
      </c>
      <c r="T16">
        <v>5</v>
      </c>
      <c r="U16">
        <v>19</v>
      </c>
      <c r="V16">
        <v>17</v>
      </c>
      <c r="W16">
        <v>33</v>
      </c>
    </row>
    <row r="17" spans="1:23">
      <c r="D17" s="1">
        <f>D16/359</f>
        <v>4.1782729805013928E-2</v>
      </c>
      <c r="E17" s="1">
        <f t="shared" ref="E17:J17" si="17">E16/359</f>
        <v>2.7855153203342618E-3</v>
      </c>
      <c r="F17" s="1">
        <f t="shared" si="17"/>
        <v>3.8997214484679667E-2</v>
      </c>
      <c r="G17" s="6">
        <f t="shared" si="17"/>
        <v>0.10027855153203342</v>
      </c>
      <c r="H17" s="1">
        <f t="shared" si="17"/>
        <v>1.1142061281337047E-2</v>
      </c>
      <c r="I17" s="1">
        <f t="shared" si="17"/>
        <v>8.6350974930362118E-2</v>
      </c>
      <c r="J17" s="1">
        <f t="shared" si="17"/>
        <v>7.7994428969359333E-2</v>
      </c>
      <c r="L17" s="1">
        <f>L16/359</f>
        <v>4.1782729805013928E-2</v>
      </c>
      <c r="M17" s="6">
        <f t="shared" ref="M17:W17" si="18">M16/359</f>
        <v>0.10027855153203342</v>
      </c>
      <c r="N17" s="4">
        <f t="shared" si="18"/>
        <v>0.10584958217270195</v>
      </c>
      <c r="O17" s="1">
        <f t="shared" si="18"/>
        <v>1.3927576601671309E-2</v>
      </c>
      <c r="P17" s="1">
        <f t="shared" si="18"/>
        <v>5.8495821727019497E-2</v>
      </c>
      <c r="Q17" s="1">
        <f t="shared" si="18"/>
        <v>5.5710306406685235E-2</v>
      </c>
      <c r="R17" s="1">
        <f t="shared" si="18"/>
        <v>3.3426183844011144E-2</v>
      </c>
      <c r="S17" s="1">
        <f t="shared" si="18"/>
        <v>2.5069637883008356E-2</v>
      </c>
      <c r="T17" s="1">
        <f t="shared" si="18"/>
        <v>1.3927576601671309E-2</v>
      </c>
      <c r="U17" s="1">
        <f t="shared" si="18"/>
        <v>5.2924791086350974E-2</v>
      </c>
      <c r="V17" s="1">
        <f t="shared" si="18"/>
        <v>4.7353760445682451E-2</v>
      </c>
      <c r="W17" s="1">
        <f t="shared" si="18"/>
        <v>9.1922005571030641E-2</v>
      </c>
    </row>
    <row r="18" spans="1:23">
      <c r="A18" t="s">
        <v>9</v>
      </c>
      <c r="B18">
        <v>398</v>
      </c>
      <c r="C18" s="2">
        <v>0.61</v>
      </c>
      <c r="D18">
        <v>21</v>
      </c>
      <c r="E18">
        <v>42</v>
      </c>
      <c r="F18">
        <v>55</v>
      </c>
      <c r="G18">
        <v>20</v>
      </c>
      <c r="H18">
        <v>71</v>
      </c>
      <c r="I18">
        <v>9</v>
      </c>
      <c r="J18">
        <v>7</v>
      </c>
      <c r="K18">
        <v>23</v>
      </c>
      <c r="L18" t="s">
        <v>21</v>
      </c>
      <c r="M18">
        <v>30</v>
      </c>
      <c r="N18">
        <v>17</v>
      </c>
      <c r="O18">
        <v>27</v>
      </c>
      <c r="P18">
        <v>16</v>
      </c>
      <c r="Q18">
        <v>7</v>
      </c>
      <c r="R18">
        <v>10</v>
      </c>
      <c r="S18">
        <v>14</v>
      </c>
      <c r="T18">
        <v>19</v>
      </c>
      <c r="U18">
        <v>3</v>
      </c>
      <c r="V18">
        <v>3</v>
      </c>
      <c r="W18">
        <v>4</v>
      </c>
    </row>
    <row r="19" spans="1:23">
      <c r="D19" s="1">
        <f>D18/398</f>
        <v>5.2763819095477386E-2</v>
      </c>
      <c r="E19" s="1">
        <f t="shared" ref="E19:K19" si="19">E18/398</f>
        <v>0.10552763819095477</v>
      </c>
      <c r="F19" s="6">
        <f t="shared" si="19"/>
        <v>0.13819095477386933</v>
      </c>
      <c r="G19" s="1">
        <f t="shared" si="19"/>
        <v>5.0251256281407038E-2</v>
      </c>
      <c r="H19" s="4">
        <f t="shared" si="19"/>
        <v>0.17839195979899497</v>
      </c>
      <c r="I19" s="1">
        <f t="shared" si="19"/>
        <v>2.2613065326633167E-2</v>
      </c>
      <c r="J19" s="1">
        <f t="shared" si="19"/>
        <v>1.7587939698492462E-2</v>
      </c>
      <c r="K19" s="1">
        <f t="shared" si="19"/>
        <v>5.7788944723618091E-2</v>
      </c>
      <c r="M19" s="1">
        <f>M18/398</f>
        <v>7.5376884422110546E-2</v>
      </c>
      <c r="N19" s="1">
        <f t="shared" ref="N19:U19" si="20">N18/398</f>
        <v>4.2713567839195977E-2</v>
      </c>
      <c r="O19" s="1">
        <f t="shared" si="20"/>
        <v>6.78391959798995E-2</v>
      </c>
      <c r="P19" s="1">
        <f t="shared" si="20"/>
        <v>4.0201005025125629E-2</v>
      </c>
      <c r="Q19" s="1">
        <f t="shared" si="20"/>
        <v>1.7587939698492462E-2</v>
      </c>
      <c r="R19" s="1">
        <f t="shared" si="20"/>
        <v>2.5125628140703519E-2</v>
      </c>
      <c r="S19" s="1">
        <f t="shared" si="20"/>
        <v>3.5175879396984924E-2</v>
      </c>
      <c r="T19" s="1">
        <f t="shared" si="20"/>
        <v>4.7738693467336682E-2</v>
      </c>
      <c r="U19" s="1">
        <f t="shared" si="20"/>
        <v>7.537688442211055E-3</v>
      </c>
      <c r="V19" s="1">
        <f>V18/398</f>
        <v>7.537688442211055E-3</v>
      </c>
      <c r="W19" s="1">
        <f t="shared" ref="W19" si="21">W18/398</f>
        <v>1.0050251256281407E-2</v>
      </c>
    </row>
    <row r="20" spans="1:23">
      <c r="A20" t="s">
        <v>10</v>
      </c>
      <c r="B20">
        <v>385</v>
      </c>
      <c r="C20" s="1">
        <v>0.57099999999999995</v>
      </c>
      <c r="D20">
        <v>70</v>
      </c>
      <c r="E20">
        <v>21</v>
      </c>
      <c r="F20">
        <v>20</v>
      </c>
      <c r="G20">
        <v>24</v>
      </c>
      <c r="H20">
        <v>34</v>
      </c>
      <c r="I20">
        <v>5</v>
      </c>
      <c r="J20">
        <v>12</v>
      </c>
      <c r="K20">
        <v>27</v>
      </c>
      <c r="L20">
        <v>25</v>
      </c>
      <c r="M20" t="s">
        <v>21</v>
      </c>
      <c r="N20">
        <v>4</v>
      </c>
      <c r="O20">
        <v>10</v>
      </c>
      <c r="P20">
        <v>8</v>
      </c>
      <c r="Q20">
        <v>8</v>
      </c>
      <c r="R20">
        <v>8</v>
      </c>
      <c r="S20">
        <v>2</v>
      </c>
      <c r="T20">
        <v>22</v>
      </c>
      <c r="U20">
        <v>4</v>
      </c>
      <c r="V20">
        <v>3</v>
      </c>
      <c r="W20">
        <v>78</v>
      </c>
    </row>
    <row r="21" spans="1:23" ht="17" thickBot="1">
      <c r="A21" s="3"/>
      <c r="B21" s="3"/>
      <c r="C21" s="3"/>
      <c r="D21" s="8">
        <f>D20/385</f>
        <v>0.18181818181818182</v>
      </c>
      <c r="E21" s="5">
        <f t="shared" ref="E21:L21" si="22">E20/385</f>
        <v>5.4545454545454543E-2</v>
      </c>
      <c r="F21" s="5">
        <f t="shared" si="22"/>
        <v>5.1948051948051951E-2</v>
      </c>
      <c r="G21" s="5">
        <f t="shared" si="22"/>
        <v>6.2337662337662338E-2</v>
      </c>
      <c r="H21" s="5">
        <f t="shared" si="22"/>
        <v>8.8311688311688313E-2</v>
      </c>
      <c r="I21" s="5">
        <f t="shared" si="22"/>
        <v>1.2987012987012988E-2</v>
      </c>
      <c r="J21" s="5">
        <f t="shared" si="22"/>
        <v>3.1168831168831169E-2</v>
      </c>
      <c r="K21" s="5">
        <f t="shared" si="22"/>
        <v>7.0129870129870125E-2</v>
      </c>
      <c r="L21" s="5">
        <f t="shared" si="22"/>
        <v>6.4935064935064929E-2</v>
      </c>
      <c r="M21" s="5"/>
      <c r="N21" s="5">
        <f>N20/385</f>
        <v>1.038961038961039E-2</v>
      </c>
      <c r="O21" s="5">
        <f t="shared" ref="O21:W21" si="23">O20/385</f>
        <v>2.5974025974025976E-2</v>
      </c>
      <c r="P21" s="5">
        <f t="shared" si="23"/>
        <v>2.0779220779220779E-2</v>
      </c>
      <c r="Q21" s="5">
        <f t="shared" si="23"/>
        <v>2.0779220779220779E-2</v>
      </c>
      <c r="R21" s="5">
        <f t="shared" si="23"/>
        <v>2.0779220779220779E-2</v>
      </c>
      <c r="S21" s="5">
        <f t="shared" si="23"/>
        <v>5.1948051948051948E-3</v>
      </c>
      <c r="T21" s="5">
        <f t="shared" si="23"/>
        <v>5.7142857142857141E-2</v>
      </c>
      <c r="U21" s="5">
        <f t="shared" si="23"/>
        <v>1.038961038961039E-2</v>
      </c>
      <c r="V21" s="5">
        <f t="shared" si="23"/>
        <v>7.7922077922077922E-3</v>
      </c>
      <c r="W21" s="7">
        <f t="shared" si="23"/>
        <v>0.20259740259740261</v>
      </c>
    </row>
    <row r="22" spans="1:23" ht="17" thickTop="1">
      <c r="A22" t="s">
        <v>11</v>
      </c>
      <c r="B22">
        <v>334</v>
      </c>
      <c r="C22" s="1">
        <v>0.52200000000000002</v>
      </c>
      <c r="J22">
        <v>38</v>
      </c>
      <c r="R22">
        <v>75</v>
      </c>
    </row>
    <row r="23" spans="1:23">
      <c r="J23" s="1">
        <f>J22/334</f>
        <v>0.11377245508982035</v>
      </c>
      <c r="R23" s="1">
        <f>R22/334</f>
        <v>0.22455089820359281</v>
      </c>
    </row>
    <row r="24" spans="1:23">
      <c r="A24" t="s">
        <v>12</v>
      </c>
      <c r="B24">
        <v>294</v>
      </c>
      <c r="C24" s="1">
        <v>0.46400000000000002</v>
      </c>
      <c r="E24">
        <v>40</v>
      </c>
      <c r="S24">
        <v>49</v>
      </c>
    </row>
    <row r="25" spans="1:23">
      <c r="E25" s="1">
        <f>E24/294</f>
        <v>0.1360544217687075</v>
      </c>
      <c r="S25" s="1">
        <f>S24/294</f>
        <v>0.16666666666666666</v>
      </c>
    </row>
    <row r="26" spans="1:23">
      <c r="A26" t="s">
        <v>13</v>
      </c>
      <c r="B26">
        <v>314</v>
      </c>
      <c r="C26" s="1">
        <v>0.436</v>
      </c>
      <c r="J26">
        <v>26</v>
      </c>
      <c r="O26">
        <v>26</v>
      </c>
      <c r="T26">
        <v>108</v>
      </c>
    </row>
    <row r="27" spans="1:23">
      <c r="J27" s="1">
        <f>J26/314</f>
        <v>8.2802547770700632E-2</v>
      </c>
      <c r="O27" s="1">
        <f>O26/314</f>
        <v>8.2802547770700632E-2</v>
      </c>
      <c r="T27" s="1">
        <f>T26/314</f>
        <v>0.34394904458598724</v>
      </c>
    </row>
    <row r="28" spans="1:23">
      <c r="A28" t="s">
        <v>14</v>
      </c>
      <c r="B28">
        <v>275</v>
      </c>
      <c r="C28" s="1">
        <v>0.41499999999999998</v>
      </c>
      <c r="I28">
        <v>52</v>
      </c>
      <c r="V28">
        <v>42</v>
      </c>
    </row>
    <row r="29" spans="1:23">
      <c r="I29" s="1">
        <f>I28/275</f>
        <v>0.18909090909090909</v>
      </c>
      <c r="V29" s="1">
        <f>V28/275</f>
        <v>0.15272727272727274</v>
      </c>
    </row>
    <row r="30" spans="1:23">
      <c r="A30" t="s">
        <v>15</v>
      </c>
      <c r="B30">
        <v>257</v>
      </c>
      <c r="C30" s="2">
        <v>0.4</v>
      </c>
      <c r="J30">
        <v>37</v>
      </c>
      <c r="N30">
        <v>60</v>
      </c>
    </row>
    <row r="31" spans="1:23">
      <c r="J31" s="1">
        <f>J30/257</f>
        <v>0.14396887159533073</v>
      </c>
      <c r="N31" s="1">
        <f>N30/257</f>
        <v>0.23346303501945526</v>
      </c>
    </row>
    <row r="32" spans="1:23">
      <c r="A32" t="s">
        <v>16</v>
      </c>
      <c r="B32">
        <v>261</v>
      </c>
      <c r="C32" s="1">
        <v>0.38500000000000001</v>
      </c>
      <c r="I32">
        <v>44</v>
      </c>
      <c r="U32">
        <v>35</v>
      </c>
    </row>
    <row r="33" spans="1:21">
      <c r="I33" s="1">
        <f>I32/261</f>
        <v>0.16858237547892721</v>
      </c>
      <c r="U33" s="1">
        <f>U32/261</f>
        <v>0.13409961685823754</v>
      </c>
    </row>
    <row r="34" spans="1:21">
      <c r="A34" t="s">
        <v>17</v>
      </c>
      <c r="B34">
        <v>270</v>
      </c>
      <c r="C34" s="2">
        <v>0.38</v>
      </c>
      <c r="E34">
        <v>28</v>
      </c>
      <c r="P34">
        <v>82</v>
      </c>
    </row>
    <row r="35" spans="1:21">
      <c r="E35" s="1">
        <f>E34/270</f>
        <v>0.1037037037037037</v>
      </c>
      <c r="P35" s="1">
        <f>P34/270</f>
        <v>0.3037037037037037</v>
      </c>
    </row>
    <row r="36" spans="1:21">
      <c r="A36" t="s">
        <v>18</v>
      </c>
      <c r="B36">
        <v>249</v>
      </c>
      <c r="C36" s="1">
        <v>0.36399999999999999</v>
      </c>
      <c r="I36">
        <v>42</v>
      </c>
      <c r="S36">
        <v>44</v>
      </c>
    </row>
    <row r="37" spans="1:21">
      <c r="I37" s="1">
        <f>I36/249</f>
        <v>0.16867469879518071</v>
      </c>
      <c r="S37" s="1">
        <f>S36/249</f>
        <v>0.17670682730923695</v>
      </c>
    </row>
    <row r="38" spans="1:21">
      <c r="A38" t="s">
        <v>19</v>
      </c>
      <c r="B38">
        <v>227</v>
      </c>
      <c r="C38" s="1">
        <v>0.35799999999999998</v>
      </c>
      <c r="I38">
        <v>28</v>
      </c>
      <c r="Q38">
        <v>39</v>
      </c>
      <c r="U38">
        <v>28</v>
      </c>
    </row>
    <row r="39" spans="1:21">
      <c r="I39" s="1">
        <f>I38/227</f>
        <v>0.12334801762114538</v>
      </c>
      <c r="Q39" s="1">
        <f>Q38/227</f>
        <v>0.17180616740088106</v>
      </c>
      <c r="U39" s="1">
        <f>U38/227</f>
        <v>0.12334801762114538</v>
      </c>
    </row>
    <row r="40" spans="1:21">
      <c r="A40" t="s">
        <v>20</v>
      </c>
      <c r="B40">
        <v>170</v>
      </c>
      <c r="C40" s="2">
        <v>0.26</v>
      </c>
      <c r="J40">
        <v>31</v>
      </c>
      <c r="M40">
        <v>46</v>
      </c>
    </row>
    <row r="41" spans="1:21">
      <c r="J41" s="1">
        <f>J40/170</f>
        <v>0.18235294117647058</v>
      </c>
      <c r="M41" s="1">
        <f>M40/170</f>
        <v>0.27058823529411763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2020-03-07T02:13:59Z</dcterms:created>
  <dcterms:modified xsi:type="dcterms:W3CDTF">2020-03-07T15:06:05Z</dcterms:modified>
</cp:coreProperties>
</file>