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3E6C033A-F7A4-49A3-A7A4-C50583E48F5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OM_成品_PCB1_2025-01-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N3" i="1"/>
  <c r="N4" i="1"/>
  <c r="N5" i="1"/>
  <c r="N6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6" i="1"/>
  <c r="N28" i="1"/>
  <c r="N2" i="1"/>
  <c r="M3" i="1"/>
  <c r="M5" i="1"/>
  <c r="M6" i="1"/>
  <c r="M9" i="1"/>
  <c r="M10" i="1"/>
  <c r="M11" i="1"/>
  <c r="M12" i="1"/>
  <c r="M13" i="1"/>
  <c r="M14" i="1"/>
  <c r="M15" i="1"/>
  <c r="M17" i="1"/>
  <c r="M20" i="1"/>
  <c r="M21" i="1"/>
  <c r="M23" i="1"/>
  <c r="M24" i="1"/>
  <c r="M26" i="1"/>
  <c r="M28" i="1"/>
  <c r="M2" i="1"/>
  <c r="N29" i="1" l="1"/>
</calcChain>
</file>

<file path=xl/sharedStrings.xml><?xml version="1.0" encoding="utf-8"?>
<sst xmlns="http://schemas.openxmlformats.org/spreadsheetml/2006/main" count="230" uniqueCount="134">
  <si>
    <t>Quantity</t>
  </si>
  <si>
    <t>Comment</t>
  </si>
  <si>
    <t>Designator</t>
  </si>
  <si>
    <t>Footprint</t>
  </si>
  <si>
    <t>Value</t>
  </si>
  <si>
    <t>Manufacturer Part</t>
  </si>
  <si>
    <t>Supplier Part</t>
  </si>
  <si>
    <t>Device</t>
  </si>
  <si>
    <t/>
  </si>
  <si>
    <t>PZ254V-11-03P</t>
  </si>
  <si>
    <t>BOOTOPTION</t>
  </si>
  <si>
    <t>HDR-TH_3P-P2.54-V-M</t>
  </si>
  <si>
    <t>C2937625</t>
  </si>
  <si>
    <t>0.1uf</t>
  </si>
  <si>
    <t>C1,C2,C3,C4,C5,C6,C7,C8,C9,C10,C14,C17,C18,C19</t>
  </si>
  <si>
    <t>C0805</t>
  </si>
  <si>
    <t>CAP_0805</t>
  </si>
  <si>
    <t>22uf</t>
  </si>
  <si>
    <t>C11,C16</t>
  </si>
  <si>
    <t>12pf</t>
  </si>
  <si>
    <t>C12,C13</t>
  </si>
  <si>
    <t>10uf</t>
  </si>
  <si>
    <t>C15,C20,C21</t>
  </si>
  <si>
    <t>PZ254V-11-08P</t>
  </si>
  <si>
    <t>DATA</t>
  </si>
  <si>
    <t>HDR-TH_8P-P2.54-V-M</t>
  </si>
  <si>
    <t>C492407</t>
  </si>
  <si>
    <t>SLD0888FR1C1BD-3.5D</t>
  </si>
  <si>
    <t>LED1,LED2,LED3,LED4</t>
  </si>
  <si>
    <t>LED-MAT-TH_SLD0888FR1C1BD-3.5D</t>
  </si>
  <si>
    <t>C42378520</t>
  </si>
  <si>
    <t>LED_0805-R</t>
  </si>
  <si>
    <t>LED5</t>
  </si>
  <si>
    <t>LED_0805</t>
  </si>
  <si>
    <t>5M~10M</t>
  </si>
  <si>
    <t>R1</t>
  </si>
  <si>
    <t>R0805</t>
  </si>
  <si>
    <t>Res_0805</t>
  </si>
  <si>
    <t>0</t>
  </si>
  <si>
    <t>R2,R3,R4,R5</t>
  </si>
  <si>
    <t>10K</t>
  </si>
  <si>
    <t>R6,R7,R8,R9,R10,R11,R12,R13,R14,R15,R16,R17,R18,R19,R20,R21,R22,R23,R24,R25,R26,R27,R28,R29,R30,R31,R32,R33,R34,R35,R36,R37,R38,R40,R41,RC_R,Rprog</t>
  </si>
  <si>
    <t>GL5506（4-7K）</t>
  </si>
  <si>
    <t>R39</t>
  </si>
  <si>
    <t>RES-TH_L5.1-W4.3-P3.00-D0.5</t>
  </si>
  <si>
    <t>C11299</t>
  </si>
  <si>
    <t>1uf</t>
  </si>
  <si>
    <t>RC_C</t>
  </si>
  <si>
    <t>ZX-QC36-4.3CJ</t>
  </si>
  <si>
    <t>RST</t>
  </si>
  <si>
    <t>C7470223</t>
  </si>
  <si>
    <t>M3螺丝</t>
  </si>
  <si>
    <t>SCREW1,SCREW2,SCREW3</t>
  </si>
  <si>
    <t>DSWB01LHGET</t>
  </si>
  <si>
    <t>SW1</t>
  </si>
  <si>
    <t>SW-TH_DSWB01LHGET</t>
  </si>
  <si>
    <t>Chager</t>
  </si>
  <si>
    <t>GT20L16S1Y</t>
  </si>
  <si>
    <t>U1</t>
  </si>
  <si>
    <t>SOT-23-6_L2.9-W1.6-P0.95-LS2.8-BR</t>
  </si>
  <si>
    <t>C86840</t>
  </si>
  <si>
    <t>SN74HC573N(XBLW)</t>
  </si>
  <si>
    <t>U2,U3,U4,U5,U6,U7,U8,U9</t>
  </si>
  <si>
    <t>PDIP-20_L25.9-W6.6-P2.54-LS7.9-BL</t>
  </si>
  <si>
    <t>C18723528</t>
  </si>
  <si>
    <t>ESP32-WROOM-32E-N8</t>
  </si>
  <si>
    <t>U10</t>
  </si>
  <si>
    <t>WIFI-SMD_ESP32-WROOM-32E</t>
  </si>
  <si>
    <t>C701342</t>
  </si>
  <si>
    <t>U11</t>
  </si>
  <si>
    <t>DIP-16_L19.2-W6.6-P2.54-LS7.6-BL</t>
  </si>
  <si>
    <t>C507188</t>
  </si>
  <si>
    <t>AMS1117CD-3.3</t>
  </si>
  <si>
    <t>U12</t>
  </si>
  <si>
    <t>TO-252-2_L6.5-W6.1-P4.58-LS10.0-BR</t>
  </si>
  <si>
    <t>C347249</t>
  </si>
  <si>
    <t>CH340N</t>
  </si>
  <si>
    <t>U13</t>
  </si>
  <si>
    <t>SOP-8_L4.9-W3.9-P1.27-LS6.0-BL</t>
  </si>
  <si>
    <t>C2977777</t>
  </si>
  <si>
    <t>TP4056-42-ESOP8</t>
  </si>
  <si>
    <t>U14</t>
  </si>
  <si>
    <t>ESOP-8_L4.9-W3.9-P1.27-LS6.0-BL-EP</t>
  </si>
  <si>
    <t>C16581</t>
  </si>
  <si>
    <t>PZ254V-11-04P</t>
  </si>
  <si>
    <t>UART</t>
  </si>
  <si>
    <t>HDR-TH_4P-P2.54-V-M</t>
  </si>
  <si>
    <t>C2691448</t>
  </si>
  <si>
    <t>KH-TYPE-C-16P</t>
  </si>
  <si>
    <t>USB1</t>
  </si>
  <si>
    <t>USB-C-SMD_KH-TYPE-C-16P</t>
  </si>
  <si>
    <t>C709357</t>
  </si>
  <si>
    <t>MicroXNJ</t>
  </si>
  <si>
    <t>USB2</t>
  </si>
  <si>
    <t>MICRO-USB-SMD_MICROXNJ</t>
  </si>
  <si>
    <t>C404969</t>
  </si>
  <si>
    <t>32.768kHz</t>
  </si>
  <si>
    <t>X1</t>
  </si>
  <si>
    <t>FC-135R_L3.2-W1.5</t>
  </si>
  <si>
    <t>Q13FC13500004</t>
  </si>
  <si>
    <t>C32346</t>
  </si>
  <si>
    <t>Q13FC13500004_C32346</t>
  </si>
  <si>
    <t>备注</t>
    <phoneticPr fontId="1" type="noConversion"/>
  </si>
  <si>
    <t>No.</t>
    <phoneticPr fontId="1" type="noConversion"/>
  </si>
  <si>
    <t>钽电容</t>
    <phoneticPr fontId="1" type="noConversion"/>
  </si>
  <si>
    <t>陶瓷电容</t>
    <phoneticPr fontId="1" type="noConversion"/>
  </si>
  <si>
    <t>已购</t>
    <phoneticPr fontId="1" type="noConversion"/>
  </si>
  <si>
    <t>LED点阵</t>
    <phoneticPr fontId="1" type="noConversion"/>
  </si>
  <si>
    <t>红色发光二极管</t>
    <phoneticPr fontId="1" type="noConversion"/>
  </si>
  <si>
    <t>7.5M</t>
    <phoneticPr fontId="1" type="noConversion"/>
  </si>
  <si>
    <t>电阻</t>
    <phoneticPr fontId="1" type="noConversion"/>
  </si>
  <si>
    <t>光敏电阻</t>
    <phoneticPr fontId="1" type="noConversion"/>
  </si>
  <si>
    <t>开关</t>
    <phoneticPr fontId="1" type="noConversion"/>
  </si>
  <si>
    <t>拨码开关</t>
    <phoneticPr fontId="1" type="noConversion"/>
  </si>
  <si>
    <t>字库</t>
    <phoneticPr fontId="1" type="noConversion"/>
  </si>
  <si>
    <t>锁存器</t>
    <phoneticPr fontId="1" type="noConversion"/>
  </si>
  <si>
    <t>主控</t>
    <phoneticPr fontId="1" type="noConversion"/>
  </si>
  <si>
    <t>译码器</t>
    <phoneticPr fontId="1" type="noConversion"/>
  </si>
  <si>
    <t>LDO</t>
    <phoneticPr fontId="1" type="noConversion"/>
  </si>
  <si>
    <t>USB转串口</t>
    <phoneticPr fontId="1" type="noConversion"/>
  </si>
  <si>
    <t>电池充电</t>
    <phoneticPr fontId="1" type="noConversion"/>
  </si>
  <si>
    <t>Type-C 16Pin</t>
    <phoneticPr fontId="1" type="noConversion"/>
  </si>
  <si>
    <t>MicroUSB</t>
    <phoneticPr fontId="1" type="noConversion"/>
  </si>
  <si>
    <t>RTC晶振</t>
    <phoneticPr fontId="1" type="noConversion"/>
  </si>
  <si>
    <t>KEY-TH_L6.0-W3.5-P6.50</t>
    <phoneticPr fontId="1" type="noConversion"/>
  </si>
  <si>
    <t>ZX-QC36-4.3CJ</t>
    <phoneticPr fontId="1" type="noConversion"/>
  </si>
  <si>
    <t>9pf</t>
    <phoneticPr fontId="1" type="noConversion"/>
  </si>
  <si>
    <t>10uf</t>
    <phoneticPr fontId="1" type="noConversion"/>
  </si>
  <si>
    <t>9.0pF(9R0) ±0.25pF 50V C0G 0805CG9R0C500NT</t>
  </si>
  <si>
    <t>起购数量</t>
    <phoneticPr fontId="1" type="noConversion"/>
  </si>
  <si>
    <t>总价</t>
    <phoneticPr fontId="1" type="noConversion"/>
  </si>
  <si>
    <t>单价</t>
    <phoneticPr fontId="1" type="noConversion"/>
  </si>
  <si>
    <t>成品所需总价</t>
    <phoneticPr fontId="1" type="noConversion"/>
  </si>
  <si>
    <t>74HC238N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</si>
</sst>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B10" zoomScaleNormal="100" workbookViewId="0">
      <selection activeCell="O21" sqref="O21"/>
    </sheetView>
  </sheetViews>
  <sheetFormatPr defaultRowHeight="14" x14ac:dyDescent="0.25"/>
  <cols>
    <col min="1" max="3" width="20" customWidth="1"/>
    <col min="4" max="4" width="22.90625" customWidth="1"/>
    <col min="5" max="6" width="20" customWidth="1"/>
    <col min="7" max="7" width="26.08984375" customWidth="1"/>
    <col min="8" max="9" width="20" customWidth="1"/>
    <col min="10" max="10" width="12.6328125" customWidth="1"/>
  </cols>
  <sheetData>
    <row r="1" spans="1:14" ht="28" x14ac:dyDescent="0.25">
      <c r="A1" s="2" t="s">
        <v>103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102</v>
      </c>
      <c r="K1" s="3" t="s">
        <v>129</v>
      </c>
      <c r="L1" s="2" t="s">
        <v>130</v>
      </c>
      <c r="M1" s="2" t="s">
        <v>131</v>
      </c>
      <c r="N1" s="2" t="s">
        <v>132</v>
      </c>
    </row>
    <row r="2" spans="1:14" x14ac:dyDescent="0.25">
      <c r="A2" s="2">
        <v>1</v>
      </c>
      <c r="B2" s="2">
        <v>1</v>
      </c>
      <c r="C2" s="2" t="s">
        <v>9</v>
      </c>
      <c r="D2" s="2" t="s">
        <v>10</v>
      </c>
      <c r="E2" s="2" t="s">
        <v>11</v>
      </c>
      <c r="F2" s="2" t="s">
        <v>8</v>
      </c>
      <c r="G2" s="2" t="s">
        <v>9</v>
      </c>
      <c r="H2" s="2" t="s">
        <v>12</v>
      </c>
      <c r="I2" s="2" t="s">
        <v>9</v>
      </c>
      <c r="J2" s="2" t="s">
        <v>106</v>
      </c>
      <c r="K2" s="3">
        <v>10</v>
      </c>
      <c r="L2" s="4">
        <v>0.66</v>
      </c>
      <c r="M2" s="4">
        <f>L2/K2</f>
        <v>6.6000000000000003E-2</v>
      </c>
      <c r="N2" s="4">
        <f>M2 * B2</f>
        <v>6.6000000000000003E-2</v>
      </c>
    </row>
    <row r="3" spans="1:14" s="1" customFormat="1" ht="42" x14ac:dyDescent="0.25">
      <c r="A3" s="2">
        <v>2</v>
      </c>
      <c r="B3" s="2">
        <v>14</v>
      </c>
      <c r="C3" s="2" t="s">
        <v>13</v>
      </c>
      <c r="D3" s="2" t="s">
        <v>14</v>
      </c>
      <c r="E3" s="2" t="s">
        <v>15</v>
      </c>
      <c r="F3" s="2" t="s">
        <v>13</v>
      </c>
      <c r="G3" s="2" t="s">
        <v>8</v>
      </c>
      <c r="H3" s="2" t="s">
        <v>8</v>
      </c>
      <c r="I3" s="2" t="s">
        <v>16</v>
      </c>
      <c r="J3" s="2" t="s">
        <v>105</v>
      </c>
      <c r="K3" s="3">
        <v>50</v>
      </c>
      <c r="L3" s="4">
        <v>2</v>
      </c>
      <c r="M3" s="4">
        <f t="shared" ref="M3:M28" si="0">L3/K3</f>
        <v>0.04</v>
      </c>
      <c r="N3" s="4">
        <f t="shared" ref="N3:N28" si="1">M3 * B3</f>
        <v>0.56000000000000005</v>
      </c>
    </row>
    <row r="4" spans="1:14" x14ac:dyDescent="0.25">
      <c r="A4" s="2">
        <v>3</v>
      </c>
      <c r="B4" s="2">
        <v>2</v>
      </c>
      <c r="C4" s="2" t="s">
        <v>17</v>
      </c>
      <c r="D4" s="2" t="s">
        <v>18</v>
      </c>
      <c r="E4" s="2" t="s">
        <v>15</v>
      </c>
      <c r="F4" s="2" t="s">
        <v>17</v>
      </c>
      <c r="G4" s="2" t="s">
        <v>8</v>
      </c>
      <c r="H4" s="2" t="s">
        <v>8</v>
      </c>
      <c r="I4" s="2" t="s">
        <v>16</v>
      </c>
      <c r="J4" s="2" t="s">
        <v>104</v>
      </c>
      <c r="K4" s="3">
        <v>4</v>
      </c>
      <c r="L4" s="4">
        <v>0.38</v>
      </c>
      <c r="M4" s="4">
        <v>0.38</v>
      </c>
      <c r="N4" s="4">
        <f t="shared" si="1"/>
        <v>0.76</v>
      </c>
    </row>
    <row r="5" spans="1:14" ht="28" x14ac:dyDescent="0.25">
      <c r="A5" s="2">
        <v>4</v>
      </c>
      <c r="B5" s="2">
        <v>2</v>
      </c>
      <c r="C5" s="2" t="s">
        <v>126</v>
      </c>
      <c r="D5" s="2" t="s">
        <v>20</v>
      </c>
      <c r="E5" s="2" t="s">
        <v>15</v>
      </c>
      <c r="F5" s="2" t="s">
        <v>19</v>
      </c>
      <c r="G5" s="2" t="s">
        <v>128</v>
      </c>
      <c r="H5" s="2" t="s">
        <v>8</v>
      </c>
      <c r="I5" s="2" t="s">
        <v>16</v>
      </c>
      <c r="J5" s="2" t="s">
        <v>105</v>
      </c>
      <c r="K5" s="3">
        <v>100</v>
      </c>
      <c r="L5" s="4">
        <v>2</v>
      </c>
      <c r="M5" s="4">
        <f t="shared" si="0"/>
        <v>0.02</v>
      </c>
      <c r="N5" s="4">
        <f t="shared" si="1"/>
        <v>0.04</v>
      </c>
    </row>
    <row r="6" spans="1:14" x14ac:dyDescent="0.25">
      <c r="A6" s="2">
        <v>5</v>
      </c>
      <c r="B6" s="2">
        <v>3</v>
      </c>
      <c r="C6" s="2" t="s">
        <v>127</v>
      </c>
      <c r="D6" s="2" t="s">
        <v>22</v>
      </c>
      <c r="E6" s="2" t="s">
        <v>15</v>
      </c>
      <c r="F6" s="2" t="s">
        <v>21</v>
      </c>
      <c r="G6" s="2" t="s">
        <v>8</v>
      </c>
      <c r="H6" s="2" t="s">
        <v>8</v>
      </c>
      <c r="I6" s="2" t="s">
        <v>16</v>
      </c>
      <c r="J6" s="2" t="s">
        <v>105</v>
      </c>
      <c r="K6" s="3">
        <v>100</v>
      </c>
      <c r="L6" s="4">
        <v>3</v>
      </c>
      <c r="M6" s="4">
        <f t="shared" si="0"/>
        <v>0.03</v>
      </c>
      <c r="N6" s="4">
        <f t="shared" si="1"/>
        <v>0.09</v>
      </c>
    </row>
    <row r="7" spans="1:14" x14ac:dyDescent="0.25">
      <c r="A7" s="2">
        <v>6</v>
      </c>
      <c r="B7" s="2">
        <v>1</v>
      </c>
      <c r="C7" s="2" t="s">
        <v>23</v>
      </c>
      <c r="D7" s="2" t="s">
        <v>24</v>
      </c>
      <c r="E7" s="2" t="s">
        <v>25</v>
      </c>
      <c r="F7" s="2" t="s">
        <v>8</v>
      </c>
      <c r="G7" s="2" t="s">
        <v>23</v>
      </c>
      <c r="H7" s="2" t="s">
        <v>26</v>
      </c>
      <c r="I7" s="2" t="s">
        <v>23</v>
      </c>
      <c r="J7" s="2" t="s">
        <v>106</v>
      </c>
      <c r="K7" s="3"/>
      <c r="L7" s="4"/>
      <c r="M7" s="4"/>
      <c r="N7" s="4"/>
    </row>
    <row r="8" spans="1:14" ht="42" x14ac:dyDescent="0.25">
      <c r="A8" s="2">
        <v>7</v>
      </c>
      <c r="B8" s="2">
        <v>4</v>
      </c>
      <c r="C8" s="2" t="s">
        <v>27</v>
      </c>
      <c r="D8" s="2" t="s">
        <v>28</v>
      </c>
      <c r="E8" s="2" t="s">
        <v>29</v>
      </c>
      <c r="F8" s="2" t="s">
        <v>8</v>
      </c>
      <c r="G8" s="2" t="s">
        <v>27</v>
      </c>
      <c r="H8" s="2" t="s">
        <v>30</v>
      </c>
      <c r="I8" s="2" t="s">
        <v>27</v>
      </c>
      <c r="J8" s="2" t="s">
        <v>107</v>
      </c>
      <c r="K8" s="3">
        <v>4</v>
      </c>
      <c r="L8" s="4">
        <v>2.4</v>
      </c>
      <c r="M8" s="4">
        <v>2.4</v>
      </c>
      <c r="N8" s="4">
        <f t="shared" si="1"/>
        <v>9.6</v>
      </c>
    </row>
    <row r="9" spans="1:14" ht="28" x14ac:dyDescent="0.25">
      <c r="A9" s="2">
        <v>8</v>
      </c>
      <c r="B9" s="2">
        <v>1</v>
      </c>
      <c r="C9" s="2" t="s">
        <v>31</v>
      </c>
      <c r="D9" s="2" t="s">
        <v>32</v>
      </c>
      <c r="E9" s="2" t="s">
        <v>33</v>
      </c>
      <c r="F9" s="2" t="s">
        <v>8</v>
      </c>
      <c r="G9" s="2" t="s">
        <v>8</v>
      </c>
      <c r="H9" s="2" t="s">
        <v>8</v>
      </c>
      <c r="I9" s="2" t="s">
        <v>31</v>
      </c>
      <c r="J9" s="2" t="s">
        <v>108</v>
      </c>
      <c r="K9" s="3">
        <v>20</v>
      </c>
      <c r="L9" s="4">
        <v>0.8</v>
      </c>
      <c r="M9" s="4">
        <f t="shared" si="0"/>
        <v>0.04</v>
      </c>
      <c r="N9" s="4">
        <f t="shared" si="1"/>
        <v>0.04</v>
      </c>
    </row>
    <row r="10" spans="1:14" x14ac:dyDescent="0.25">
      <c r="A10" s="2">
        <v>9</v>
      </c>
      <c r="B10" s="2">
        <v>1</v>
      </c>
      <c r="C10" s="2" t="s">
        <v>34</v>
      </c>
      <c r="D10" s="2" t="s">
        <v>35</v>
      </c>
      <c r="E10" s="2" t="s">
        <v>36</v>
      </c>
      <c r="F10" s="2" t="s">
        <v>109</v>
      </c>
      <c r="G10" s="2" t="s">
        <v>8</v>
      </c>
      <c r="H10" s="2" t="s">
        <v>8</v>
      </c>
      <c r="I10" s="2" t="s">
        <v>37</v>
      </c>
      <c r="J10" s="2" t="s">
        <v>110</v>
      </c>
      <c r="K10" s="3">
        <v>100</v>
      </c>
      <c r="L10" s="4">
        <v>1.5</v>
      </c>
      <c r="M10" s="4">
        <f t="shared" si="0"/>
        <v>1.4999999999999999E-2</v>
      </c>
      <c r="N10" s="4">
        <f t="shared" si="1"/>
        <v>1.4999999999999999E-2</v>
      </c>
    </row>
    <row r="11" spans="1:14" x14ac:dyDescent="0.25">
      <c r="A11" s="2">
        <v>10</v>
      </c>
      <c r="B11" s="2">
        <v>4</v>
      </c>
      <c r="C11" s="2" t="s">
        <v>38</v>
      </c>
      <c r="D11" s="2" t="s">
        <v>39</v>
      </c>
      <c r="E11" s="2" t="s">
        <v>36</v>
      </c>
      <c r="F11" s="2" t="s">
        <v>38</v>
      </c>
      <c r="G11" s="2" t="s">
        <v>8</v>
      </c>
      <c r="H11" s="2" t="s">
        <v>8</v>
      </c>
      <c r="I11" s="2" t="s">
        <v>37</v>
      </c>
      <c r="J11" s="2" t="s">
        <v>110</v>
      </c>
      <c r="K11" s="3">
        <v>100</v>
      </c>
      <c r="L11" s="4">
        <v>1.5</v>
      </c>
      <c r="M11" s="4">
        <f t="shared" si="0"/>
        <v>1.4999999999999999E-2</v>
      </c>
      <c r="N11" s="4">
        <f t="shared" si="1"/>
        <v>0.06</v>
      </c>
    </row>
    <row r="12" spans="1:14" s="1" customFormat="1" ht="98" x14ac:dyDescent="0.25">
      <c r="A12" s="2">
        <v>11</v>
      </c>
      <c r="B12" s="2">
        <v>37</v>
      </c>
      <c r="C12" s="2" t="s">
        <v>40</v>
      </c>
      <c r="D12" s="2" t="s">
        <v>41</v>
      </c>
      <c r="E12" s="2" t="s">
        <v>36</v>
      </c>
      <c r="F12" s="2" t="s">
        <v>40</v>
      </c>
      <c r="G12" s="2" t="s">
        <v>8</v>
      </c>
      <c r="H12" s="2" t="s">
        <v>8</v>
      </c>
      <c r="I12" s="2" t="s">
        <v>37</v>
      </c>
      <c r="J12" s="2" t="s">
        <v>110</v>
      </c>
      <c r="K12" s="3">
        <v>100</v>
      </c>
      <c r="L12" s="4">
        <v>1.5</v>
      </c>
      <c r="M12" s="4">
        <f t="shared" si="0"/>
        <v>1.4999999999999999E-2</v>
      </c>
      <c r="N12" s="4">
        <f t="shared" si="1"/>
        <v>0.55499999999999994</v>
      </c>
    </row>
    <row r="13" spans="1:14" ht="28" x14ac:dyDescent="0.25">
      <c r="A13" s="2">
        <v>12</v>
      </c>
      <c r="B13" s="2">
        <v>1</v>
      </c>
      <c r="C13" s="2" t="s">
        <v>42</v>
      </c>
      <c r="D13" s="2" t="s">
        <v>43</v>
      </c>
      <c r="E13" s="2" t="s">
        <v>44</v>
      </c>
      <c r="F13" s="2" t="s">
        <v>8</v>
      </c>
      <c r="G13" s="2" t="s">
        <v>42</v>
      </c>
      <c r="H13" s="2" t="s">
        <v>45</v>
      </c>
      <c r="I13" s="2" t="s">
        <v>42</v>
      </c>
      <c r="J13" s="2" t="s">
        <v>111</v>
      </c>
      <c r="K13" s="3">
        <v>20</v>
      </c>
      <c r="L13" s="4">
        <v>3.2</v>
      </c>
      <c r="M13" s="4">
        <f t="shared" si="0"/>
        <v>0.16</v>
      </c>
      <c r="N13" s="4">
        <f t="shared" si="1"/>
        <v>0.16</v>
      </c>
    </row>
    <row r="14" spans="1:14" x14ac:dyDescent="0.25">
      <c r="A14" s="2">
        <v>13</v>
      </c>
      <c r="B14" s="2">
        <v>1</v>
      </c>
      <c r="C14" s="2" t="s">
        <v>46</v>
      </c>
      <c r="D14" s="2" t="s">
        <v>47</v>
      </c>
      <c r="E14" s="2" t="s">
        <v>15</v>
      </c>
      <c r="F14" s="2" t="s">
        <v>46</v>
      </c>
      <c r="G14" s="2" t="s">
        <v>8</v>
      </c>
      <c r="H14" s="2" t="s">
        <v>8</v>
      </c>
      <c r="I14" s="2" t="s">
        <v>16</v>
      </c>
      <c r="J14" s="2" t="s">
        <v>105</v>
      </c>
      <c r="K14" s="3">
        <v>100</v>
      </c>
      <c r="L14" s="4">
        <v>2.5</v>
      </c>
      <c r="M14" s="4">
        <f t="shared" si="0"/>
        <v>2.5000000000000001E-2</v>
      </c>
      <c r="N14" s="4">
        <f t="shared" si="1"/>
        <v>2.5000000000000001E-2</v>
      </c>
    </row>
    <row r="15" spans="1:14" ht="28" x14ac:dyDescent="0.25">
      <c r="A15" s="2">
        <v>14</v>
      </c>
      <c r="B15" s="2">
        <v>1</v>
      </c>
      <c r="C15" s="2" t="s">
        <v>125</v>
      </c>
      <c r="D15" s="2" t="s">
        <v>49</v>
      </c>
      <c r="E15" s="2" t="s">
        <v>124</v>
      </c>
      <c r="F15" s="2" t="s">
        <v>8</v>
      </c>
      <c r="G15" s="2" t="s">
        <v>48</v>
      </c>
      <c r="H15" s="2" t="s">
        <v>50</v>
      </c>
      <c r="I15" s="2" t="s">
        <v>48</v>
      </c>
      <c r="J15" s="2" t="s">
        <v>112</v>
      </c>
      <c r="K15" s="3">
        <v>20</v>
      </c>
      <c r="L15" s="4">
        <v>1.4</v>
      </c>
      <c r="M15" s="4">
        <f t="shared" si="0"/>
        <v>6.9999999999999993E-2</v>
      </c>
      <c r="N15" s="4">
        <f t="shared" si="1"/>
        <v>6.9999999999999993E-2</v>
      </c>
    </row>
    <row r="16" spans="1:14" x14ac:dyDescent="0.25">
      <c r="A16" s="2">
        <v>15</v>
      </c>
      <c r="B16" s="2">
        <v>3</v>
      </c>
      <c r="C16" s="2" t="s">
        <v>51</v>
      </c>
      <c r="D16" s="2" t="s">
        <v>52</v>
      </c>
      <c r="E16" s="2" t="s">
        <v>51</v>
      </c>
      <c r="F16" s="2" t="s">
        <v>8</v>
      </c>
      <c r="G16" s="2" t="s">
        <v>8</v>
      </c>
      <c r="H16" s="2" t="s">
        <v>8</v>
      </c>
      <c r="I16" s="2" t="s">
        <v>51</v>
      </c>
      <c r="J16" s="2" t="s">
        <v>106</v>
      </c>
      <c r="K16" s="3"/>
      <c r="L16" s="4"/>
      <c r="M16" s="4"/>
      <c r="N16" s="4"/>
    </row>
    <row r="17" spans="1:14" x14ac:dyDescent="0.25">
      <c r="A17" s="2">
        <v>16</v>
      </c>
      <c r="B17" s="2">
        <v>1</v>
      </c>
      <c r="C17" s="2" t="s">
        <v>53</v>
      </c>
      <c r="D17" s="2" t="s">
        <v>54</v>
      </c>
      <c r="E17" s="2" t="s">
        <v>55</v>
      </c>
      <c r="F17" s="2" t="s">
        <v>56</v>
      </c>
      <c r="G17" s="2" t="s">
        <v>53</v>
      </c>
      <c r="H17" s="2" t="s">
        <v>8</v>
      </c>
      <c r="I17" s="2" t="s">
        <v>53</v>
      </c>
      <c r="J17" s="2" t="s">
        <v>113</v>
      </c>
      <c r="K17" s="3">
        <v>1</v>
      </c>
      <c r="L17" s="4">
        <v>0.28000000000000003</v>
      </c>
      <c r="M17" s="4">
        <f t="shared" si="0"/>
        <v>0.28000000000000003</v>
      </c>
      <c r="N17" s="4">
        <f t="shared" si="1"/>
        <v>0.28000000000000003</v>
      </c>
    </row>
    <row r="18" spans="1:14" ht="28" x14ac:dyDescent="0.25">
      <c r="A18" s="2">
        <v>17</v>
      </c>
      <c r="B18" s="2">
        <v>1</v>
      </c>
      <c r="C18" s="2" t="s">
        <v>57</v>
      </c>
      <c r="D18" s="2" t="s">
        <v>58</v>
      </c>
      <c r="E18" s="2" t="s">
        <v>59</v>
      </c>
      <c r="F18" s="2" t="s">
        <v>8</v>
      </c>
      <c r="G18" s="2" t="s">
        <v>57</v>
      </c>
      <c r="H18" s="2" t="s">
        <v>60</v>
      </c>
      <c r="I18" s="2" t="s">
        <v>57</v>
      </c>
      <c r="J18" s="2" t="s">
        <v>114</v>
      </c>
      <c r="K18" s="3">
        <v>2</v>
      </c>
      <c r="L18" s="4">
        <v>1.2</v>
      </c>
      <c r="M18" s="4">
        <v>1.2</v>
      </c>
      <c r="N18" s="4">
        <f t="shared" si="1"/>
        <v>1.2</v>
      </c>
    </row>
    <row r="19" spans="1:14" ht="28" x14ac:dyDescent="0.25">
      <c r="A19" s="2">
        <v>18</v>
      </c>
      <c r="B19" s="2">
        <v>8</v>
      </c>
      <c r="C19" s="2" t="s">
        <v>61</v>
      </c>
      <c r="D19" s="2" t="s">
        <v>62</v>
      </c>
      <c r="E19" s="2" t="s">
        <v>63</v>
      </c>
      <c r="F19" s="2" t="s">
        <v>8</v>
      </c>
      <c r="G19" s="2" t="s">
        <v>61</v>
      </c>
      <c r="H19" s="2" t="s">
        <v>64</v>
      </c>
      <c r="I19" s="2" t="s">
        <v>61</v>
      </c>
      <c r="J19" s="2" t="s">
        <v>115</v>
      </c>
      <c r="K19" s="3">
        <v>8</v>
      </c>
      <c r="L19" s="4">
        <v>1.75</v>
      </c>
      <c r="M19" s="4">
        <v>1.75</v>
      </c>
      <c r="N19" s="4">
        <f t="shared" si="1"/>
        <v>14</v>
      </c>
    </row>
    <row r="20" spans="1:14" ht="28" x14ac:dyDescent="0.25">
      <c r="A20" s="2">
        <v>19</v>
      </c>
      <c r="B20" s="2">
        <v>1</v>
      </c>
      <c r="C20" s="2" t="s">
        <v>65</v>
      </c>
      <c r="D20" s="2" t="s">
        <v>66</v>
      </c>
      <c r="E20" s="2" t="s">
        <v>67</v>
      </c>
      <c r="F20" s="2" t="s">
        <v>8</v>
      </c>
      <c r="G20" s="2" t="s">
        <v>65</v>
      </c>
      <c r="H20" s="2" t="s">
        <v>68</v>
      </c>
      <c r="I20" s="2" t="s">
        <v>65</v>
      </c>
      <c r="J20" s="2" t="s">
        <v>116</v>
      </c>
      <c r="K20" s="3">
        <v>1</v>
      </c>
      <c r="L20" s="4">
        <v>19.5</v>
      </c>
      <c r="M20" s="4">
        <f t="shared" si="0"/>
        <v>19.5</v>
      </c>
      <c r="N20" s="4">
        <f t="shared" si="1"/>
        <v>19.5</v>
      </c>
    </row>
    <row r="21" spans="1:14" ht="28" x14ac:dyDescent="0.25">
      <c r="A21" s="2">
        <v>20</v>
      </c>
      <c r="B21" s="2">
        <v>1</v>
      </c>
      <c r="C21" s="2" t="s">
        <v>133</v>
      </c>
      <c r="D21" s="2" t="s">
        <v>69</v>
      </c>
      <c r="E21" s="2" t="s">
        <v>70</v>
      </c>
      <c r="F21" s="2" t="s">
        <v>8</v>
      </c>
      <c r="G21" s="2" t="s">
        <v>133</v>
      </c>
      <c r="H21" s="2" t="s">
        <v>71</v>
      </c>
      <c r="I21" s="2" t="s">
        <v>133</v>
      </c>
      <c r="J21" s="2" t="s">
        <v>117</v>
      </c>
      <c r="K21" s="3">
        <v>1</v>
      </c>
      <c r="L21" s="4">
        <v>1.55</v>
      </c>
      <c r="M21" s="4">
        <f t="shared" si="0"/>
        <v>1.55</v>
      </c>
      <c r="N21" s="4">
        <f t="shared" si="1"/>
        <v>1.55</v>
      </c>
    </row>
    <row r="22" spans="1:14" ht="28" x14ac:dyDescent="0.25">
      <c r="A22" s="2">
        <v>21</v>
      </c>
      <c r="B22" s="2">
        <v>1</v>
      </c>
      <c r="C22" s="2" t="s">
        <v>72</v>
      </c>
      <c r="D22" s="2" t="s">
        <v>73</v>
      </c>
      <c r="E22" s="2" t="s">
        <v>74</v>
      </c>
      <c r="F22" s="2" t="s">
        <v>8</v>
      </c>
      <c r="G22" s="2" t="s">
        <v>72</v>
      </c>
      <c r="H22" s="2" t="s">
        <v>75</v>
      </c>
      <c r="I22" s="2" t="s">
        <v>72</v>
      </c>
      <c r="J22" s="2" t="s">
        <v>118</v>
      </c>
      <c r="K22" s="3">
        <v>1</v>
      </c>
      <c r="L22" s="4">
        <v>0.28999999999999998</v>
      </c>
      <c r="M22" s="4">
        <v>0.28999999999999998</v>
      </c>
      <c r="N22" s="4">
        <f t="shared" si="1"/>
        <v>0.28999999999999998</v>
      </c>
    </row>
    <row r="23" spans="1:14" ht="28" x14ac:dyDescent="0.25">
      <c r="A23" s="2">
        <v>22</v>
      </c>
      <c r="B23" s="2">
        <v>1</v>
      </c>
      <c r="C23" s="2" t="s">
        <v>76</v>
      </c>
      <c r="D23" s="2" t="s">
        <v>77</v>
      </c>
      <c r="E23" s="2" t="s">
        <v>78</v>
      </c>
      <c r="F23" s="2" t="s">
        <v>8</v>
      </c>
      <c r="G23" s="2" t="s">
        <v>76</v>
      </c>
      <c r="H23" s="2" t="s">
        <v>79</v>
      </c>
      <c r="I23" s="2" t="s">
        <v>76</v>
      </c>
      <c r="J23" s="2" t="s">
        <v>119</v>
      </c>
      <c r="K23" s="3">
        <v>1</v>
      </c>
      <c r="L23" s="4">
        <v>1.93</v>
      </c>
      <c r="M23" s="4">
        <f t="shared" si="0"/>
        <v>1.93</v>
      </c>
      <c r="N23" s="4">
        <f t="shared" si="1"/>
        <v>1.93</v>
      </c>
    </row>
    <row r="24" spans="1:14" ht="28" x14ac:dyDescent="0.25">
      <c r="A24" s="2">
        <v>23</v>
      </c>
      <c r="B24" s="2">
        <v>1</v>
      </c>
      <c r="C24" s="2" t="s">
        <v>80</v>
      </c>
      <c r="D24" s="2" t="s">
        <v>81</v>
      </c>
      <c r="E24" s="2" t="s">
        <v>82</v>
      </c>
      <c r="F24" s="2" t="s">
        <v>8</v>
      </c>
      <c r="G24" s="2" t="s">
        <v>80</v>
      </c>
      <c r="H24" s="2" t="s">
        <v>83</v>
      </c>
      <c r="I24" s="2" t="s">
        <v>80</v>
      </c>
      <c r="J24" s="2" t="s">
        <v>120</v>
      </c>
      <c r="K24" s="3">
        <v>1</v>
      </c>
      <c r="L24" s="4">
        <v>0.72</v>
      </c>
      <c r="M24" s="4">
        <f t="shared" si="0"/>
        <v>0.72</v>
      </c>
      <c r="N24" s="4">
        <f t="shared" si="1"/>
        <v>0.72</v>
      </c>
    </row>
    <row r="25" spans="1:14" x14ac:dyDescent="0.25">
      <c r="A25" s="2">
        <v>24</v>
      </c>
      <c r="B25" s="2">
        <v>1</v>
      </c>
      <c r="C25" s="2" t="s">
        <v>84</v>
      </c>
      <c r="D25" s="2" t="s">
        <v>85</v>
      </c>
      <c r="E25" s="2" t="s">
        <v>86</v>
      </c>
      <c r="F25" s="2" t="s">
        <v>8</v>
      </c>
      <c r="G25" s="2" t="s">
        <v>84</v>
      </c>
      <c r="H25" s="2" t="s">
        <v>87</v>
      </c>
      <c r="I25" s="2" t="s">
        <v>84</v>
      </c>
      <c r="J25" s="2" t="s">
        <v>106</v>
      </c>
      <c r="K25" s="3"/>
      <c r="L25" s="4"/>
      <c r="M25" s="4"/>
      <c r="N25" s="4"/>
    </row>
    <row r="26" spans="1:14" ht="28" x14ac:dyDescent="0.25">
      <c r="A26" s="2">
        <v>25</v>
      </c>
      <c r="B26" s="2">
        <v>1</v>
      </c>
      <c r="C26" s="2" t="s">
        <v>88</v>
      </c>
      <c r="D26" s="2" t="s">
        <v>89</v>
      </c>
      <c r="E26" s="2" t="s">
        <v>90</v>
      </c>
      <c r="F26" s="2" t="s">
        <v>8</v>
      </c>
      <c r="G26" s="2" t="s">
        <v>88</v>
      </c>
      <c r="H26" s="2" t="s">
        <v>91</v>
      </c>
      <c r="I26" s="2" t="s">
        <v>88</v>
      </c>
      <c r="J26" s="2" t="s">
        <v>121</v>
      </c>
      <c r="K26" s="3">
        <v>1</v>
      </c>
      <c r="L26" s="4">
        <v>0.25</v>
      </c>
      <c r="M26" s="4">
        <f t="shared" si="0"/>
        <v>0.25</v>
      </c>
      <c r="N26" s="4">
        <f t="shared" si="1"/>
        <v>0.25</v>
      </c>
    </row>
    <row r="27" spans="1:14" ht="28" x14ac:dyDescent="0.25">
      <c r="A27" s="2">
        <v>26</v>
      </c>
      <c r="B27" s="2">
        <v>1</v>
      </c>
      <c r="C27" s="2" t="s">
        <v>92</v>
      </c>
      <c r="D27" s="2" t="s">
        <v>93</v>
      </c>
      <c r="E27" s="2" t="s">
        <v>94</v>
      </c>
      <c r="F27" s="2" t="s">
        <v>8</v>
      </c>
      <c r="G27" s="2" t="s">
        <v>92</v>
      </c>
      <c r="H27" s="2" t="s">
        <v>95</v>
      </c>
      <c r="I27" s="2" t="s">
        <v>92</v>
      </c>
      <c r="J27" s="2" t="s">
        <v>122</v>
      </c>
      <c r="K27" s="3">
        <v>0</v>
      </c>
      <c r="L27" s="4"/>
      <c r="M27" s="4"/>
      <c r="N27" s="4"/>
    </row>
    <row r="28" spans="1:14" ht="28" x14ac:dyDescent="0.25">
      <c r="A28" s="2">
        <v>27</v>
      </c>
      <c r="B28" s="2">
        <v>1</v>
      </c>
      <c r="C28" s="2" t="s">
        <v>96</v>
      </c>
      <c r="D28" s="2" t="s">
        <v>97</v>
      </c>
      <c r="E28" s="2" t="s">
        <v>98</v>
      </c>
      <c r="F28" s="2" t="s">
        <v>96</v>
      </c>
      <c r="G28" s="2" t="s">
        <v>99</v>
      </c>
      <c r="H28" s="2" t="s">
        <v>100</v>
      </c>
      <c r="I28" s="2" t="s">
        <v>101</v>
      </c>
      <c r="J28" s="2" t="s">
        <v>123</v>
      </c>
      <c r="K28" s="3">
        <v>1</v>
      </c>
      <c r="L28" s="4">
        <v>0.69</v>
      </c>
      <c r="M28" s="4">
        <f t="shared" si="0"/>
        <v>0.69</v>
      </c>
      <c r="N28" s="4">
        <f t="shared" si="1"/>
        <v>0.69</v>
      </c>
    </row>
    <row r="29" spans="1:14" x14ac:dyDescent="0.25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3"/>
      <c r="L29" s="4">
        <f t="shared" ref="L29" si="2">SUM(L2:L28)</f>
        <v>50.999999999999993</v>
      </c>
      <c r="M29" s="4"/>
      <c r="N29" s="4">
        <f>SUM(N2:N28)</f>
        <v>52.450999999999993</v>
      </c>
    </row>
  </sheetData>
  <phoneticPr fontId="1" type="noConversion"/>
  <printOptions gridLines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BOM_成品_PCB1_2025-01-16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2025-01-16T08:14:59Z</dcterms:created>
  <dcterms:modified xsi:type="dcterms:W3CDTF">2025-01-27T09:19:41Z</dcterms:modified>
  <cp:category/>
</cp:coreProperties>
</file>