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w0073\Desktop\"/>
    </mc:Choice>
  </mc:AlternateContent>
  <bookViews>
    <workbookView xWindow="0" yWindow="0" windowWidth="16170" windowHeight="3420"/>
  </bookViews>
  <sheets>
    <sheet name="skill" sheetId="1" r:id="rId1"/>
  </sheets>
  <definedNames>
    <definedName name="buff">skill!$AI$10:$AJ$17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2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</calcChain>
</file>

<file path=xl/connections.xml><?xml version="1.0" encoding="utf-8"?>
<connections xmlns="http://schemas.openxmlformats.org/spreadsheetml/2006/main">
  <connection id="1" name="skill(3)" type="4" refreshedVersion="0" background="1">
    <webPr xml="1" sourceData="1" url="C:\Users\yw0073\Desktop\skill(3).xml" htmlTables="1" htmlFormat="all"/>
  </connection>
</connections>
</file>

<file path=xl/sharedStrings.xml><?xml version="1.0" encoding="utf-8"?>
<sst xmlns="http://schemas.openxmlformats.org/spreadsheetml/2006/main" count="426" uniqueCount="353">
  <si>
    <t>id</t>
    <phoneticPr fontId="1" type="noConversion"/>
  </si>
  <si>
    <t>name</t>
    <phoneticPr fontId="1" type="noConversion"/>
  </si>
  <si>
    <t>des1</t>
    <phoneticPr fontId="1" type="noConversion"/>
  </si>
  <si>
    <t>des2</t>
    <phoneticPr fontId="1" type="noConversion"/>
  </si>
  <si>
    <t>icon</t>
    <phoneticPr fontId="1" type="noConversion"/>
  </si>
  <si>
    <t>effect</t>
    <phoneticPr fontId="1" type="noConversion"/>
  </si>
  <si>
    <t>sp</t>
    <phoneticPr fontId="1" type="noConversion"/>
  </si>
  <si>
    <t>cp</t>
    <phoneticPr fontId="1" type="noConversion"/>
  </si>
  <si>
    <t>trigger</t>
    <phoneticPr fontId="1" type="noConversion"/>
  </si>
  <si>
    <t>target</t>
    <phoneticPr fontId="1" type="noConversion"/>
  </si>
  <si>
    <t>triggerEffect</t>
    <phoneticPr fontId="1" type="noConversion"/>
  </si>
  <si>
    <t>pro</t>
    <phoneticPr fontId="1" type="noConversion"/>
  </si>
  <si>
    <t>power</t>
    <phoneticPr fontId="1" type="noConversion"/>
  </si>
  <si>
    <t>type</t>
    <phoneticPr fontId="1" type="noConversion"/>
  </si>
  <si>
    <t>attr</t>
    <phoneticPr fontId="1" type="noConversion"/>
  </si>
  <si>
    <t>des3</t>
    <phoneticPr fontId="1" type="noConversion"/>
  </si>
  <si>
    <t>hit</t>
    <phoneticPr fontId="1" type="noConversion"/>
  </si>
  <si>
    <t>turn</t>
    <phoneticPr fontId="1" type="noConversion"/>
  </si>
  <si>
    <t>minDamage</t>
    <phoneticPr fontId="1" type="noConversion"/>
  </si>
  <si>
    <t>power1</t>
    <phoneticPr fontId="1" type="noConversion"/>
  </si>
  <si>
    <t>cHuman</t>
    <phoneticPr fontId="1" type="noConversion"/>
  </si>
  <si>
    <t>cSpirt</t>
    <phoneticPr fontId="1" type="noConversion"/>
  </si>
  <si>
    <t>cAngel</t>
    <phoneticPr fontId="1" type="noConversion"/>
  </si>
  <si>
    <t>cFly</t>
    <phoneticPr fontId="1" type="noConversion"/>
  </si>
  <si>
    <t>cDragon</t>
    <phoneticPr fontId="1" type="noConversion"/>
  </si>
  <si>
    <t>cDead</t>
    <phoneticPr fontId="1" type="noConversion"/>
  </si>
  <si>
    <t>cEarth</t>
    <phoneticPr fontId="1" type="noConversion"/>
  </si>
  <si>
    <t>cMetal</t>
    <phoneticPr fontId="1" type="noConversion"/>
  </si>
  <si>
    <t>moveType</t>
    <phoneticPr fontId="1" type="noConversion"/>
  </si>
  <si>
    <t>疾风斩</t>
  </si>
  <si>
    <t>猛击</t>
  </si>
  <si>
    <t>火焰霸体</t>
  </si>
  <si>
    <t>扫荡退</t>
  </si>
  <si>
    <t>回旋踢</t>
  </si>
  <si>
    <t>狂风霸体</t>
  </si>
  <si>
    <t>赤击</t>
  </si>
  <si>
    <t>电闪雷鸣</t>
  </si>
  <si>
    <t>闪电霸体</t>
  </si>
  <si>
    <t>治疗</t>
  </si>
  <si>
    <t>群体治疗</t>
  </si>
  <si>
    <t>神圣之光</t>
  </si>
  <si>
    <t>灵巧</t>
  </si>
  <si>
    <t>幸运舞</t>
  </si>
  <si>
    <t>死亡之舞</t>
  </si>
  <si>
    <t>致命一击</t>
  </si>
  <si>
    <t>偷盗</t>
  </si>
  <si>
    <t>暗杀</t>
  </si>
  <si>
    <t>蓄力箭</t>
  </si>
  <si>
    <t>箭雨</t>
  </si>
  <si>
    <t>大地霸体</t>
  </si>
  <si>
    <t>正义吟唱</t>
  </si>
  <si>
    <t>神圣光芒</t>
  </si>
  <si>
    <t>天罚</t>
  </si>
  <si>
    <t>嘻嘻哈哈</t>
  </si>
  <si>
    <t>超级忍耐</t>
  </si>
  <si>
    <t>嘲讽</t>
  </si>
  <si>
    <t>点石成金</t>
  </si>
  <si>
    <t>硬化皮肤</t>
  </si>
  <si>
    <t>炼金雨</t>
  </si>
  <si>
    <t>双刃斩</t>
  </si>
  <si>
    <t>震慑</t>
  </si>
  <si>
    <t>爆裂拳</t>
  </si>
  <si>
    <t>双叉闪电</t>
  </si>
  <si>
    <t>火焰瀑布</t>
  </si>
  <si>
    <t>致命光波</t>
  </si>
  <si>
    <t>圣盾</t>
  </si>
  <si>
    <t>圣疗</t>
  </si>
  <si>
    <t>光之力</t>
  </si>
  <si>
    <t>回光返照</t>
  </si>
  <si>
    <t>魔法盾</t>
  </si>
  <si>
    <t>法力损毁</t>
  </si>
  <si>
    <t>黑暗斩</t>
  </si>
  <si>
    <t>魔界降临</t>
  </si>
  <si>
    <t>侵蚀</t>
  </si>
  <si>
    <t>冰锥</t>
  </si>
  <si>
    <t>水外衣</t>
  </si>
  <si>
    <t>致盲</t>
  </si>
  <si>
    <t>献身</t>
  </si>
  <si>
    <t>魔能雨</t>
  </si>
  <si>
    <t>战斗鼓舞</t>
  </si>
  <si>
    <t>多重斩</t>
  </si>
  <si>
    <t>治愈斩</t>
  </si>
  <si>
    <t>一刀两断</t>
  </si>
  <si>
    <t>勇者无敌</t>
  </si>
  <si>
    <t>飞鸟斩</t>
  </si>
  <si>
    <t>灭龙斩</t>
  </si>
  <si>
    <t>僵尸斩</t>
  </si>
  <si>
    <t>隔山拳</t>
  </si>
  <si>
    <t>金刚拳</t>
  </si>
  <si>
    <t>大地之抗</t>
  </si>
  <si>
    <t>寒冰之抗</t>
  </si>
  <si>
    <t>黑暗之抗</t>
  </si>
  <si>
    <t>神圣之抗</t>
  </si>
  <si>
    <t>火炎之抗</t>
  </si>
  <si>
    <t>雷电之抗</t>
  </si>
  <si>
    <t>血之威能</t>
  </si>
  <si>
    <t>攻之威能</t>
  </si>
  <si>
    <t>魔之威能</t>
  </si>
  <si>
    <t>火球术</t>
  </si>
  <si>
    <t>黑炎爆</t>
  </si>
  <si>
    <t>水绞弹</t>
  </si>
  <si>
    <t>滚石</t>
  </si>
  <si>
    <t>光弹术</t>
  </si>
  <si>
    <t>雷电术</t>
  </si>
  <si>
    <t>凤仙花</t>
  </si>
  <si>
    <t>凋零</t>
  </si>
  <si>
    <t>硫酸雨</t>
  </si>
  <si>
    <t>绞杀</t>
  </si>
  <si>
    <t>圣光</t>
  </si>
  <si>
    <t>雷电雨</t>
  </si>
  <si>
    <t>神采</t>
  </si>
  <si>
    <t>飞行</t>
  </si>
  <si>
    <t>遁地</t>
  </si>
  <si>
    <t>浴火</t>
  </si>
  <si>
    <t>游泳</t>
  </si>
  <si>
    <t>避雷</t>
  </si>
  <si>
    <t>在我方回合优先发动攻击</t>
  </si>
  <si>
    <t>对敌人造成1.2倍攻击</t>
  </si>
  <si>
    <t>增加30%火炎抗性</t>
  </si>
  <si>
    <t>使敌方眩晕1个回合</t>
  </si>
  <si>
    <t>对全部敌人造成0.2倍伤害</t>
  </si>
  <si>
    <t>增加30%冷却抗性</t>
  </si>
  <si>
    <t>对单个敌人造成电击伤害</t>
  </si>
  <si>
    <t>对敌人全体造成电击伤害</t>
  </si>
  <si>
    <t>增加30%电击抗性</t>
  </si>
  <si>
    <t>回复生命百分比最低单位生命</t>
  </si>
  <si>
    <t>恢复全体单位一定生命</t>
  </si>
  <si>
    <t>对任意死亡单位进行复活概率50%</t>
  </si>
  <si>
    <t>敌方全队单位10%概率立即死亡</t>
  </si>
  <si>
    <t>攻击时有20%概率造成2倍伤害</t>
  </si>
  <si>
    <t>挖掘时有20%概率采集物品数量加倍</t>
  </si>
  <si>
    <t>命中降低80%,对方立即死亡</t>
  </si>
  <si>
    <t>该回合蓄力下回合造成2.5倍伤害</t>
  </si>
  <si>
    <t>对敌方全体单位造成0.5倍伤害</t>
  </si>
  <si>
    <t>地脉抗性增加30%</t>
  </si>
  <si>
    <t>敌方全体单位7%概率在行动时触发死亡，持续3个回合</t>
  </si>
  <si>
    <t>强迫全体敌方单位攻击我，增加100%物防，100%生命，持续2回合</t>
  </si>
  <si>
    <t>攻击时有15%概率将对方变为大量金币（携带金币的3倍）</t>
  </si>
  <si>
    <t>单体物防增加20%</t>
  </si>
  <si>
    <t>挥洒炼金雨，10%概率使敌方全体单位转化为金币（携带量的3倍）</t>
  </si>
  <si>
    <t>对敌人造成1.5倍伤害，对自己造成0.5倍伤害</t>
  </si>
  <si>
    <t>攻击时有10%概率使得地方下回合不能行动</t>
  </si>
  <si>
    <t>攻击降低30%攻击3次每次攻击的单位随机</t>
  </si>
  <si>
    <t>对随机2敌人造成一定伤害</t>
  </si>
  <si>
    <t>对全部敌人造成一定伤害</t>
  </si>
  <si>
    <t>增加50%物防，持续2回合</t>
  </si>
  <si>
    <t>恢复生命百分百最低单位30%生命</t>
  </si>
  <si>
    <t>消耗全部魔法复活任意死亡单位</t>
  </si>
  <si>
    <t>死亡后有15%的概率满血复活（空魔法）</t>
  </si>
  <si>
    <t>增加我方全体单位50%魔防</t>
  </si>
  <si>
    <t>全体单位没回合损失10%的魔法持续3个回合</t>
  </si>
  <si>
    <t>对敌人单体造成1.2倍攻击</t>
  </si>
  <si>
    <t>敌人全体受到一定伤害</t>
  </si>
  <si>
    <t>对目标单位以外的单位造成10%伤害（目标单位正常伤害）</t>
  </si>
  <si>
    <t>增加50%冷却抗性</t>
  </si>
  <si>
    <t>牺牲自己复活全部单位（半血，空魔法）</t>
  </si>
  <si>
    <t>回复我方全体20%的sp</t>
  </si>
  <si>
    <t>敌方全体造成一定伤害</t>
  </si>
  <si>
    <t>快速攻击2次</t>
  </si>
  <si>
    <t>降低50%攻击，回复攻击力的10%生命</t>
  </si>
  <si>
    <t>扣除敌人50%生命</t>
  </si>
  <si>
    <t>全体攻击力上升20% 3回合</t>
  </si>
  <si>
    <t>对飞行系单位造成1.2倍伤害</t>
  </si>
  <si>
    <t>对龙系单位造成1.2倍伤害</t>
  </si>
  <si>
    <t>对僵尸系单位造成1.2倍伤害</t>
  </si>
  <si>
    <t>对土系单位造成1.2倍伤害</t>
  </si>
  <si>
    <t>对金属系单位造成1.2倍伤害</t>
  </si>
  <si>
    <t>增加20%地脉抗性</t>
  </si>
  <si>
    <t>增加20%冷却抗性</t>
  </si>
  <si>
    <t>增加20%黑暗抗性</t>
  </si>
  <si>
    <t>增加20%神圣抗性</t>
  </si>
  <si>
    <t>增加20%火炎抗性</t>
  </si>
  <si>
    <t>增加20%雷电抗性</t>
  </si>
  <si>
    <t>增加生命上限20%</t>
  </si>
  <si>
    <t>增加15%物攻攻击力</t>
  </si>
  <si>
    <t>增加15%魔法攻击力</t>
  </si>
  <si>
    <t>对敌人造成一定伤害</t>
  </si>
  <si>
    <t>挖掘时10%概率物品数量加倍</t>
  </si>
  <si>
    <t>冒险时可以探索空中地形</t>
  </si>
  <si>
    <t>冒险时可以探索沼泽地形</t>
  </si>
  <si>
    <t>冒险时可以探索火焰地形</t>
  </si>
  <si>
    <t>冒险时可以探索湖水地形</t>
  </si>
  <si>
    <t>冒险时可以探索雷电地形</t>
  </si>
  <si>
    <t>增加我方全体单位20%闪避</t>
  </si>
  <si>
    <t>增加我方全体单位20%命中</t>
  </si>
  <si>
    <t>增加全体物理防御15%</t>
  </si>
  <si>
    <t>增加我方单位30%魔防</t>
  </si>
  <si>
    <t>敌人全体命中降低20%</t>
  </si>
  <si>
    <t>我方全体单位全抗增加15%</t>
  </si>
  <si>
    <t>当敌人生命少于30%时，立即杀死目标，否则没有效果</t>
  </si>
  <si>
    <t>使对方物防将为0 3回合</t>
  </si>
  <si>
    <t>任意随机一个单位命中将为0，持续1个回合</t>
  </si>
  <si>
    <t>IC2087</t>
  </si>
  <si>
    <t>IC2601</t>
  </si>
  <si>
    <t>IC2082</t>
  </si>
  <si>
    <t>IC2202</t>
  </si>
  <si>
    <t>IC2086</t>
  </si>
  <si>
    <t>IC2606</t>
  </si>
  <si>
    <t>IC2069</t>
  </si>
  <si>
    <t>IC2068</t>
  </si>
  <si>
    <t>IC2033</t>
  </si>
  <si>
    <t>IC2035</t>
  </si>
  <si>
    <t>IC2012</t>
  </si>
  <si>
    <t>IC2142</t>
  </si>
  <si>
    <t>IC2085</t>
  </si>
  <si>
    <t>IC2602</t>
  </si>
  <si>
    <t>IC2036</t>
  </si>
  <si>
    <t>IC2097</t>
  </si>
  <si>
    <t>IC2120</t>
  </si>
  <si>
    <t>IC2071</t>
  </si>
  <si>
    <t>IC2064</t>
  </si>
  <si>
    <t>IC2114</t>
  </si>
  <si>
    <t>IC2107</t>
  </si>
  <si>
    <t>IC2094</t>
  </si>
  <si>
    <t>IC2090</t>
  </si>
  <si>
    <t>IC2047</t>
  </si>
  <si>
    <t>IC2079</t>
  </si>
  <si>
    <t>IC2058</t>
  </si>
  <si>
    <t>IC2113</t>
  </si>
  <si>
    <t>IC2403</t>
  </si>
  <si>
    <t>IC2007</t>
  </si>
  <si>
    <t>IC2067</t>
  </si>
  <si>
    <t>IC2605</t>
  </si>
  <si>
    <t>IC2704</t>
  </si>
  <si>
    <t>IC2028</t>
  </si>
  <si>
    <t>IC2126</t>
  </si>
  <si>
    <t>IC2703</t>
  </si>
  <si>
    <t>IC2060</t>
  </si>
  <si>
    <t>IC2083</t>
  </si>
  <si>
    <t>IC2112</t>
  </si>
  <si>
    <t>IC2705</t>
  </si>
  <si>
    <t>IC2116</t>
  </si>
  <si>
    <t>IC2096</t>
  </si>
  <si>
    <t>IC2001</t>
  </si>
  <si>
    <t>IC2081</t>
  </si>
  <si>
    <t>IC2102</t>
  </si>
  <si>
    <t>IC2603</t>
  </si>
  <si>
    <t>IC2604</t>
  </si>
  <si>
    <t>IC2034</t>
  </si>
  <si>
    <t>IC2075</t>
  </si>
  <si>
    <t>IC2048</t>
  </si>
  <si>
    <t>IC2044</t>
  </si>
  <si>
    <t>IC2005</t>
  </si>
  <si>
    <t>IC2093</t>
  </si>
  <si>
    <t>IC2111</t>
  </si>
  <si>
    <t>IC2701</t>
  </si>
  <si>
    <t>IC2009</t>
  </si>
  <si>
    <t>IC2063</t>
  </si>
  <si>
    <t>IC2010</t>
  </si>
  <si>
    <t>MVB001</t>
  </si>
  <si>
    <t>MVB020</t>
  </si>
  <si>
    <t>MVB177</t>
  </si>
  <si>
    <t>MVB200</t>
  </si>
  <si>
    <t>MVB026</t>
  </si>
  <si>
    <t>MVS119</t>
  </si>
  <si>
    <t>MVB133</t>
  </si>
  <si>
    <t>MVB150</t>
  </si>
  <si>
    <t>MVS008</t>
  </si>
  <si>
    <t>MVB275</t>
  </si>
  <si>
    <t>MVB276</t>
  </si>
  <si>
    <t>MVB006</t>
  </si>
  <si>
    <t>MVB132</t>
  </si>
  <si>
    <t>MVB005</t>
  </si>
  <si>
    <t>MVB192</t>
  </si>
  <si>
    <t>MVB024</t>
  </si>
  <si>
    <t>MVB185</t>
  </si>
  <si>
    <t>MVB031</t>
  </si>
  <si>
    <t>MVB957</t>
  </si>
  <si>
    <t>MVS123</t>
  </si>
  <si>
    <t>MVB053</t>
  </si>
  <si>
    <t>MVS007</t>
  </si>
  <si>
    <t>MVS902</t>
  </si>
  <si>
    <t>MVB022</t>
  </si>
  <si>
    <t>MVB904</t>
  </si>
  <si>
    <t>MVB010</t>
  </si>
  <si>
    <t>MVB028</t>
  </si>
  <si>
    <t>MVB037</t>
  </si>
  <si>
    <t>MVB033</t>
  </si>
  <si>
    <t>MVB106</t>
  </si>
  <si>
    <t>MVB179</t>
  </si>
  <si>
    <t>MVB041</t>
  </si>
  <si>
    <t>MVB961</t>
  </si>
  <si>
    <t>MVB122</t>
  </si>
  <si>
    <t>MVB903</t>
  </si>
  <si>
    <t>MVB035</t>
  </si>
  <si>
    <t>MVB045</t>
  </si>
  <si>
    <t>MVB196</t>
  </si>
  <si>
    <t>MVB051</t>
  </si>
  <si>
    <t>MVB235</t>
  </si>
  <si>
    <t>MVB173</t>
  </si>
  <si>
    <t>MVB124</t>
  </si>
  <si>
    <t>MVS122</t>
  </si>
  <si>
    <t>MVB011</t>
  </si>
  <si>
    <t>MVB155</t>
  </si>
  <si>
    <t>MVB268</t>
  </si>
  <si>
    <t>MVB047</t>
  </si>
  <si>
    <t>MVB958</t>
  </si>
  <si>
    <t>MVB102</t>
  </si>
  <si>
    <t>MVB139</t>
  </si>
  <si>
    <t>MVB039</t>
  </si>
  <si>
    <t>MVB262</t>
  </si>
  <si>
    <t>MVB002</t>
  </si>
  <si>
    <t>MVB138</t>
  </si>
  <si>
    <t>MVB188</t>
  </si>
  <si>
    <t>MVB004</t>
  </si>
  <si>
    <t>MVB909</t>
  </si>
  <si>
    <t>MVB210</t>
  </si>
  <si>
    <t>MVB233</t>
  </si>
  <si>
    <t>MVB198</t>
  </si>
  <si>
    <t>眩晕</t>
  </si>
  <si>
    <t>损毁</t>
  </si>
  <si>
    <t>地脉</t>
    <phoneticPr fontId="1" type="noConversion"/>
  </si>
  <si>
    <t>冷却</t>
    <phoneticPr fontId="1" type="noConversion"/>
  </si>
  <si>
    <t>火炎</t>
    <phoneticPr fontId="1" type="noConversion"/>
  </si>
  <si>
    <t>电击</t>
    <phoneticPr fontId="1" type="noConversion"/>
  </si>
  <si>
    <t>神圣</t>
    <phoneticPr fontId="1" type="noConversion"/>
  </si>
  <si>
    <t>黑暗</t>
    <phoneticPr fontId="1" type="noConversion"/>
  </si>
  <si>
    <t>AP</t>
    <phoneticPr fontId="1" type="noConversion"/>
  </si>
  <si>
    <t>map:1</t>
    <phoneticPr fontId="1" type="noConversion"/>
  </si>
  <si>
    <t>fatherid</t>
    <phoneticPr fontId="1" type="noConversion"/>
  </si>
  <si>
    <t>回复我方全体20%的hp</t>
    <phoneticPr fontId="1" type="noConversion"/>
  </si>
  <si>
    <t>50</t>
    <phoneticPr fontId="1" type="noConversion"/>
  </si>
  <si>
    <t>1</t>
    <phoneticPr fontId="1" type="noConversion"/>
  </si>
  <si>
    <t>4</t>
    <phoneticPr fontId="1" type="noConversion"/>
  </si>
  <si>
    <t>21</t>
    <phoneticPr fontId="1" type="noConversion"/>
  </si>
  <si>
    <t>0.2</t>
    <phoneticPr fontId="1" type="noConversion"/>
  </si>
  <si>
    <t>0.2</t>
    <phoneticPr fontId="1" type="noConversion"/>
  </si>
  <si>
    <t>对敌方全部单位造成0.2倍伤害</t>
    <phoneticPr fontId="1" type="noConversion"/>
  </si>
  <si>
    <t>洗礼</t>
    <phoneticPr fontId="1" type="noConversion"/>
  </si>
  <si>
    <t>反噬</t>
    <phoneticPr fontId="1" type="noConversion"/>
  </si>
  <si>
    <t>1</t>
    <phoneticPr fontId="1" type="noConversion"/>
  </si>
  <si>
    <t>敌方魔法为0</t>
    <phoneticPr fontId="1" type="noConversion"/>
  </si>
  <si>
    <t>勇气之心</t>
    <phoneticPr fontId="1" type="noConversion"/>
  </si>
  <si>
    <t>100</t>
    <phoneticPr fontId="1" type="noConversion"/>
  </si>
  <si>
    <t>增加20%物攻攻击力</t>
    <phoneticPr fontId="1" type="noConversion"/>
  </si>
  <si>
    <t>生命之源</t>
    <phoneticPr fontId="1" type="noConversion"/>
  </si>
  <si>
    <t>提升20%生命上限</t>
    <phoneticPr fontId="1" type="noConversion"/>
  </si>
  <si>
    <t>40</t>
    <phoneticPr fontId="1" type="noConversion"/>
  </si>
  <si>
    <t>5</t>
    <phoneticPr fontId="1" type="noConversion"/>
  </si>
  <si>
    <t>5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</si>
  <si>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</si>
  <si>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</si>
  <si>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</si>
  <si>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</si>
  <si>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20</t>
    <phoneticPr fontId="1" type="noConversion"/>
  </si>
  <si>
    <t>20</t>
    <phoneticPr fontId="1" type="noConversion"/>
  </si>
  <si>
    <t>20</t>
    <phoneticPr fontId="1" type="noConversion"/>
  </si>
  <si>
    <t>20</t>
    <phoneticPr fontId="1" type="noConversion"/>
  </si>
  <si>
    <t>5</t>
    <phoneticPr fontId="1" type="noConversion"/>
  </si>
  <si>
    <t>7</t>
    <phoneticPr fontId="1" type="noConversion"/>
  </si>
  <si>
    <t>11</t>
    <phoneticPr fontId="1" type="noConversion"/>
  </si>
  <si>
    <t>8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</si>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</sst>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8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kill">
        <xsd:complexType>
          <xsd:sequence minOccurs="0">
            <xsd:element minOccurs="0" maxOccurs="unbounded" nillable="true" name="s" form="unqualified">
              <xsd:complexType>
                <xsd:attribute name="id" form="unqualified" type="xsd:integer"/>
                <xsd:attribute name="name" form="unqualified" type="xsd:string"/>
                <xsd:attribute name="des1" form="unqualified" type="xsd:string"/>
                <xsd:attribute name="des2" form="unqualified" type="xsd:string"/>
                <xsd:attribute name="icon" form="unqualified" type="xsd:string"/>
                <xsd:attribute name="effect" form="unqualified" type="xsd:string"/>
                <xsd:attribute name="sp" form="unqualified" type="xsd:integer"/>
                <xsd:attribute name="cp" form="unqualified" type="xsd:integer"/>
                <xsd:attribute name="trigger" form="unqualified" type="xsd:integer"/>
                <xsd:attribute name="target" form="unqualified" type="xsd:integer"/>
                <xsd:attribute name="triggerEffect" form="unqualified" type="xsd:integer"/>
                <xsd:attribute name="pro" form="unqualified" type="xsd:integer"/>
                <xsd:attribute name="power" form="unqualified" type="xsd:double"/>
                <xsd:attribute name="type" form="unqualified" type="xsd:integer"/>
                <xsd:attribute name="attr" form="unqualified" type="xsd:integer"/>
                <xsd:attribute name="des3" form="unqualified" type="xsd:string"/>
                <xsd:attribute name="hit" form="unqualified" type="xsd:double"/>
                <xsd:attribute name="turn" form="unqualified" type="xsd:integer"/>
                <xsd:attribute name="minDamage" form="unqualified" type="xsd:integer"/>
                <xsd:attribute name="power1" form="unqualified" type="xsd:double"/>
                <xsd:attribute name="cHuman" form="unqualified" type="xsd:integer"/>
                <xsd:attribute name="cSpirt" form="unqualified" type="xsd:integer"/>
                <xsd:attribute name="cAngel" form="unqualified" type="xsd:integer"/>
                <xsd:attribute name="cFly" form="unqualified" type="xsd:double"/>
                <xsd:attribute name="cDragon" form="unqualified" type="xsd:double"/>
                <xsd:attribute name="cDead" form="unqualified" type="xsd:double"/>
                <xsd:attribute name="cEarth" form="unqualified" type="xsd:double"/>
                <xsd:attribute name="cMetal" form="unqualified" type="xsd:double"/>
                <xsd:attribute name="moveType" form="unqualified" type="xsd:integer"/>
              </xsd:complexType>
            </xsd:element>
          </xsd:sequence>
        </xsd:complexType>
      </xsd:element>
    </xsd:schema>
  </Schema>
  <Map ID="1" Name="skill_映射" RootElement="skil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C1:AF93" tableType="xml" totalsRowShown="0" connectionId="1">
  <autoFilter ref="C1:AF93"/>
  <tableColumns count="30">
    <tableColumn id="1" uniqueName="id" name="id">
      <xmlColumnPr mapId="1" xpath="/skill/s/@id" xmlDataType="integer"/>
    </tableColumn>
    <tableColumn id="2" uniqueName="name" name="name">
      <xmlColumnPr mapId="1" xpath="/skill/s/@name" xmlDataType="string"/>
    </tableColumn>
    <tableColumn id="3" uniqueName="des1" name="des1" dataDxfId="27">
      <calculatedColumnFormula>"威力"&amp;" "&amp;ABS(表1[[#This Row],[power]]*10)&amp;" "&amp;"SP"&amp;" "&amp;表1[[#This Row],[sp]]&amp;" "&amp;"CP"&amp;" "&amp;表1[[#This Row],[cp]]&amp;" "&amp;VLOOKUP(表1[[#This Row],[attr]],buff,2,FALSE)</calculatedColumnFormula>
      <xmlColumnPr mapId="1" xpath="/skill/s/@des1" xmlDataType="string"/>
    </tableColumn>
    <tableColumn id="4" uniqueName="des2" name="des2" dataDxfId="26">
      <xmlColumnPr mapId="1" xpath="/skill/s/@des2" xmlDataType="string"/>
    </tableColumn>
    <tableColumn id="5" uniqueName="icon" name="icon" dataDxfId="25">
      <xmlColumnPr mapId="1" xpath="/skill/s/@icon" xmlDataType="string"/>
    </tableColumn>
    <tableColumn id="6" uniqueName="effect" name="effect" dataDxfId="24">
      <xmlColumnPr mapId="1" xpath="/skill/s/@effect" xmlDataType="string"/>
    </tableColumn>
    <tableColumn id="7" uniqueName="sp" name="sp" dataDxfId="23">
      <xmlColumnPr mapId="1" xpath="/skill/s/@sp" xmlDataType="integer"/>
    </tableColumn>
    <tableColumn id="8" uniqueName="cp" name="cp" dataDxfId="22">
      <xmlColumnPr mapId="1" xpath="/skill/s/@cp" xmlDataType="integer"/>
    </tableColumn>
    <tableColumn id="9" uniqueName="trigger" name="trigger" dataDxfId="21">
      <xmlColumnPr mapId="1" xpath="/skill/s/@trigger" xmlDataType="integer"/>
    </tableColumn>
    <tableColumn id="10" uniqueName="target" name="target" dataDxfId="20">
      <xmlColumnPr mapId="1" xpath="/skill/s/@target" xmlDataType="integer"/>
    </tableColumn>
    <tableColumn id="11" uniqueName="triggerEffect" name="triggerEffect" dataDxfId="19">
      <xmlColumnPr mapId="1" xpath="/skill/s/@triggerEffect" xmlDataType="integer"/>
    </tableColumn>
    <tableColumn id="12" uniqueName="pro" name="pro" dataDxfId="18">
      <xmlColumnPr mapId="1" xpath="/skill/s/@pro" xmlDataType="integer"/>
    </tableColumn>
    <tableColumn id="13" uniqueName="power" name="power" dataDxfId="17">
      <xmlColumnPr mapId="1" xpath="/skill/s/@power" xmlDataType="double"/>
    </tableColumn>
    <tableColumn id="14" uniqueName="type" name="type" dataDxfId="16">
      <xmlColumnPr mapId="1" xpath="/skill/s/@type" xmlDataType="integer"/>
    </tableColumn>
    <tableColumn id="15" uniqueName="attr" name="attr" dataDxfId="15">
      <xmlColumnPr mapId="1" xpath="/skill/s/@attr" xmlDataType="integer"/>
    </tableColumn>
    <tableColumn id="16" uniqueName="des3" name="des3" dataDxfId="14">
      <xmlColumnPr mapId="1" xpath="/skill/s/@des3" xmlDataType="string"/>
    </tableColumn>
    <tableColumn id="17" uniqueName="hit" name="hit" dataDxfId="13">
      <xmlColumnPr mapId="1" xpath="/skill/s/@hit" xmlDataType="double"/>
    </tableColumn>
    <tableColumn id="18" uniqueName="turn" name="turn" dataDxfId="12">
      <xmlColumnPr mapId="1" xpath="/skill/s/@turn" xmlDataType="integer"/>
    </tableColumn>
    <tableColumn id="19" uniqueName="minDamage" name="minDamage" dataDxfId="11">
      <xmlColumnPr mapId="1" xpath="/skill/s/@minDamage" xmlDataType="integer"/>
    </tableColumn>
    <tableColumn id="20" uniqueName="power1" name="power1" dataDxfId="10">
      <xmlColumnPr mapId="1" xpath="/skill/s/@power1" xmlDataType="double"/>
    </tableColumn>
    <tableColumn id="21" uniqueName="cHuman" name="cHuman" dataDxfId="9">
      <xmlColumnPr mapId="1" xpath="/skill/s/@cHuman" xmlDataType="integer"/>
    </tableColumn>
    <tableColumn id="22" uniqueName="cSpirt" name="cSpirt" dataDxfId="8">
      <xmlColumnPr mapId="1" xpath="/skill/s/@cSpirt" xmlDataType="integer"/>
    </tableColumn>
    <tableColumn id="23" uniqueName="cAngel" name="cAngel" dataDxfId="7">
      <xmlColumnPr mapId="1" xpath="/skill/s/@cAngel" xmlDataType="integer"/>
    </tableColumn>
    <tableColumn id="24" uniqueName="cFly" name="cFly" dataDxfId="6">
      <xmlColumnPr mapId="1" xpath="/skill/s/@cFly" xmlDataType="double"/>
    </tableColumn>
    <tableColumn id="25" uniqueName="cDragon" name="cDragon" dataDxfId="5">
      <xmlColumnPr mapId="1" xpath="/skill/s/@cDragon" xmlDataType="double"/>
    </tableColumn>
    <tableColumn id="26" uniqueName="cDead" name="cDead" dataDxfId="4">
      <xmlColumnPr mapId="1" xpath="/skill/s/@cDead" xmlDataType="double"/>
    </tableColumn>
    <tableColumn id="27" uniqueName="cEarth" name="cEarth" dataDxfId="3">
      <xmlColumnPr mapId="1" xpath="/skill/s/@cEarth" xmlDataType="double"/>
    </tableColumn>
    <tableColumn id="28" uniqueName="cMetal" name="cMetal" dataDxfId="2">
      <xmlColumnPr mapId="1" xpath="/skill/s/@cMetal" xmlDataType="double"/>
    </tableColumn>
    <tableColumn id="29" uniqueName="moveType" name="moveType" dataDxfId="1">
      <xmlColumnPr mapId="1" xpath="/skill/s/@moveType" xmlDataType="integer"/>
    </tableColumn>
    <tableColumn id="30" uniqueName="30" name="AP" dataDxfId="0">
      <calculatedColumnFormula>ABS(INT(表1[[#This Row],[power]]))*20+20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93"/>
  <sheetViews>
    <sheetView tabSelected="1" topLeftCell="C1" workbookViewId="0">
      <pane xSplit="4" ySplit="1" topLeftCell="L2" activePane="bottomRight" state="frozen"/>
      <selection activeCell="C1" sqref="C1"/>
      <selection pane="topRight" activeCell="G1" sqref="G1"/>
      <selection pane="bottomLeft" activeCell="C2" sqref="C2"/>
      <selection pane="bottomRight" activeCell="M11" sqref="M11"/>
    </sheetView>
  </sheetViews>
  <sheetFormatPr defaultRowHeight="13.5" x14ac:dyDescent="0.15"/>
  <cols>
    <col min="3" max="3" width="6" bestFit="1" customWidth="1"/>
    <col min="4" max="4" width="14.125" bestFit="1" customWidth="1"/>
    <col min="5" max="5" width="61.125" bestFit="1" customWidth="1"/>
    <col min="6" max="6" width="61.125" style="1" bestFit="1" customWidth="1"/>
    <col min="7" max="7" width="8.25" style="1" bestFit="1" customWidth="1"/>
    <col min="8" max="8" width="10.5" style="1" bestFit="1" customWidth="1"/>
    <col min="9" max="10" width="6" style="1" bestFit="1" customWidth="1"/>
    <col min="11" max="11" width="11.625" style="1" bestFit="1" customWidth="1"/>
    <col min="12" max="12" width="10.5" style="1" bestFit="1" customWidth="1"/>
    <col min="13" max="13" width="19" style="1" bestFit="1" customWidth="1"/>
    <col min="14" max="14" width="7.125" style="1" bestFit="1" customWidth="1"/>
    <col min="15" max="15" width="9.375" style="1" bestFit="1" customWidth="1"/>
    <col min="16" max="18" width="8.25" style="1" bestFit="1" customWidth="1"/>
    <col min="19" max="19" width="7.125" style="1" bestFit="1" customWidth="1"/>
    <col min="20" max="20" width="8.25" style="1" bestFit="1" customWidth="1"/>
    <col min="21" max="21" width="14" style="1" bestFit="1" customWidth="1"/>
    <col min="22" max="25" width="10.5" style="1" bestFit="1" customWidth="1"/>
    <col min="26" max="26" width="8.25" style="1" bestFit="1" customWidth="1"/>
    <col min="27" max="27" width="11.625" style="1" bestFit="1" customWidth="1"/>
    <col min="28" max="28" width="9.375" style="1" bestFit="1" customWidth="1"/>
    <col min="29" max="30" width="10.5" style="1" bestFit="1" customWidth="1"/>
    <col min="31" max="31" width="12.75" style="1" bestFit="1" customWidth="1"/>
    <col min="32" max="32" width="9" style="1"/>
  </cols>
  <sheetData>
    <row r="1" spans="1:36" x14ac:dyDescent="0.15">
      <c r="A1" t="s">
        <v>318</v>
      </c>
      <c r="B1" t="s">
        <v>319</v>
      </c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317</v>
      </c>
    </row>
    <row r="2" spans="1:36" x14ac:dyDescent="0.15">
      <c r="A2">
        <v>1</v>
      </c>
      <c r="B2">
        <v>0</v>
      </c>
      <c r="C2">
        <v>1</v>
      </c>
      <c r="D2" s="1" t="s">
        <v>29</v>
      </c>
      <c r="E2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0 SP 0 CP 1 </v>
      </c>
      <c r="F2" s="1" t="s">
        <v>116</v>
      </c>
      <c r="G2" s="1" t="s">
        <v>192</v>
      </c>
      <c r="H2" s="1" t="s">
        <v>249</v>
      </c>
      <c r="I2" s="1">
        <v>0</v>
      </c>
      <c r="J2" s="1">
        <v>1</v>
      </c>
      <c r="K2" s="1">
        <v>3</v>
      </c>
      <c r="L2" s="1">
        <v>5</v>
      </c>
      <c r="M2" s="1">
        <v>10</v>
      </c>
      <c r="N2" s="1">
        <v>1</v>
      </c>
      <c r="AF2" s="2">
        <f>ABS(INT(表1[[#This Row],[power]]))*20+20</f>
        <v>20</v>
      </c>
    </row>
    <row r="3" spans="1:36" x14ac:dyDescent="0.15">
      <c r="A3">
        <v>2</v>
      </c>
      <c r="B3">
        <v>0</v>
      </c>
      <c r="C3">
        <v>2</v>
      </c>
      <c r="D3" s="1" t="s">
        <v>30</v>
      </c>
      <c r="E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12 SP 0 CP 1 </v>
      </c>
      <c r="F3" s="1" t="s">
        <v>117</v>
      </c>
      <c r="G3" s="1" t="s">
        <v>193</v>
      </c>
      <c r="H3" s="1" t="s">
        <v>250</v>
      </c>
      <c r="I3" s="1">
        <v>0</v>
      </c>
      <c r="J3" s="1">
        <v>1</v>
      </c>
      <c r="K3" s="1">
        <v>2</v>
      </c>
      <c r="L3" s="1">
        <v>1</v>
      </c>
      <c r="M3" s="1">
        <v>5</v>
      </c>
      <c r="N3" s="1">
        <v>1</v>
      </c>
      <c r="O3" s="1">
        <v>1.2</v>
      </c>
      <c r="P3" s="1">
        <v>1</v>
      </c>
      <c r="U3" s="1" t="s">
        <v>338</v>
      </c>
      <c r="AF3" s="2">
        <f>ABS(INT(表1[[#This Row],[power]]))*20+20</f>
        <v>40</v>
      </c>
    </row>
    <row r="4" spans="1:36" x14ac:dyDescent="0.15">
      <c r="A4">
        <v>3</v>
      </c>
      <c r="B4">
        <v>0</v>
      </c>
      <c r="C4">
        <v>3</v>
      </c>
      <c r="D4" s="1" t="s">
        <v>31</v>
      </c>
      <c r="E4" s="2" t="str">
        <f>"威力"&amp;" "&amp;ABS(表1[[#This Row],[power]]*10)&amp;" "&amp;"SP"&amp;" "&amp;表1[[#This Row],[sp]]&amp;" "&amp;"CP"&amp;" "&amp;表1[[#This Row],[cp]]&amp;" "&amp;VLOOKUP(表1[[#This Row],[attr]],buff,2,FALSE)</f>
        <v>威力 3 SP 0 CP 1 火炎</v>
      </c>
      <c r="F4" s="1" t="s">
        <v>118</v>
      </c>
      <c r="G4" s="1" t="s">
        <v>194</v>
      </c>
      <c r="H4" s="1" t="s">
        <v>251</v>
      </c>
      <c r="I4" s="1">
        <v>0</v>
      </c>
      <c r="J4" s="1">
        <v>1</v>
      </c>
      <c r="K4" s="1">
        <v>3</v>
      </c>
      <c r="L4" s="1">
        <v>5</v>
      </c>
      <c r="M4" s="1">
        <v>42</v>
      </c>
      <c r="N4" s="1">
        <v>1</v>
      </c>
      <c r="O4" s="1">
        <v>0.3</v>
      </c>
      <c r="Q4" s="1">
        <v>3</v>
      </c>
      <c r="AF4" s="2">
        <f>ABS(INT(表1[[#This Row],[power]]))*20+20</f>
        <v>20</v>
      </c>
    </row>
    <row r="5" spans="1:36" x14ac:dyDescent="0.15">
      <c r="A5">
        <v>4</v>
      </c>
      <c r="B5">
        <v>0</v>
      </c>
      <c r="C5">
        <v>4</v>
      </c>
      <c r="D5" s="1" t="s">
        <v>32</v>
      </c>
      <c r="E5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5 CP 1 </v>
      </c>
      <c r="F5" s="1" t="s">
        <v>119</v>
      </c>
      <c r="G5" s="1" t="s">
        <v>195</v>
      </c>
      <c r="H5" s="1" t="s">
        <v>252</v>
      </c>
      <c r="I5" s="1">
        <v>5</v>
      </c>
      <c r="J5" s="1">
        <v>1</v>
      </c>
      <c r="K5" s="1">
        <v>1</v>
      </c>
      <c r="L5" s="1">
        <v>1</v>
      </c>
      <c r="M5" s="1">
        <v>12</v>
      </c>
      <c r="N5" s="1">
        <v>2</v>
      </c>
      <c r="O5" s="1">
        <v>1</v>
      </c>
      <c r="P5" s="1">
        <v>1</v>
      </c>
      <c r="R5" s="1" t="s">
        <v>309</v>
      </c>
      <c r="S5" s="1">
        <v>1</v>
      </c>
      <c r="T5" s="1">
        <v>1</v>
      </c>
      <c r="AF5" s="2">
        <f>ABS(INT(表1[[#This Row],[power]]))*20+20</f>
        <v>40</v>
      </c>
    </row>
    <row r="6" spans="1:36" x14ac:dyDescent="0.15">
      <c r="A6">
        <v>5</v>
      </c>
      <c r="B6">
        <v>0</v>
      </c>
      <c r="C6">
        <v>5</v>
      </c>
      <c r="D6" s="1" t="s">
        <v>33</v>
      </c>
      <c r="E6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0 CP 1 </v>
      </c>
      <c r="F6" s="1" t="s">
        <v>120</v>
      </c>
      <c r="G6" s="1" t="s">
        <v>196</v>
      </c>
      <c r="H6" s="1" t="s">
        <v>253</v>
      </c>
      <c r="I6" s="1">
        <v>0</v>
      </c>
      <c r="J6" s="1">
        <v>1</v>
      </c>
      <c r="K6" s="1">
        <v>2</v>
      </c>
      <c r="L6" s="1">
        <v>2</v>
      </c>
      <c r="M6" s="1">
        <v>1</v>
      </c>
      <c r="N6" s="1">
        <v>2</v>
      </c>
      <c r="O6" s="1">
        <v>0.2</v>
      </c>
      <c r="P6" s="1">
        <v>1</v>
      </c>
      <c r="U6" s="1" t="s">
        <v>348</v>
      </c>
      <c r="AF6" s="2">
        <f>ABS(INT(表1[[#This Row],[power]]))*20+20</f>
        <v>20</v>
      </c>
    </row>
    <row r="7" spans="1:36" x14ac:dyDescent="0.15">
      <c r="A7">
        <v>6</v>
      </c>
      <c r="B7">
        <v>0</v>
      </c>
      <c r="C7">
        <v>6</v>
      </c>
      <c r="D7" s="1" t="s">
        <v>34</v>
      </c>
      <c r="E7" s="2" t="str">
        <f>"威力"&amp;" "&amp;ABS(表1[[#This Row],[power]]*10)&amp;" "&amp;"SP"&amp;" "&amp;表1[[#This Row],[sp]]&amp;" "&amp;"CP"&amp;" "&amp;表1[[#This Row],[cp]]&amp;" "&amp;VLOOKUP(表1[[#This Row],[attr]],buff,2,FALSE)</f>
        <v>威力 3 SP 0 CP 1 冷却</v>
      </c>
      <c r="F7" s="1" t="s">
        <v>121</v>
      </c>
      <c r="G7" s="1" t="s">
        <v>197</v>
      </c>
      <c r="H7" s="1" t="s">
        <v>254</v>
      </c>
      <c r="I7" s="1">
        <v>0</v>
      </c>
      <c r="J7" s="1">
        <v>1</v>
      </c>
      <c r="K7" s="1">
        <v>3</v>
      </c>
      <c r="L7" s="1">
        <v>5</v>
      </c>
      <c r="M7" s="1">
        <v>42</v>
      </c>
      <c r="N7" s="1">
        <v>2</v>
      </c>
      <c r="O7" s="1">
        <v>0.3</v>
      </c>
      <c r="Q7" s="1">
        <v>2</v>
      </c>
      <c r="AF7" s="2">
        <f>ABS(INT(表1[[#This Row],[power]]))*20+20</f>
        <v>20</v>
      </c>
    </row>
    <row r="8" spans="1:36" x14ac:dyDescent="0.15">
      <c r="A8">
        <v>7</v>
      </c>
      <c r="B8">
        <v>0</v>
      </c>
      <c r="C8">
        <v>7</v>
      </c>
      <c r="D8" s="1" t="s">
        <v>35</v>
      </c>
      <c r="E8" s="2" t="str">
        <f>"威力"&amp;" "&amp;ABS(表1[[#This Row],[power]]*10)&amp;" "&amp;"SP"&amp;" "&amp;表1[[#This Row],[sp]]&amp;" "&amp;"CP"&amp;" "&amp;表1[[#This Row],[cp]]&amp;" "&amp;VLOOKUP(表1[[#This Row],[attr]],buff,2,FALSE)</f>
        <v>威力 25 SP 5 CP 1 电击</v>
      </c>
      <c r="F8" s="1" t="s">
        <v>122</v>
      </c>
      <c r="G8" s="1" t="s">
        <v>198</v>
      </c>
      <c r="H8" s="1" t="s">
        <v>255</v>
      </c>
      <c r="I8" s="1">
        <v>5</v>
      </c>
      <c r="J8" s="1">
        <v>1</v>
      </c>
      <c r="K8" s="1">
        <v>1</v>
      </c>
      <c r="L8" s="1">
        <v>1</v>
      </c>
      <c r="M8" s="1">
        <v>1</v>
      </c>
      <c r="N8" s="1">
        <v>3</v>
      </c>
      <c r="O8" s="1">
        <v>2.5</v>
      </c>
      <c r="P8" s="1">
        <v>2</v>
      </c>
      <c r="Q8" s="1">
        <v>4</v>
      </c>
      <c r="U8" s="1">
        <v>20</v>
      </c>
      <c r="AF8" s="2">
        <f>ABS(INT(表1[[#This Row],[power]]))*20+20</f>
        <v>60</v>
      </c>
    </row>
    <row r="9" spans="1:36" x14ac:dyDescent="0.15">
      <c r="A9">
        <v>8</v>
      </c>
      <c r="B9">
        <v>0</v>
      </c>
      <c r="C9">
        <v>8</v>
      </c>
      <c r="D9" s="1" t="s">
        <v>36</v>
      </c>
      <c r="E9" s="2" t="str">
        <f>"威力"&amp;" "&amp;ABS(表1[[#This Row],[power]]*10)&amp;" "&amp;"SP"&amp;" "&amp;表1[[#This Row],[sp]]&amp;" "&amp;"CP"&amp;" "&amp;表1[[#This Row],[cp]]&amp;" "&amp;VLOOKUP(表1[[#This Row],[attr]],buff,2,FALSE)</f>
        <v>威力 10 SP 8 CP 1 电击</v>
      </c>
      <c r="F9" s="1" t="s">
        <v>123</v>
      </c>
      <c r="G9" s="1" t="s">
        <v>199</v>
      </c>
      <c r="H9" s="1" t="s">
        <v>256</v>
      </c>
      <c r="I9" s="1">
        <v>8</v>
      </c>
      <c r="J9" s="1">
        <v>1</v>
      </c>
      <c r="K9" s="1">
        <v>1</v>
      </c>
      <c r="L9" s="1">
        <v>2</v>
      </c>
      <c r="M9" s="1">
        <v>1</v>
      </c>
      <c r="N9" s="1">
        <v>3</v>
      </c>
      <c r="O9" s="1">
        <v>1</v>
      </c>
      <c r="P9" s="1">
        <v>2</v>
      </c>
      <c r="Q9" s="1">
        <v>4</v>
      </c>
      <c r="U9" s="1">
        <v>10</v>
      </c>
      <c r="AF9" s="2">
        <f>ABS(INT(表1[[#This Row],[power]]))*20+20</f>
        <v>40</v>
      </c>
    </row>
    <row r="10" spans="1:36" x14ac:dyDescent="0.15">
      <c r="A10">
        <v>9</v>
      </c>
      <c r="B10">
        <v>0</v>
      </c>
      <c r="C10">
        <v>9</v>
      </c>
      <c r="D10" s="1" t="s">
        <v>37</v>
      </c>
      <c r="E10" s="2" t="str">
        <f>"威力"&amp;" "&amp;ABS(表1[[#This Row],[power]]*10)&amp;" "&amp;"SP"&amp;" "&amp;表1[[#This Row],[sp]]&amp;" "&amp;"CP"&amp;" "&amp;表1[[#This Row],[cp]]&amp;" "&amp;VLOOKUP(表1[[#This Row],[attr]],buff,2,FALSE)</f>
        <v>威力 3 SP 0 CP 1 电击</v>
      </c>
      <c r="F10" s="1" t="s">
        <v>124</v>
      </c>
      <c r="G10" s="1" t="s">
        <v>194</v>
      </c>
      <c r="H10" s="1" t="s">
        <v>257</v>
      </c>
      <c r="I10" s="1">
        <v>0</v>
      </c>
      <c r="J10" s="1">
        <v>1</v>
      </c>
      <c r="K10" s="1">
        <v>3</v>
      </c>
      <c r="L10" s="1">
        <v>5</v>
      </c>
      <c r="M10" s="1">
        <v>42</v>
      </c>
      <c r="N10" s="1">
        <v>3</v>
      </c>
      <c r="O10" s="1">
        <v>0.3</v>
      </c>
      <c r="Q10" s="1">
        <v>4</v>
      </c>
      <c r="AF10" s="2">
        <f>ABS(INT(表1[[#This Row],[power]]))*20+20</f>
        <v>20</v>
      </c>
    </row>
    <row r="11" spans="1:36" x14ac:dyDescent="0.15">
      <c r="A11">
        <v>10</v>
      </c>
      <c r="B11">
        <v>0</v>
      </c>
      <c r="C11">
        <v>10</v>
      </c>
      <c r="D11" s="1" t="s">
        <v>38</v>
      </c>
      <c r="E11" s="2" t="str">
        <f>"威力"&amp;" "&amp;ABS(表1[[#This Row],[power]]*10)&amp;" "&amp;"SP"&amp;" "&amp;表1[[#This Row],[sp]]&amp;" "&amp;"CP"&amp;" "&amp;表1[[#This Row],[cp]]&amp;" "&amp;VLOOKUP(表1[[#This Row],[attr]],buff,2,FALSE)</f>
        <v>威力 25 SP 5 CP 1 神圣</v>
      </c>
      <c r="F11" s="1" t="s">
        <v>125</v>
      </c>
      <c r="G11" s="1" t="s">
        <v>200</v>
      </c>
      <c r="H11" s="1" t="s">
        <v>258</v>
      </c>
      <c r="I11" s="1">
        <v>5</v>
      </c>
      <c r="J11" s="1">
        <v>1</v>
      </c>
      <c r="K11" s="1">
        <v>1</v>
      </c>
      <c r="L11" s="1">
        <v>3</v>
      </c>
      <c r="M11" s="1" t="s">
        <v>352</v>
      </c>
      <c r="N11" s="1">
        <v>4</v>
      </c>
      <c r="O11" s="1">
        <v>2.5</v>
      </c>
      <c r="P11" s="1">
        <v>2</v>
      </c>
      <c r="Q11" s="1">
        <v>5</v>
      </c>
      <c r="U11" s="1">
        <v>20</v>
      </c>
      <c r="AF11" s="2">
        <f>ABS(INT(表1[[#This Row],[power]]))*20+20</f>
        <v>60</v>
      </c>
      <c r="AI11">
        <v>0</v>
      </c>
    </row>
    <row r="12" spans="1:36" x14ac:dyDescent="0.15">
      <c r="A12">
        <v>11</v>
      </c>
      <c r="B12">
        <v>0</v>
      </c>
      <c r="C12">
        <v>11</v>
      </c>
      <c r="D12" s="1" t="s">
        <v>39</v>
      </c>
      <c r="E12" s="2" t="str">
        <f>"威力"&amp;" "&amp;ABS(表1[[#This Row],[power]]*10)&amp;" "&amp;"SP"&amp;" "&amp;表1[[#This Row],[sp]]&amp;" "&amp;"CP"&amp;" "&amp;表1[[#This Row],[cp]]&amp;" "&amp;VLOOKUP(表1[[#This Row],[attr]],buff,2,FALSE)</f>
        <v>威力 10 SP 8 CP 1 神圣</v>
      </c>
      <c r="F12" s="1" t="s">
        <v>126</v>
      </c>
      <c r="G12" s="1" t="s">
        <v>201</v>
      </c>
      <c r="H12" s="1" t="s">
        <v>259</v>
      </c>
      <c r="I12" s="1">
        <v>8</v>
      </c>
      <c r="J12" s="1">
        <v>1</v>
      </c>
      <c r="K12" s="1">
        <v>1</v>
      </c>
      <c r="L12" s="1">
        <v>4</v>
      </c>
      <c r="M12" s="1">
        <v>21</v>
      </c>
      <c r="N12" s="1">
        <v>4</v>
      </c>
      <c r="O12" s="1">
        <v>1</v>
      </c>
      <c r="P12" s="1">
        <v>2</v>
      </c>
      <c r="Q12" s="1">
        <v>5</v>
      </c>
      <c r="U12" s="1">
        <v>10</v>
      </c>
      <c r="AF12" s="2">
        <f>ABS(INT(表1[[#This Row],[power]]))*20+20</f>
        <v>40</v>
      </c>
      <c r="AI12">
        <v>1</v>
      </c>
      <c r="AJ12" t="s">
        <v>311</v>
      </c>
    </row>
    <row r="13" spans="1:36" x14ac:dyDescent="0.15">
      <c r="A13">
        <v>12</v>
      </c>
      <c r="B13">
        <v>0</v>
      </c>
      <c r="C13">
        <v>12</v>
      </c>
      <c r="D13" s="1" t="s">
        <v>40</v>
      </c>
      <c r="E1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5 SP 20 CP 1 </v>
      </c>
      <c r="F13" s="1" t="s">
        <v>127</v>
      </c>
      <c r="G13" s="1" t="s">
        <v>202</v>
      </c>
      <c r="H13" s="1" t="s">
        <v>260</v>
      </c>
      <c r="I13" s="1">
        <v>20</v>
      </c>
      <c r="J13" s="1">
        <v>1</v>
      </c>
      <c r="K13" s="1">
        <v>1</v>
      </c>
      <c r="L13" s="1">
        <v>3</v>
      </c>
      <c r="M13" s="1">
        <v>22</v>
      </c>
      <c r="N13" s="1">
        <v>4</v>
      </c>
      <c r="O13" s="1">
        <v>0.5</v>
      </c>
      <c r="S13" s="1">
        <v>0.5</v>
      </c>
      <c r="AF13" s="2">
        <f>ABS(INT(表1[[#This Row],[power]]))*20+20</f>
        <v>20</v>
      </c>
      <c r="AI13">
        <v>2</v>
      </c>
      <c r="AJ13" t="s">
        <v>312</v>
      </c>
    </row>
    <row r="14" spans="1:36" x14ac:dyDescent="0.15">
      <c r="A14">
        <v>13</v>
      </c>
      <c r="B14">
        <v>0</v>
      </c>
      <c r="C14">
        <v>13</v>
      </c>
      <c r="D14" s="1" t="s">
        <v>41</v>
      </c>
      <c r="E14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5 CP 1 </v>
      </c>
      <c r="F14" s="1" t="s">
        <v>183</v>
      </c>
      <c r="G14" s="1" t="s">
        <v>192</v>
      </c>
      <c r="H14" s="1" t="s">
        <v>261</v>
      </c>
      <c r="I14" s="1">
        <v>5</v>
      </c>
      <c r="J14" s="1">
        <v>1</v>
      </c>
      <c r="K14" s="1">
        <v>1</v>
      </c>
      <c r="L14" s="1">
        <v>4</v>
      </c>
      <c r="M14" s="1">
        <v>44</v>
      </c>
      <c r="N14" s="1">
        <v>5</v>
      </c>
      <c r="O14" s="1">
        <v>0.2</v>
      </c>
      <c r="T14" s="1">
        <v>3</v>
      </c>
      <c r="AF14" s="2">
        <f>ABS(INT(表1[[#This Row],[power]]))*20+20</f>
        <v>20</v>
      </c>
      <c r="AI14">
        <v>3</v>
      </c>
      <c r="AJ14" t="s">
        <v>313</v>
      </c>
    </row>
    <row r="15" spans="1:36" x14ac:dyDescent="0.15">
      <c r="A15">
        <v>14</v>
      </c>
      <c r="B15">
        <v>0</v>
      </c>
      <c r="C15">
        <v>14</v>
      </c>
      <c r="D15" s="1" t="s">
        <v>42</v>
      </c>
      <c r="E15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5 CP 1 </v>
      </c>
      <c r="F15" s="1" t="s">
        <v>184</v>
      </c>
      <c r="G15" s="1" t="s">
        <v>203</v>
      </c>
      <c r="H15" s="1" t="s">
        <v>262</v>
      </c>
      <c r="I15" s="1">
        <v>5</v>
      </c>
      <c r="J15" s="1">
        <v>1</v>
      </c>
      <c r="K15" s="1">
        <v>1</v>
      </c>
      <c r="L15" s="1">
        <v>4</v>
      </c>
      <c r="M15" s="1">
        <v>45</v>
      </c>
      <c r="N15" s="1">
        <v>5</v>
      </c>
      <c r="O15" s="1">
        <v>0.2</v>
      </c>
      <c r="T15" s="1">
        <v>3</v>
      </c>
      <c r="AF15" s="2">
        <f>ABS(INT(表1[[#This Row],[power]]))*20+20</f>
        <v>20</v>
      </c>
      <c r="AI15">
        <v>4</v>
      </c>
      <c r="AJ15" t="s">
        <v>314</v>
      </c>
    </row>
    <row r="16" spans="1:36" x14ac:dyDescent="0.15">
      <c r="A16">
        <v>15</v>
      </c>
      <c r="B16">
        <v>0</v>
      </c>
      <c r="C16">
        <v>15</v>
      </c>
      <c r="D16" s="1" t="s">
        <v>43</v>
      </c>
      <c r="E16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20 CP 1 </v>
      </c>
      <c r="F16" s="1" t="s">
        <v>128</v>
      </c>
      <c r="G16" s="1" t="s">
        <v>204</v>
      </c>
      <c r="H16" s="1" t="s">
        <v>263</v>
      </c>
      <c r="I16" s="1">
        <v>20</v>
      </c>
      <c r="J16" s="1">
        <v>1</v>
      </c>
      <c r="K16" s="1">
        <v>1</v>
      </c>
      <c r="L16" s="1">
        <v>2</v>
      </c>
      <c r="M16" s="1">
        <v>23</v>
      </c>
      <c r="N16" s="1">
        <v>5</v>
      </c>
      <c r="O16" s="1">
        <v>1</v>
      </c>
      <c r="S16" s="1">
        <v>0.1</v>
      </c>
      <c r="AF16" s="2">
        <f>ABS(INT(表1[[#This Row],[power]]))*20+20</f>
        <v>40</v>
      </c>
      <c r="AI16">
        <v>5</v>
      </c>
      <c r="AJ16" t="s">
        <v>315</v>
      </c>
    </row>
    <row r="17" spans="1:36" x14ac:dyDescent="0.15">
      <c r="A17">
        <v>16</v>
      </c>
      <c r="B17">
        <v>0</v>
      </c>
      <c r="C17">
        <v>16</v>
      </c>
      <c r="D17" s="1" t="s">
        <v>44</v>
      </c>
      <c r="E17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20 SP 0 CP 1 </v>
      </c>
      <c r="F17" s="1" t="s">
        <v>129</v>
      </c>
      <c r="G17" s="1" t="s">
        <v>205</v>
      </c>
      <c r="H17" s="1" t="s">
        <v>264</v>
      </c>
      <c r="I17" s="1">
        <v>0</v>
      </c>
      <c r="J17" s="1">
        <v>1</v>
      </c>
      <c r="K17" s="1">
        <v>2</v>
      </c>
      <c r="L17" s="1">
        <v>1</v>
      </c>
      <c r="M17" s="1">
        <v>1</v>
      </c>
      <c r="N17" s="1">
        <v>6</v>
      </c>
      <c r="O17" s="1">
        <v>2</v>
      </c>
      <c r="P17" s="1">
        <v>1</v>
      </c>
      <c r="S17" s="1">
        <v>0.2</v>
      </c>
      <c r="AF17" s="2">
        <f>ABS(INT(表1[[#This Row],[power]]))*20+20</f>
        <v>60</v>
      </c>
      <c r="AI17">
        <v>6</v>
      </c>
      <c r="AJ17" t="s">
        <v>316</v>
      </c>
    </row>
    <row r="18" spans="1:36" x14ac:dyDescent="0.15">
      <c r="A18">
        <v>17</v>
      </c>
      <c r="B18">
        <v>0</v>
      </c>
      <c r="C18">
        <v>17</v>
      </c>
      <c r="D18" s="1" t="s">
        <v>45</v>
      </c>
      <c r="E18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0 CP 1 </v>
      </c>
      <c r="F18" s="1" t="s">
        <v>130</v>
      </c>
      <c r="G18" s="1" t="s">
        <v>206</v>
      </c>
      <c r="I18" s="1">
        <v>0</v>
      </c>
      <c r="J18" s="1">
        <v>1</v>
      </c>
      <c r="K18" s="1">
        <v>4</v>
      </c>
      <c r="L18" s="1">
        <v>5</v>
      </c>
      <c r="M18" s="1">
        <v>60</v>
      </c>
      <c r="N18" s="1">
        <v>6</v>
      </c>
      <c r="O18" s="1">
        <v>0.2</v>
      </c>
      <c r="AF18" s="2">
        <f>ABS(INT(表1[[#This Row],[power]]))*20+20</f>
        <v>20</v>
      </c>
    </row>
    <row r="19" spans="1:36" x14ac:dyDescent="0.15">
      <c r="A19">
        <v>18</v>
      </c>
      <c r="B19">
        <v>0</v>
      </c>
      <c r="C19">
        <v>18</v>
      </c>
      <c r="D19" s="1" t="s">
        <v>46</v>
      </c>
      <c r="E19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20 CP 1 </v>
      </c>
      <c r="F19" s="1" t="s">
        <v>131</v>
      </c>
      <c r="G19" s="1" t="s">
        <v>207</v>
      </c>
      <c r="H19" s="1" t="s">
        <v>265</v>
      </c>
      <c r="I19" s="1">
        <v>20</v>
      </c>
      <c r="J19" s="1">
        <v>1</v>
      </c>
      <c r="K19" s="1">
        <v>2</v>
      </c>
      <c r="L19" s="1">
        <v>1</v>
      </c>
      <c r="M19" s="1">
        <v>24</v>
      </c>
      <c r="N19" s="1">
        <v>6</v>
      </c>
      <c r="O19" s="1">
        <v>1</v>
      </c>
      <c r="S19" s="1">
        <v>0.2</v>
      </c>
      <c r="AF19" s="2">
        <f>ABS(INT(表1[[#This Row],[power]]))*20+20</f>
        <v>40</v>
      </c>
    </row>
    <row r="20" spans="1:36" x14ac:dyDescent="0.15">
      <c r="A20">
        <v>19</v>
      </c>
      <c r="B20">
        <v>0</v>
      </c>
      <c r="C20">
        <v>19</v>
      </c>
      <c r="D20" s="1" t="s">
        <v>47</v>
      </c>
      <c r="E20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25 SP 5 CP 1 </v>
      </c>
      <c r="F20" s="1" t="s">
        <v>132</v>
      </c>
      <c r="G20" s="1" t="s">
        <v>208</v>
      </c>
      <c r="H20" s="1" t="s">
        <v>266</v>
      </c>
      <c r="I20" s="1">
        <v>5</v>
      </c>
      <c r="J20" s="1">
        <v>1</v>
      </c>
      <c r="K20" s="1">
        <v>1</v>
      </c>
      <c r="L20" s="1">
        <v>1</v>
      </c>
      <c r="M20" s="1">
        <v>13</v>
      </c>
      <c r="N20" s="1">
        <v>7</v>
      </c>
      <c r="O20" s="1">
        <v>2.5</v>
      </c>
      <c r="P20" s="1">
        <v>1</v>
      </c>
      <c r="T20" s="1">
        <v>1</v>
      </c>
      <c r="U20" s="1" t="s">
        <v>339</v>
      </c>
      <c r="AF20" s="2">
        <f>ABS(INT(表1[[#This Row],[power]]))*20+20</f>
        <v>60</v>
      </c>
    </row>
    <row r="21" spans="1:36" x14ac:dyDescent="0.15">
      <c r="A21">
        <v>20</v>
      </c>
      <c r="B21">
        <v>0</v>
      </c>
      <c r="C21">
        <v>20</v>
      </c>
      <c r="D21" s="1" t="s">
        <v>48</v>
      </c>
      <c r="E21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5 SP 5 CP 1 </v>
      </c>
      <c r="F21" s="1" t="s">
        <v>133</v>
      </c>
      <c r="G21" s="1" t="s">
        <v>209</v>
      </c>
      <c r="H21" s="1" t="s">
        <v>266</v>
      </c>
      <c r="I21" s="1">
        <v>5</v>
      </c>
      <c r="J21" s="1">
        <v>1</v>
      </c>
      <c r="K21" s="1">
        <v>1</v>
      </c>
      <c r="L21" s="1">
        <v>2</v>
      </c>
      <c r="M21" s="1">
        <v>1</v>
      </c>
      <c r="N21" s="1">
        <v>7</v>
      </c>
      <c r="O21" s="1">
        <v>0.5</v>
      </c>
      <c r="P21" s="1">
        <v>1</v>
      </c>
      <c r="U21" s="1" t="s">
        <v>338</v>
      </c>
      <c r="AF21" s="2">
        <f>ABS(INT(表1[[#This Row],[power]]))*20+20</f>
        <v>20</v>
      </c>
    </row>
    <row r="22" spans="1:36" x14ac:dyDescent="0.15">
      <c r="A22">
        <v>21</v>
      </c>
      <c r="B22">
        <v>0</v>
      </c>
      <c r="C22">
        <v>21</v>
      </c>
      <c r="D22" s="1" t="s">
        <v>49</v>
      </c>
      <c r="E22" s="2" t="str">
        <f>"威力"&amp;" "&amp;ABS(表1[[#This Row],[power]]*10)&amp;" "&amp;"SP"&amp;" "&amp;表1[[#This Row],[sp]]&amp;" "&amp;"CP"&amp;" "&amp;表1[[#This Row],[cp]]&amp;" "&amp;VLOOKUP(表1[[#This Row],[attr]],buff,2,FALSE)</f>
        <v>威力 3 SP 0 CP 1 地脉</v>
      </c>
      <c r="F22" s="1" t="s">
        <v>134</v>
      </c>
      <c r="G22" s="1" t="s">
        <v>210</v>
      </c>
      <c r="H22" s="1" t="s">
        <v>267</v>
      </c>
      <c r="I22" s="1">
        <v>0</v>
      </c>
      <c r="J22" s="1">
        <v>1</v>
      </c>
      <c r="K22" s="1">
        <v>3</v>
      </c>
      <c r="L22" s="1">
        <v>5</v>
      </c>
      <c r="M22" s="1">
        <v>42</v>
      </c>
      <c r="N22" s="1">
        <v>7</v>
      </c>
      <c r="O22" s="1">
        <v>0.3</v>
      </c>
      <c r="Q22" s="1">
        <v>1</v>
      </c>
      <c r="AF22" s="2">
        <f>ABS(INT(表1[[#This Row],[power]]))*20+20</f>
        <v>20</v>
      </c>
    </row>
    <row r="23" spans="1:36" x14ac:dyDescent="0.15">
      <c r="A23">
        <v>22</v>
      </c>
      <c r="B23">
        <v>0</v>
      </c>
      <c r="C23">
        <v>22</v>
      </c>
      <c r="D23" s="1" t="s">
        <v>50</v>
      </c>
      <c r="E2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5 CP 1 </v>
      </c>
      <c r="F23" s="1" t="s">
        <v>185</v>
      </c>
      <c r="G23" s="1" t="s">
        <v>211</v>
      </c>
      <c r="H23" s="1" t="s">
        <v>268</v>
      </c>
      <c r="I23" s="1">
        <v>5</v>
      </c>
      <c r="J23" s="1">
        <v>1</v>
      </c>
      <c r="K23" s="1">
        <v>1</v>
      </c>
      <c r="L23" s="1">
        <v>4</v>
      </c>
      <c r="M23" s="1">
        <v>48</v>
      </c>
      <c r="N23" s="1">
        <v>8</v>
      </c>
      <c r="O23" s="1">
        <v>0.2</v>
      </c>
      <c r="T23" s="1">
        <v>3</v>
      </c>
      <c r="AF23" s="2">
        <f>ABS(INT(表1[[#This Row],[power]]))*20+20</f>
        <v>20</v>
      </c>
    </row>
    <row r="24" spans="1:36" x14ac:dyDescent="0.15">
      <c r="A24">
        <v>23</v>
      </c>
      <c r="B24">
        <v>0</v>
      </c>
      <c r="C24">
        <v>23</v>
      </c>
      <c r="D24" s="1" t="s">
        <v>51</v>
      </c>
      <c r="E24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3 SP 8 CP 1 </v>
      </c>
      <c r="F24" s="1" t="s">
        <v>186</v>
      </c>
      <c r="G24" s="1" t="s">
        <v>212</v>
      </c>
      <c r="H24" s="1" t="s">
        <v>254</v>
      </c>
      <c r="I24" s="1">
        <v>8</v>
      </c>
      <c r="J24" s="1">
        <v>1</v>
      </c>
      <c r="K24" s="1">
        <v>1</v>
      </c>
      <c r="L24" s="1">
        <v>4</v>
      </c>
      <c r="M24" s="1">
        <v>49</v>
      </c>
      <c r="N24" s="1">
        <v>8</v>
      </c>
      <c r="O24" s="1">
        <v>0.3</v>
      </c>
      <c r="T24" s="1">
        <v>3</v>
      </c>
      <c r="AF24" s="2">
        <f>ABS(INT(表1[[#This Row],[power]]))*20+20</f>
        <v>20</v>
      </c>
    </row>
    <row r="25" spans="1:36" x14ac:dyDescent="0.15">
      <c r="A25">
        <v>24</v>
      </c>
      <c r="B25">
        <v>0</v>
      </c>
      <c r="C25">
        <v>24</v>
      </c>
      <c r="D25" s="1" t="s">
        <v>52</v>
      </c>
      <c r="E25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0 SP 15 CP 1 </v>
      </c>
      <c r="F25" s="1" t="s">
        <v>135</v>
      </c>
      <c r="G25" s="1" t="s">
        <v>213</v>
      </c>
      <c r="H25" s="1" t="s">
        <v>269</v>
      </c>
      <c r="I25" s="1">
        <v>15</v>
      </c>
      <c r="J25" s="1">
        <v>1</v>
      </c>
      <c r="K25" s="1">
        <v>1</v>
      </c>
      <c r="L25" s="1">
        <v>2</v>
      </c>
      <c r="M25" s="1">
        <v>25</v>
      </c>
      <c r="N25" s="1">
        <v>8</v>
      </c>
      <c r="R25" s="1" t="s">
        <v>52</v>
      </c>
      <c r="S25" s="1">
        <v>0.1</v>
      </c>
      <c r="T25" s="1">
        <v>3</v>
      </c>
      <c r="AF25" s="2">
        <f>ABS(INT(表1[[#This Row],[power]]))*20+20</f>
        <v>20</v>
      </c>
    </row>
    <row r="26" spans="1:36" x14ac:dyDescent="0.15">
      <c r="A26">
        <v>25</v>
      </c>
      <c r="B26">
        <v>0</v>
      </c>
      <c r="C26">
        <v>25</v>
      </c>
      <c r="D26" s="1" t="s">
        <v>53</v>
      </c>
      <c r="E26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5 CP 1 </v>
      </c>
      <c r="F26" s="1" t="s">
        <v>187</v>
      </c>
      <c r="G26" s="1" t="s">
        <v>214</v>
      </c>
      <c r="H26" s="1" t="s">
        <v>268</v>
      </c>
      <c r="I26" s="1">
        <v>5</v>
      </c>
      <c r="J26" s="1">
        <v>1</v>
      </c>
      <c r="K26" s="1">
        <v>1</v>
      </c>
      <c r="L26" s="1">
        <v>2</v>
      </c>
      <c r="M26" s="1">
        <v>45</v>
      </c>
      <c r="N26" s="1">
        <v>9</v>
      </c>
      <c r="O26" s="1">
        <v>-0.2</v>
      </c>
      <c r="P26" s="1">
        <v>2</v>
      </c>
      <c r="S26" s="1">
        <v>1</v>
      </c>
      <c r="T26" s="1">
        <v>3</v>
      </c>
      <c r="AF26" s="2">
        <f>ABS(INT(表1[[#This Row],[power]]))*20+20</f>
        <v>40</v>
      </c>
    </row>
    <row r="27" spans="1:36" x14ac:dyDescent="0.15">
      <c r="A27">
        <v>26</v>
      </c>
      <c r="B27">
        <v>0</v>
      </c>
      <c r="C27">
        <v>26</v>
      </c>
      <c r="D27" s="1" t="s">
        <v>54</v>
      </c>
      <c r="E27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10 CP 1 </v>
      </c>
      <c r="F27" s="1" t="s">
        <v>188</v>
      </c>
      <c r="G27" s="1" t="s">
        <v>215</v>
      </c>
      <c r="H27" s="1" t="s">
        <v>270</v>
      </c>
      <c r="I27" s="1">
        <v>10</v>
      </c>
      <c r="J27" s="1">
        <v>1</v>
      </c>
      <c r="K27" s="1">
        <v>1</v>
      </c>
      <c r="L27" s="1">
        <v>4</v>
      </c>
      <c r="M27" s="1">
        <v>42</v>
      </c>
      <c r="N27" s="1">
        <v>9</v>
      </c>
      <c r="O27" s="1">
        <v>0.2</v>
      </c>
      <c r="T27" s="1">
        <v>3</v>
      </c>
      <c r="AF27" s="2">
        <f>ABS(INT(表1[[#This Row],[power]]))*20+20</f>
        <v>20</v>
      </c>
    </row>
    <row r="28" spans="1:36" x14ac:dyDescent="0.15">
      <c r="A28">
        <v>27</v>
      </c>
      <c r="B28">
        <v>0</v>
      </c>
      <c r="C28">
        <v>27</v>
      </c>
      <c r="D28" s="1" t="s">
        <v>55</v>
      </c>
      <c r="E28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5 CP 1 </v>
      </c>
      <c r="F28" s="1" t="s">
        <v>136</v>
      </c>
      <c r="G28" s="1" t="s">
        <v>216</v>
      </c>
      <c r="H28" s="1" t="s">
        <v>271</v>
      </c>
      <c r="I28" s="1">
        <v>5</v>
      </c>
      <c r="J28" s="1">
        <v>1</v>
      </c>
      <c r="K28" s="1">
        <v>1</v>
      </c>
      <c r="L28" s="1">
        <v>5</v>
      </c>
      <c r="M28" s="1">
        <v>29</v>
      </c>
      <c r="N28" s="1">
        <v>9</v>
      </c>
      <c r="O28" s="1">
        <v>1</v>
      </c>
      <c r="T28" s="1">
        <v>2</v>
      </c>
      <c r="V28" s="1">
        <v>1</v>
      </c>
      <c r="AF28" s="2">
        <f>ABS(INT(表1[[#This Row],[power]]))*20+20</f>
        <v>40</v>
      </c>
    </row>
    <row r="29" spans="1:36" x14ac:dyDescent="0.15">
      <c r="A29">
        <v>28</v>
      </c>
      <c r="B29">
        <v>0</v>
      </c>
      <c r="C29">
        <v>28</v>
      </c>
      <c r="D29" s="1" t="s">
        <v>56</v>
      </c>
      <c r="E29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30 SP 1 CP 1 </v>
      </c>
      <c r="F29" s="1" t="s">
        <v>137</v>
      </c>
      <c r="G29" s="1" t="s">
        <v>217</v>
      </c>
      <c r="H29" s="1" t="s">
        <v>272</v>
      </c>
      <c r="I29" s="1">
        <v>1</v>
      </c>
      <c r="J29" s="1">
        <v>1</v>
      </c>
      <c r="K29" s="1">
        <v>2</v>
      </c>
      <c r="L29" s="1">
        <v>1</v>
      </c>
      <c r="M29" s="1">
        <v>15</v>
      </c>
      <c r="N29" s="1">
        <v>10</v>
      </c>
      <c r="O29" s="1">
        <v>3</v>
      </c>
      <c r="P29" s="1">
        <v>1</v>
      </c>
      <c r="S29" s="1">
        <v>0.2</v>
      </c>
      <c r="AF29" s="2">
        <f>ABS(INT(表1[[#This Row],[power]]))*20+20</f>
        <v>80</v>
      </c>
    </row>
    <row r="30" spans="1:36" x14ac:dyDescent="0.15">
      <c r="A30">
        <v>29</v>
      </c>
      <c r="B30">
        <v>0</v>
      </c>
      <c r="C30">
        <v>29</v>
      </c>
      <c r="D30" s="1" t="s">
        <v>57</v>
      </c>
      <c r="E30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5 CP 1 </v>
      </c>
      <c r="F30" s="1" t="s">
        <v>138</v>
      </c>
      <c r="G30" s="1" t="s">
        <v>218</v>
      </c>
      <c r="H30" s="1" t="s">
        <v>273</v>
      </c>
      <c r="I30" s="1">
        <v>5</v>
      </c>
      <c r="J30" s="1">
        <v>1</v>
      </c>
      <c r="K30" s="1">
        <v>3</v>
      </c>
      <c r="L30" s="1">
        <v>5</v>
      </c>
      <c r="M30" s="1">
        <v>48</v>
      </c>
      <c r="N30" s="1">
        <v>10</v>
      </c>
      <c r="O30" s="1">
        <v>0.2</v>
      </c>
      <c r="AF30" s="2">
        <f>ABS(INT(表1[[#This Row],[power]]))*20+20</f>
        <v>20</v>
      </c>
    </row>
    <row r="31" spans="1:36" x14ac:dyDescent="0.15">
      <c r="A31">
        <v>30</v>
      </c>
      <c r="B31">
        <v>0</v>
      </c>
      <c r="C31">
        <v>30</v>
      </c>
      <c r="D31" s="1" t="s">
        <v>58</v>
      </c>
      <c r="E31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30 SP 15 CP 1 </v>
      </c>
      <c r="F31" s="1" t="s">
        <v>139</v>
      </c>
      <c r="G31" s="1" t="s">
        <v>219</v>
      </c>
      <c r="H31" s="1" t="s">
        <v>274</v>
      </c>
      <c r="I31" s="1">
        <v>15</v>
      </c>
      <c r="J31" s="1">
        <v>1</v>
      </c>
      <c r="K31" s="1">
        <v>1</v>
      </c>
      <c r="L31" s="1">
        <v>2</v>
      </c>
      <c r="M31" s="1">
        <v>15</v>
      </c>
      <c r="N31" s="1">
        <v>10</v>
      </c>
      <c r="O31" s="1">
        <v>3</v>
      </c>
      <c r="P31" s="1">
        <v>1</v>
      </c>
      <c r="S31" s="1">
        <v>0.1</v>
      </c>
      <c r="AF31" s="2">
        <f>ABS(INT(表1[[#This Row],[power]]))*20+20</f>
        <v>80</v>
      </c>
    </row>
    <row r="32" spans="1:36" x14ac:dyDescent="0.15">
      <c r="A32">
        <v>31</v>
      </c>
      <c r="B32">
        <v>0</v>
      </c>
      <c r="C32">
        <v>31</v>
      </c>
      <c r="D32" s="1" t="s">
        <v>59</v>
      </c>
      <c r="E32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15 SP 0 CP 1 </v>
      </c>
      <c r="F32" s="1" t="s">
        <v>140</v>
      </c>
      <c r="G32" s="1" t="s">
        <v>214</v>
      </c>
      <c r="H32" s="1" t="s">
        <v>275</v>
      </c>
      <c r="I32" s="1">
        <v>0</v>
      </c>
      <c r="J32" s="1">
        <v>1</v>
      </c>
      <c r="K32" s="1">
        <v>2</v>
      </c>
      <c r="L32" s="1">
        <v>1</v>
      </c>
      <c r="M32" s="1">
        <v>2</v>
      </c>
      <c r="N32" s="1">
        <v>11</v>
      </c>
      <c r="O32" s="1">
        <v>1.5</v>
      </c>
      <c r="P32" s="1">
        <v>1</v>
      </c>
      <c r="V32" s="1">
        <v>0.5</v>
      </c>
      <c r="AF32" s="2">
        <f>ABS(INT(表1[[#This Row],[power]]))*20+20</f>
        <v>40</v>
      </c>
    </row>
    <row r="33" spans="1:32" x14ac:dyDescent="0.15">
      <c r="A33">
        <v>32</v>
      </c>
      <c r="B33">
        <v>0</v>
      </c>
      <c r="C33">
        <v>32</v>
      </c>
      <c r="D33" s="1" t="s">
        <v>60</v>
      </c>
      <c r="E3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 SP 0 CP 1 </v>
      </c>
      <c r="F33" s="1" t="s">
        <v>141</v>
      </c>
      <c r="G33" s="1" t="s">
        <v>220</v>
      </c>
      <c r="H33" s="1" t="s">
        <v>276</v>
      </c>
      <c r="I33" s="1">
        <v>0</v>
      </c>
      <c r="J33" s="1">
        <v>1</v>
      </c>
      <c r="K33" s="1">
        <v>2</v>
      </c>
      <c r="L33" s="1">
        <v>1</v>
      </c>
      <c r="M33" s="1">
        <v>12</v>
      </c>
      <c r="N33" s="1">
        <v>11</v>
      </c>
      <c r="O33" s="1">
        <v>0.1</v>
      </c>
      <c r="W33" s="1">
        <v>1</v>
      </c>
      <c r="X33" s="1">
        <v>1</v>
      </c>
      <c r="Y33" s="1">
        <v>1</v>
      </c>
      <c r="AF33" s="2">
        <f>ABS(INT(表1[[#This Row],[power]]))*20+20</f>
        <v>20</v>
      </c>
    </row>
    <row r="34" spans="1:32" x14ac:dyDescent="0.15">
      <c r="A34">
        <v>33</v>
      </c>
      <c r="B34">
        <v>0</v>
      </c>
      <c r="C34">
        <v>33</v>
      </c>
      <c r="D34" s="1" t="s">
        <v>61</v>
      </c>
      <c r="E34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7 SP 10 CP 1 </v>
      </c>
      <c r="F34" s="1" t="s">
        <v>142</v>
      </c>
      <c r="G34" s="1" t="s">
        <v>221</v>
      </c>
      <c r="H34" s="1" t="s">
        <v>277</v>
      </c>
      <c r="I34" s="1">
        <v>10</v>
      </c>
      <c r="J34" s="1">
        <v>1</v>
      </c>
      <c r="K34" s="1">
        <v>1</v>
      </c>
      <c r="L34" s="1">
        <v>1</v>
      </c>
      <c r="M34" s="1">
        <v>3</v>
      </c>
      <c r="N34" s="1">
        <v>11</v>
      </c>
      <c r="O34" s="1">
        <v>0.7</v>
      </c>
      <c r="P34" s="1">
        <v>1</v>
      </c>
      <c r="U34" s="1" t="s">
        <v>349</v>
      </c>
      <c r="V34" s="1">
        <v>3</v>
      </c>
      <c r="AF34" s="2">
        <f>ABS(INT(表1[[#This Row],[power]]))*20+20</f>
        <v>20</v>
      </c>
    </row>
    <row r="35" spans="1:32" x14ac:dyDescent="0.15">
      <c r="A35">
        <v>34</v>
      </c>
      <c r="B35">
        <v>0</v>
      </c>
      <c r="C35">
        <v>34</v>
      </c>
      <c r="D35" s="1" t="s">
        <v>62</v>
      </c>
      <c r="E35" s="2" t="str">
        <f>"威力"&amp;" "&amp;ABS(表1[[#This Row],[power]]*10)&amp;" "&amp;"SP"&amp;" "&amp;表1[[#This Row],[sp]]&amp;" "&amp;"CP"&amp;" "&amp;表1[[#This Row],[cp]]&amp;" "&amp;VLOOKUP(表1[[#This Row],[attr]],buff,2,FALSE)</f>
        <v>威力 20 SP 5 CP 1 电击</v>
      </c>
      <c r="F35" s="1" t="s">
        <v>143</v>
      </c>
      <c r="G35" s="1" t="s">
        <v>222</v>
      </c>
      <c r="H35" s="1" t="s">
        <v>278</v>
      </c>
      <c r="I35" s="1">
        <v>5</v>
      </c>
      <c r="J35" s="1">
        <v>1</v>
      </c>
      <c r="K35" s="1">
        <v>1</v>
      </c>
      <c r="L35" s="1">
        <v>1</v>
      </c>
      <c r="M35" s="1">
        <v>3</v>
      </c>
      <c r="N35" s="1">
        <v>12</v>
      </c>
      <c r="O35" s="1">
        <v>2</v>
      </c>
      <c r="P35" s="1">
        <v>2</v>
      </c>
      <c r="Q35" s="1">
        <v>4</v>
      </c>
      <c r="U35" s="1">
        <v>50</v>
      </c>
      <c r="V35" s="1">
        <v>2</v>
      </c>
      <c r="AF35" s="2">
        <f>ABS(INT(表1[[#This Row],[power]]))*20+20</f>
        <v>60</v>
      </c>
    </row>
    <row r="36" spans="1:32" x14ac:dyDescent="0.15">
      <c r="A36">
        <v>35</v>
      </c>
      <c r="B36">
        <v>0</v>
      </c>
      <c r="C36">
        <v>35</v>
      </c>
      <c r="D36" s="1" t="s">
        <v>63</v>
      </c>
      <c r="E36" s="2" t="str">
        <f>"威力"&amp;" "&amp;ABS(表1[[#This Row],[power]]*10)&amp;" "&amp;"SP"&amp;" "&amp;表1[[#This Row],[sp]]&amp;" "&amp;"CP"&amp;" "&amp;表1[[#This Row],[cp]]&amp;" "&amp;VLOOKUP(表1[[#This Row],[attr]],buff,2,FALSE)</f>
        <v>威力 10 SP 8 CP 1 火炎</v>
      </c>
      <c r="F36" s="1" t="s">
        <v>144</v>
      </c>
      <c r="G36" s="1" t="s">
        <v>223</v>
      </c>
      <c r="H36" s="1" t="s">
        <v>279</v>
      </c>
      <c r="I36" s="1">
        <v>8</v>
      </c>
      <c r="J36" s="1">
        <v>1</v>
      </c>
      <c r="K36" s="1">
        <v>1</v>
      </c>
      <c r="L36" s="1">
        <v>2</v>
      </c>
      <c r="M36" s="1">
        <v>1</v>
      </c>
      <c r="N36" s="1">
        <v>12</v>
      </c>
      <c r="O36" s="1">
        <v>1</v>
      </c>
      <c r="P36" s="1">
        <v>2</v>
      </c>
      <c r="Q36" s="1">
        <v>3</v>
      </c>
      <c r="U36" s="1">
        <v>20</v>
      </c>
      <c r="AF36" s="2">
        <f>ABS(INT(表1[[#This Row],[power]]))*20+20</f>
        <v>40</v>
      </c>
    </row>
    <row r="37" spans="1:32" x14ac:dyDescent="0.15">
      <c r="A37">
        <v>36</v>
      </c>
      <c r="B37">
        <v>0</v>
      </c>
      <c r="C37">
        <v>36</v>
      </c>
      <c r="D37" s="1" t="s">
        <v>64</v>
      </c>
      <c r="E37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3 SP 25 CP 1 </v>
      </c>
      <c r="F37" s="1" t="s">
        <v>189</v>
      </c>
      <c r="G37" s="1" t="s">
        <v>216</v>
      </c>
      <c r="H37" s="1" t="s">
        <v>280</v>
      </c>
      <c r="I37" s="1">
        <v>25</v>
      </c>
      <c r="J37" s="1">
        <v>1</v>
      </c>
      <c r="K37" s="1">
        <v>1</v>
      </c>
      <c r="L37" s="1">
        <v>1</v>
      </c>
      <c r="M37" s="1">
        <v>26</v>
      </c>
      <c r="N37" s="1">
        <v>12</v>
      </c>
      <c r="O37" s="1">
        <v>0.3</v>
      </c>
      <c r="S37" s="1">
        <v>1</v>
      </c>
      <c r="AF37" s="2">
        <f>ABS(INT(表1[[#This Row],[power]]))*20+20</f>
        <v>20</v>
      </c>
    </row>
    <row r="38" spans="1:32" x14ac:dyDescent="0.15">
      <c r="A38">
        <v>37</v>
      </c>
      <c r="B38">
        <v>0</v>
      </c>
      <c r="C38">
        <v>37</v>
      </c>
      <c r="D38" s="1" t="s">
        <v>65</v>
      </c>
      <c r="E38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5 SP 5 CP 1 </v>
      </c>
      <c r="F38" s="1" t="s">
        <v>145</v>
      </c>
      <c r="G38" s="1" t="s">
        <v>211</v>
      </c>
      <c r="H38" s="1" t="s">
        <v>281</v>
      </c>
      <c r="I38" s="1">
        <v>5</v>
      </c>
      <c r="J38" s="1">
        <v>1</v>
      </c>
      <c r="K38" s="1">
        <v>1</v>
      </c>
      <c r="L38" s="1">
        <v>5</v>
      </c>
      <c r="M38" s="1">
        <v>48</v>
      </c>
      <c r="N38" s="1">
        <v>13</v>
      </c>
      <c r="O38" s="1">
        <v>0.5</v>
      </c>
      <c r="T38" s="1">
        <v>2</v>
      </c>
      <c r="AF38" s="2">
        <f>ABS(INT(表1[[#This Row],[power]]))*20+20</f>
        <v>20</v>
      </c>
    </row>
    <row r="39" spans="1:32" x14ac:dyDescent="0.15">
      <c r="A39">
        <v>38</v>
      </c>
      <c r="B39">
        <v>0</v>
      </c>
      <c r="C39">
        <v>38</v>
      </c>
      <c r="D39" s="1" t="s">
        <v>66</v>
      </c>
      <c r="E39" s="2" t="str">
        <f>"威力"&amp;" "&amp;ABS(表1[[#This Row],[power]]*10)&amp;" "&amp;"SP"&amp;" "&amp;表1[[#This Row],[sp]]&amp;" "&amp;"CP"&amp;" "&amp;表1[[#This Row],[cp]]&amp;" "&amp;VLOOKUP(表1[[#This Row],[attr]],buff,2,FALSE)</f>
        <v>威力 3 SP 10 CP 1 神圣</v>
      </c>
      <c r="F39" s="1" t="s">
        <v>146</v>
      </c>
      <c r="G39" s="1" t="s">
        <v>201</v>
      </c>
      <c r="H39" s="1" t="s">
        <v>261</v>
      </c>
      <c r="I39" s="1">
        <v>10</v>
      </c>
      <c r="J39" s="1">
        <v>1</v>
      </c>
      <c r="K39" s="1">
        <v>1</v>
      </c>
      <c r="L39" s="1">
        <v>3</v>
      </c>
      <c r="M39" s="1">
        <v>21</v>
      </c>
      <c r="N39" s="1">
        <v>13</v>
      </c>
      <c r="O39" s="1">
        <v>0.3</v>
      </c>
      <c r="P39" s="1">
        <v>2</v>
      </c>
      <c r="Q39" s="1">
        <v>5</v>
      </c>
      <c r="AF39" s="2">
        <f>ABS(INT(表1[[#This Row],[power]]))*20+20</f>
        <v>20</v>
      </c>
    </row>
    <row r="40" spans="1:32" x14ac:dyDescent="0.15">
      <c r="A40">
        <v>39</v>
      </c>
      <c r="B40">
        <v>0</v>
      </c>
      <c r="C40">
        <v>39</v>
      </c>
      <c r="D40" s="1" t="s">
        <v>67</v>
      </c>
      <c r="E40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0 SP 0 CP 1 </v>
      </c>
      <c r="F40" s="1" t="s">
        <v>147</v>
      </c>
      <c r="G40" s="1" t="s">
        <v>202</v>
      </c>
      <c r="H40" s="1" t="s">
        <v>282</v>
      </c>
      <c r="I40" s="1">
        <v>0</v>
      </c>
      <c r="J40" s="1">
        <v>1</v>
      </c>
      <c r="K40" s="1">
        <v>1</v>
      </c>
      <c r="L40" s="1">
        <v>3</v>
      </c>
      <c r="M40" s="1">
        <v>22</v>
      </c>
      <c r="N40" s="1">
        <v>13</v>
      </c>
      <c r="AF40" s="2">
        <f>ABS(INT(表1[[#This Row],[power]]))*20+20</f>
        <v>20</v>
      </c>
    </row>
    <row r="41" spans="1:32" x14ac:dyDescent="0.15">
      <c r="A41">
        <v>40</v>
      </c>
      <c r="B41">
        <v>0</v>
      </c>
      <c r="C41">
        <v>40</v>
      </c>
      <c r="D41" s="1" t="s">
        <v>68</v>
      </c>
      <c r="E41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0 CP 1 </v>
      </c>
      <c r="F41" s="1" t="s">
        <v>148</v>
      </c>
      <c r="G41" s="1" t="s">
        <v>224</v>
      </c>
      <c r="H41" s="1" t="s">
        <v>283</v>
      </c>
      <c r="I41" s="1">
        <v>0</v>
      </c>
      <c r="J41" s="1">
        <v>1</v>
      </c>
      <c r="K41" s="1">
        <v>6</v>
      </c>
      <c r="L41" s="1">
        <v>5</v>
      </c>
      <c r="M41" s="1">
        <v>27</v>
      </c>
      <c r="N41" s="1">
        <v>14</v>
      </c>
      <c r="O41" s="1">
        <v>1</v>
      </c>
      <c r="S41" s="1">
        <v>0.15</v>
      </c>
      <c r="AF41" s="2">
        <f>ABS(INT(表1[[#This Row],[power]]))*20+20</f>
        <v>40</v>
      </c>
    </row>
    <row r="42" spans="1:32" x14ac:dyDescent="0.15">
      <c r="A42">
        <v>41</v>
      </c>
      <c r="B42">
        <v>0</v>
      </c>
      <c r="C42">
        <v>41</v>
      </c>
      <c r="D42" s="1" t="s">
        <v>69</v>
      </c>
      <c r="E42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5 SP 20 CP 1 </v>
      </c>
      <c r="F42" s="1" t="s">
        <v>149</v>
      </c>
      <c r="G42" s="1" t="s">
        <v>225</v>
      </c>
      <c r="H42" s="1" t="s">
        <v>255</v>
      </c>
      <c r="I42" s="1">
        <v>20</v>
      </c>
      <c r="J42" s="1">
        <v>1</v>
      </c>
      <c r="K42" s="1">
        <v>1</v>
      </c>
      <c r="L42" s="1">
        <v>4</v>
      </c>
      <c r="M42" s="1">
        <v>49</v>
      </c>
      <c r="N42" s="1">
        <v>14</v>
      </c>
      <c r="O42" s="1">
        <v>0.5</v>
      </c>
      <c r="AF42" s="2">
        <f>ABS(INT(表1[[#This Row],[power]]))*20+20</f>
        <v>20</v>
      </c>
    </row>
    <row r="43" spans="1:32" x14ac:dyDescent="0.15">
      <c r="A43">
        <v>42</v>
      </c>
      <c r="B43">
        <v>0</v>
      </c>
      <c r="C43">
        <v>42</v>
      </c>
      <c r="D43" s="1" t="s">
        <v>70</v>
      </c>
      <c r="E4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 SP 30 CP 1 </v>
      </c>
      <c r="F43" s="1" t="s">
        <v>150</v>
      </c>
      <c r="G43" s="1" t="s">
        <v>226</v>
      </c>
      <c r="H43" s="1" t="s">
        <v>284</v>
      </c>
      <c r="I43" s="1">
        <v>30</v>
      </c>
      <c r="J43" s="1">
        <v>1</v>
      </c>
      <c r="K43" s="1">
        <v>1</v>
      </c>
      <c r="L43" s="1">
        <v>2</v>
      </c>
      <c r="M43" s="1">
        <v>14</v>
      </c>
      <c r="N43" s="1">
        <v>14</v>
      </c>
      <c r="O43" s="1">
        <v>0.1</v>
      </c>
      <c r="R43" s="1" t="s">
        <v>310</v>
      </c>
      <c r="S43" s="1">
        <v>1</v>
      </c>
      <c r="T43" s="1">
        <v>3</v>
      </c>
      <c r="AF43" s="2">
        <f>ABS(INT(表1[[#This Row],[power]]))*20+20</f>
        <v>20</v>
      </c>
    </row>
    <row r="44" spans="1:32" x14ac:dyDescent="0.15">
      <c r="A44">
        <v>43</v>
      </c>
      <c r="B44">
        <v>0</v>
      </c>
      <c r="C44">
        <v>43</v>
      </c>
      <c r="D44" s="1" t="s">
        <v>71</v>
      </c>
      <c r="E44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12 SP 0 CP 1 </v>
      </c>
      <c r="F44" s="1" t="s">
        <v>151</v>
      </c>
      <c r="G44" s="1" t="s">
        <v>227</v>
      </c>
      <c r="H44" s="1" t="s">
        <v>263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15</v>
      </c>
      <c r="O44" s="1">
        <v>1.2</v>
      </c>
      <c r="P44" s="1">
        <v>1</v>
      </c>
      <c r="U44" s="1" t="s">
        <v>350</v>
      </c>
      <c r="AF44" s="2">
        <f>ABS(INT(表1[[#This Row],[power]]))*20+20</f>
        <v>40</v>
      </c>
    </row>
    <row r="45" spans="1:32" x14ac:dyDescent="0.15">
      <c r="A45">
        <v>44</v>
      </c>
      <c r="B45">
        <v>0</v>
      </c>
      <c r="C45">
        <v>44</v>
      </c>
      <c r="D45" s="1" t="s">
        <v>72</v>
      </c>
      <c r="E45" s="2" t="str">
        <f>"威力"&amp;" "&amp;ABS(表1[[#This Row],[power]]*10)&amp;" "&amp;"SP"&amp;" "&amp;表1[[#This Row],[sp]]&amp;" "&amp;"CP"&amp;" "&amp;表1[[#This Row],[cp]]&amp;" "&amp;VLOOKUP(表1[[#This Row],[attr]],buff,2,FALSE)</f>
        <v>威力 10 SP 8 CP 1 黑暗</v>
      </c>
      <c r="F45" s="1" t="s">
        <v>152</v>
      </c>
      <c r="G45" s="1" t="s">
        <v>228</v>
      </c>
      <c r="H45" s="1" t="s">
        <v>285</v>
      </c>
      <c r="I45" s="1">
        <v>8</v>
      </c>
      <c r="J45" s="1">
        <v>1</v>
      </c>
      <c r="K45" s="1">
        <v>1</v>
      </c>
      <c r="L45" s="1">
        <v>2</v>
      </c>
      <c r="M45" s="1">
        <v>1</v>
      </c>
      <c r="N45" s="1">
        <v>15</v>
      </c>
      <c r="O45" s="1">
        <v>1</v>
      </c>
      <c r="P45" s="1">
        <v>2</v>
      </c>
      <c r="Q45" s="1">
        <v>6</v>
      </c>
      <c r="U45" s="1">
        <v>20</v>
      </c>
      <c r="AF45" s="2">
        <f>ABS(INT(表1[[#This Row],[power]]))*20+20</f>
        <v>40</v>
      </c>
    </row>
    <row r="46" spans="1:32" x14ac:dyDescent="0.15">
      <c r="A46">
        <v>45</v>
      </c>
      <c r="B46">
        <v>0</v>
      </c>
      <c r="C46">
        <v>45</v>
      </c>
      <c r="D46" s="1" t="s">
        <v>73</v>
      </c>
      <c r="E46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50 CP 1 </v>
      </c>
      <c r="F46" s="1" t="s">
        <v>190</v>
      </c>
      <c r="G46" s="1" t="s">
        <v>229</v>
      </c>
      <c r="H46" s="1" t="s">
        <v>286</v>
      </c>
      <c r="I46" s="1">
        <v>50</v>
      </c>
      <c r="J46" s="1">
        <v>1</v>
      </c>
      <c r="K46" s="1">
        <v>1</v>
      </c>
      <c r="L46" s="1">
        <v>1</v>
      </c>
      <c r="M46" s="1">
        <v>48</v>
      </c>
      <c r="N46" s="1">
        <v>15</v>
      </c>
      <c r="O46" s="1">
        <v>-1</v>
      </c>
      <c r="S46" s="1">
        <v>1</v>
      </c>
      <c r="T46" s="1">
        <v>3</v>
      </c>
      <c r="AF46" s="2">
        <f>ABS(INT(表1[[#This Row],[power]]))*20+20</f>
        <v>40</v>
      </c>
    </row>
    <row r="47" spans="1:32" x14ac:dyDescent="0.15">
      <c r="A47">
        <v>46</v>
      </c>
      <c r="B47">
        <v>0</v>
      </c>
      <c r="C47">
        <v>46</v>
      </c>
      <c r="D47" s="1" t="s">
        <v>74</v>
      </c>
      <c r="E47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0 CP 1 </v>
      </c>
      <c r="F47" s="1" t="s">
        <v>153</v>
      </c>
      <c r="G47" s="1" t="s">
        <v>230</v>
      </c>
      <c r="H47" s="1" t="s">
        <v>287</v>
      </c>
      <c r="I47" s="1">
        <v>0</v>
      </c>
      <c r="J47" s="1">
        <v>1</v>
      </c>
      <c r="K47" s="1">
        <v>2</v>
      </c>
      <c r="L47" s="1">
        <v>1</v>
      </c>
      <c r="M47" s="1">
        <v>4</v>
      </c>
      <c r="N47" s="1">
        <v>16</v>
      </c>
      <c r="O47" s="1">
        <v>1</v>
      </c>
      <c r="P47" s="1">
        <v>1</v>
      </c>
      <c r="U47" s="1" t="s">
        <v>351</v>
      </c>
      <c r="V47" s="1">
        <v>0.1</v>
      </c>
      <c r="AF47" s="2">
        <f>ABS(INT(表1[[#This Row],[power]]))*20+20</f>
        <v>40</v>
      </c>
    </row>
    <row r="48" spans="1:32" x14ac:dyDescent="0.15">
      <c r="A48">
        <v>47</v>
      </c>
      <c r="B48">
        <v>0</v>
      </c>
      <c r="C48">
        <v>47</v>
      </c>
      <c r="D48" s="1" t="s">
        <v>75</v>
      </c>
      <c r="E48" s="2" t="str">
        <f>"威力"&amp;" "&amp;ABS(表1[[#This Row],[power]]*10)&amp;" "&amp;"SP"&amp;" "&amp;表1[[#This Row],[sp]]&amp;" "&amp;"CP"&amp;" "&amp;表1[[#This Row],[cp]]&amp;" "&amp;VLOOKUP(表1[[#This Row],[attr]],buff,2,FALSE)</f>
        <v>威力 5 SP 0 CP 1 冷却</v>
      </c>
      <c r="F48" s="1" t="s">
        <v>154</v>
      </c>
      <c r="G48" s="1" t="s">
        <v>231</v>
      </c>
      <c r="H48" s="1" t="s">
        <v>288</v>
      </c>
      <c r="I48" s="1">
        <v>0</v>
      </c>
      <c r="J48" s="1">
        <v>1</v>
      </c>
      <c r="K48" s="1">
        <v>3</v>
      </c>
      <c r="L48" s="1">
        <v>5</v>
      </c>
      <c r="M48" s="1">
        <v>42</v>
      </c>
      <c r="N48" s="1">
        <v>16</v>
      </c>
      <c r="O48" s="1">
        <v>0.5</v>
      </c>
      <c r="Q48" s="1">
        <v>2</v>
      </c>
      <c r="AF48" s="2">
        <f>ABS(INT(表1[[#This Row],[power]]))*20+20</f>
        <v>20</v>
      </c>
    </row>
    <row r="49" spans="1:32" x14ac:dyDescent="0.15">
      <c r="A49">
        <v>48</v>
      </c>
      <c r="B49">
        <v>0</v>
      </c>
      <c r="C49">
        <v>48</v>
      </c>
      <c r="D49" s="1" t="s">
        <v>328</v>
      </c>
      <c r="E49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0 CP 1 </v>
      </c>
      <c r="F49" s="1" t="s">
        <v>327</v>
      </c>
      <c r="G49" s="1" t="s">
        <v>219</v>
      </c>
      <c r="H49" s="1" t="s">
        <v>289</v>
      </c>
      <c r="I49" s="1">
        <v>0</v>
      </c>
      <c r="J49" s="1">
        <v>1</v>
      </c>
      <c r="K49" s="1">
        <v>2</v>
      </c>
      <c r="L49" s="1">
        <v>2</v>
      </c>
      <c r="M49" s="1">
        <v>1</v>
      </c>
      <c r="N49" s="1">
        <v>2</v>
      </c>
      <c r="O49" s="1">
        <v>0.2</v>
      </c>
      <c r="P49" s="1">
        <v>1</v>
      </c>
      <c r="AF49" s="2">
        <f>ABS(INT(表1[[#This Row],[power]]))*20+20</f>
        <v>20</v>
      </c>
    </row>
    <row r="50" spans="1:32" x14ac:dyDescent="0.15">
      <c r="A50">
        <v>49</v>
      </c>
      <c r="B50">
        <v>0</v>
      </c>
      <c r="C50">
        <v>49</v>
      </c>
      <c r="D50" s="1" t="s">
        <v>76</v>
      </c>
      <c r="E50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20 SP 10 CP 1 </v>
      </c>
      <c r="F50" s="1" t="s">
        <v>191</v>
      </c>
      <c r="G50" s="1" t="s">
        <v>232</v>
      </c>
      <c r="H50" s="1" t="s">
        <v>290</v>
      </c>
      <c r="I50" s="1">
        <v>10</v>
      </c>
      <c r="J50" s="1">
        <v>1</v>
      </c>
      <c r="K50" s="1">
        <v>1</v>
      </c>
      <c r="L50" s="1">
        <v>1</v>
      </c>
      <c r="M50" s="1">
        <v>45</v>
      </c>
      <c r="N50" s="1">
        <v>17</v>
      </c>
      <c r="O50" s="1">
        <v>-2</v>
      </c>
      <c r="S50" s="1">
        <v>1</v>
      </c>
      <c r="T50" s="1">
        <v>1</v>
      </c>
      <c r="AF50" s="2">
        <f>ABS(INT(表1[[#This Row],[power]]))*20+20</f>
        <v>60</v>
      </c>
    </row>
    <row r="51" spans="1:32" x14ac:dyDescent="0.15">
      <c r="A51">
        <v>50</v>
      </c>
      <c r="B51">
        <v>0</v>
      </c>
      <c r="C51">
        <v>50</v>
      </c>
      <c r="D51" s="1" t="s">
        <v>77</v>
      </c>
      <c r="E51" s="2" t="str">
        <f>"威力"&amp;" "&amp;ABS(表1[[#This Row],[power]]*10)&amp;" "&amp;"SP"&amp;" "&amp;表1[[#This Row],[sp]]&amp;" "&amp;"CP"&amp;" "&amp;表1[[#This Row],[cp]]&amp;" "&amp;VLOOKUP(表1[[#This Row],[attr]],buff,2,FALSE)</f>
        <v>威力 5 SP 0 CP 1 神圣</v>
      </c>
      <c r="F51" s="1" t="s">
        <v>155</v>
      </c>
      <c r="G51" s="1" t="s">
        <v>233</v>
      </c>
      <c r="H51" s="1" t="s">
        <v>291</v>
      </c>
      <c r="I51" s="1">
        <v>0</v>
      </c>
      <c r="J51" s="1">
        <v>1</v>
      </c>
      <c r="K51" s="1">
        <v>1</v>
      </c>
      <c r="L51" s="1">
        <v>4</v>
      </c>
      <c r="M51" s="1">
        <v>28</v>
      </c>
      <c r="N51" s="1">
        <v>17</v>
      </c>
      <c r="O51" s="1">
        <v>0.5</v>
      </c>
      <c r="P51" s="1">
        <v>2</v>
      </c>
      <c r="Q51" s="1">
        <v>5</v>
      </c>
      <c r="S51" s="1">
        <v>1</v>
      </c>
      <c r="AF51" s="2">
        <f>ABS(INT(表1[[#This Row],[power]]))*20+20</f>
        <v>20</v>
      </c>
    </row>
    <row r="52" spans="1:32" x14ac:dyDescent="0.15">
      <c r="A52">
        <v>51</v>
      </c>
      <c r="B52">
        <v>0</v>
      </c>
      <c r="C52">
        <v>51</v>
      </c>
      <c r="D52" s="1" t="s">
        <v>78</v>
      </c>
      <c r="E52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100 CP 1 </v>
      </c>
      <c r="F52" s="1" t="s">
        <v>156</v>
      </c>
      <c r="G52" s="1" t="s">
        <v>226</v>
      </c>
      <c r="H52" s="1" t="s">
        <v>292</v>
      </c>
      <c r="I52" s="1">
        <v>100</v>
      </c>
      <c r="J52" s="1">
        <v>1</v>
      </c>
      <c r="K52" s="1">
        <v>1</v>
      </c>
      <c r="L52" s="1">
        <v>4</v>
      </c>
      <c r="M52" s="1">
        <v>30</v>
      </c>
      <c r="N52" s="1">
        <v>17</v>
      </c>
      <c r="O52" s="1">
        <v>0.2</v>
      </c>
      <c r="AF52" s="2">
        <f>ABS(INT(表1[[#This Row],[power]]))*20+20</f>
        <v>20</v>
      </c>
    </row>
    <row r="53" spans="1:32" x14ac:dyDescent="0.15">
      <c r="A53">
        <v>52</v>
      </c>
      <c r="B53">
        <v>0</v>
      </c>
      <c r="C53">
        <v>52</v>
      </c>
      <c r="D53" s="1" t="s">
        <v>79</v>
      </c>
      <c r="E5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50 CP 1 </v>
      </c>
      <c r="F53" s="1" t="s">
        <v>320</v>
      </c>
      <c r="G53" s="1" t="s">
        <v>234</v>
      </c>
      <c r="H53" s="1" t="s">
        <v>259</v>
      </c>
      <c r="I53" s="1" t="s">
        <v>321</v>
      </c>
      <c r="J53" s="1">
        <v>1</v>
      </c>
      <c r="K53" s="1" t="s">
        <v>322</v>
      </c>
      <c r="L53" s="1" t="s">
        <v>323</v>
      </c>
      <c r="M53" s="1" t="s">
        <v>324</v>
      </c>
      <c r="N53" s="1">
        <v>18</v>
      </c>
      <c r="O53" s="1" t="s">
        <v>325</v>
      </c>
      <c r="AF53" s="2">
        <f>ABS(INT(表1[[#This Row],[power]]))*20+20</f>
        <v>20</v>
      </c>
    </row>
    <row r="54" spans="1:32" x14ac:dyDescent="0.15">
      <c r="A54">
        <v>53</v>
      </c>
      <c r="B54">
        <v>0</v>
      </c>
      <c r="C54">
        <v>53</v>
      </c>
      <c r="D54" s="1" t="s">
        <v>36</v>
      </c>
      <c r="E54" s="2" t="str">
        <f>"威力"&amp;" "&amp;ABS(表1[[#This Row],[power]]*10)&amp;" "&amp;"SP"&amp;" "&amp;表1[[#This Row],[sp]]&amp;" "&amp;"CP"&amp;" "&amp;表1[[#This Row],[cp]]&amp;" "&amp;VLOOKUP(表1[[#This Row],[attr]],buff,2,FALSE)</f>
        <v>威力 10 SP 10 CP 1 电击</v>
      </c>
      <c r="F54" s="1" t="s">
        <v>157</v>
      </c>
      <c r="G54" s="1" t="s">
        <v>223</v>
      </c>
      <c r="H54" s="1" t="s">
        <v>293</v>
      </c>
      <c r="I54" s="1">
        <v>10</v>
      </c>
      <c r="J54" s="1">
        <v>1</v>
      </c>
      <c r="K54" s="1">
        <v>1</v>
      </c>
      <c r="L54" s="1">
        <v>2</v>
      </c>
      <c r="M54" s="1">
        <v>1</v>
      </c>
      <c r="N54" s="1">
        <v>18</v>
      </c>
      <c r="O54" s="1">
        <v>1</v>
      </c>
      <c r="P54" s="1">
        <v>2</v>
      </c>
      <c r="Q54" s="1">
        <v>4</v>
      </c>
      <c r="U54" s="1">
        <v>80</v>
      </c>
      <c r="AF54" s="2">
        <f>ABS(INT(表1[[#This Row],[power]]))*20+20</f>
        <v>40</v>
      </c>
    </row>
    <row r="55" spans="1:32" x14ac:dyDescent="0.15">
      <c r="A55">
        <v>54</v>
      </c>
      <c r="B55">
        <v>0</v>
      </c>
      <c r="C55">
        <v>54</v>
      </c>
      <c r="D55" s="1" t="s">
        <v>329</v>
      </c>
      <c r="E55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100 CP 1 </v>
      </c>
      <c r="F55" s="1" t="s">
        <v>331</v>
      </c>
      <c r="G55" s="1" t="s">
        <v>197</v>
      </c>
      <c r="H55" s="1" t="s">
        <v>262</v>
      </c>
      <c r="I55" s="1" t="s">
        <v>333</v>
      </c>
      <c r="J55" s="1">
        <v>1</v>
      </c>
      <c r="K55" s="1">
        <v>1</v>
      </c>
      <c r="L55" s="1" t="s">
        <v>322</v>
      </c>
      <c r="M55" s="1">
        <v>14</v>
      </c>
      <c r="N55" s="1">
        <v>14</v>
      </c>
      <c r="O55" s="1" t="s">
        <v>330</v>
      </c>
      <c r="R55" s="1" t="s">
        <v>329</v>
      </c>
      <c r="S55" s="1">
        <v>1</v>
      </c>
      <c r="AF55" s="2">
        <f>ABS(INT(表1[[#This Row],[power]]))*20+20</f>
        <v>40</v>
      </c>
    </row>
    <row r="56" spans="1:32" x14ac:dyDescent="0.15">
      <c r="A56">
        <v>55</v>
      </c>
      <c r="B56">
        <v>0</v>
      </c>
      <c r="C56">
        <v>55</v>
      </c>
      <c r="D56" s="1" t="s">
        <v>80</v>
      </c>
      <c r="E56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7 SP 0 CP 1 </v>
      </c>
      <c r="F56" s="1" t="s">
        <v>158</v>
      </c>
      <c r="G56" s="1" t="s">
        <v>235</v>
      </c>
      <c r="H56" s="1" t="s">
        <v>294</v>
      </c>
      <c r="I56" s="1">
        <v>0</v>
      </c>
      <c r="J56" s="1">
        <v>1</v>
      </c>
      <c r="K56" s="1">
        <v>1</v>
      </c>
      <c r="L56" s="1">
        <v>1</v>
      </c>
      <c r="M56" s="1">
        <v>3</v>
      </c>
      <c r="N56" s="1">
        <v>19</v>
      </c>
      <c r="O56" s="1">
        <v>0.7</v>
      </c>
      <c r="P56" s="1">
        <v>1</v>
      </c>
      <c r="V56" s="1">
        <v>2</v>
      </c>
      <c r="AF56" s="2">
        <f>ABS(INT(表1[[#This Row],[power]]))*20+20</f>
        <v>20</v>
      </c>
    </row>
    <row r="57" spans="1:32" x14ac:dyDescent="0.15">
      <c r="A57">
        <v>56</v>
      </c>
      <c r="B57">
        <v>0</v>
      </c>
      <c r="C57">
        <v>56</v>
      </c>
      <c r="D57" s="1" t="s">
        <v>81</v>
      </c>
      <c r="E57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5 SP 5 CP 1 </v>
      </c>
      <c r="F57" s="1" t="s">
        <v>159</v>
      </c>
      <c r="G57" s="1" t="s">
        <v>209</v>
      </c>
      <c r="H57" s="1" t="s">
        <v>280</v>
      </c>
      <c r="I57" s="1">
        <v>5</v>
      </c>
      <c r="J57" s="1">
        <v>1</v>
      </c>
      <c r="K57" s="1">
        <v>2</v>
      </c>
      <c r="L57" s="1">
        <v>1</v>
      </c>
      <c r="M57" s="1">
        <v>6</v>
      </c>
      <c r="N57" s="1">
        <v>19</v>
      </c>
      <c r="O57" s="1">
        <v>0.5</v>
      </c>
      <c r="P57" s="1">
        <v>1</v>
      </c>
      <c r="V57" s="1">
        <v>0.1</v>
      </c>
      <c r="AF57" s="2">
        <f>ABS(INT(表1[[#This Row],[power]]))*20+20</f>
        <v>20</v>
      </c>
    </row>
    <row r="58" spans="1:32" x14ac:dyDescent="0.15">
      <c r="A58">
        <v>57</v>
      </c>
      <c r="B58">
        <v>0</v>
      </c>
      <c r="C58">
        <v>57</v>
      </c>
      <c r="D58" s="1" t="s">
        <v>82</v>
      </c>
      <c r="E58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5 SP 50 CP 1 </v>
      </c>
      <c r="F58" s="1" t="s">
        <v>160</v>
      </c>
      <c r="G58" s="1" t="s">
        <v>236</v>
      </c>
      <c r="H58" s="1" t="s">
        <v>295</v>
      </c>
      <c r="I58" s="1">
        <v>50</v>
      </c>
      <c r="J58" s="1">
        <v>1</v>
      </c>
      <c r="K58" s="1">
        <v>1</v>
      </c>
      <c r="L58" s="1">
        <v>1</v>
      </c>
      <c r="M58" s="1">
        <v>5</v>
      </c>
      <c r="N58" s="1">
        <v>19</v>
      </c>
      <c r="O58" s="1">
        <v>0.5</v>
      </c>
      <c r="AF58" s="2">
        <f>ABS(INT(表1[[#This Row],[power]]))*20+20</f>
        <v>20</v>
      </c>
    </row>
    <row r="59" spans="1:32" x14ac:dyDescent="0.15">
      <c r="A59">
        <v>58</v>
      </c>
      <c r="B59">
        <v>0</v>
      </c>
      <c r="C59">
        <v>58</v>
      </c>
      <c r="D59" s="1" t="s">
        <v>332</v>
      </c>
      <c r="E59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0 CP 1 </v>
      </c>
      <c r="F59" s="1" t="s">
        <v>334</v>
      </c>
      <c r="G59" s="1" t="s">
        <v>234</v>
      </c>
      <c r="H59" s="1" t="s">
        <v>295</v>
      </c>
      <c r="I59" s="1">
        <v>0</v>
      </c>
      <c r="J59" s="1">
        <v>1</v>
      </c>
      <c r="K59" s="1">
        <v>3</v>
      </c>
      <c r="L59" s="1">
        <v>5</v>
      </c>
      <c r="M59" s="1">
        <v>46</v>
      </c>
      <c r="O59" s="1" t="s">
        <v>326</v>
      </c>
      <c r="AF59" s="2">
        <f>ABS(INT(表1[[#This Row],[power]]))*20+20</f>
        <v>20</v>
      </c>
    </row>
    <row r="60" spans="1:32" x14ac:dyDescent="0.15">
      <c r="A60">
        <v>59</v>
      </c>
      <c r="B60">
        <v>0</v>
      </c>
      <c r="C60">
        <v>59</v>
      </c>
      <c r="D60" s="1" t="s">
        <v>335</v>
      </c>
      <c r="E60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0 CP 1 </v>
      </c>
      <c r="F60" s="1" t="s">
        <v>336</v>
      </c>
      <c r="G60" s="1" t="s">
        <v>237</v>
      </c>
      <c r="H60" s="1" t="s">
        <v>283</v>
      </c>
      <c r="I60" s="1">
        <v>0</v>
      </c>
      <c r="J60" s="1">
        <v>1</v>
      </c>
      <c r="K60" s="1">
        <v>3</v>
      </c>
      <c r="L60" s="1">
        <v>5</v>
      </c>
      <c r="M60" s="1" t="s">
        <v>337</v>
      </c>
      <c r="O60" s="1" t="s">
        <v>326</v>
      </c>
      <c r="W60" s="1">
        <v>1</v>
      </c>
      <c r="X60" s="1">
        <v>1</v>
      </c>
      <c r="Y60" s="1">
        <v>1</v>
      </c>
      <c r="AF60" s="2">
        <f>ABS(INT(表1[[#This Row],[power]]))*20+20</f>
        <v>20</v>
      </c>
    </row>
    <row r="61" spans="1:32" x14ac:dyDescent="0.15">
      <c r="A61">
        <v>60</v>
      </c>
      <c r="B61">
        <v>0</v>
      </c>
      <c r="C61">
        <v>60</v>
      </c>
      <c r="D61" s="1" t="s">
        <v>83</v>
      </c>
      <c r="E61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20 CP 1 </v>
      </c>
      <c r="F61" s="1" t="s">
        <v>161</v>
      </c>
      <c r="G61" s="1" t="s">
        <v>238</v>
      </c>
      <c r="H61" s="1" t="s">
        <v>296</v>
      </c>
      <c r="I61" s="1">
        <v>20</v>
      </c>
      <c r="J61" s="1">
        <v>1</v>
      </c>
      <c r="K61" s="1">
        <v>1</v>
      </c>
      <c r="L61" s="1">
        <v>4</v>
      </c>
      <c r="M61" s="1">
        <v>46</v>
      </c>
      <c r="N61" s="1">
        <v>20</v>
      </c>
      <c r="O61" s="1">
        <v>0.2</v>
      </c>
      <c r="S61" s="1">
        <v>1</v>
      </c>
      <c r="T61" s="1">
        <v>3</v>
      </c>
      <c r="AF61" s="2">
        <f>ABS(INT(表1[[#This Row],[power]]))*20+20</f>
        <v>20</v>
      </c>
    </row>
    <row r="62" spans="1:32" x14ac:dyDescent="0.15">
      <c r="A62">
        <v>61</v>
      </c>
      <c r="B62">
        <v>0</v>
      </c>
      <c r="C62">
        <v>101</v>
      </c>
      <c r="D62" s="1" t="s">
        <v>84</v>
      </c>
      <c r="E62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1 CP 1 </v>
      </c>
      <c r="F62" s="1" t="s">
        <v>162</v>
      </c>
      <c r="G62" s="1" t="s">
        <v>205</v>
      </c>
      <c r="H62" s="1" t="s">
        <v>297</v>
      </c>
      <c r="I62" s="1">
        <v>1</v>
      </c>
      <c r="J62" s="1">
        <v>1</v>
      </c>
      <c r="K62" s="1">
        <v>2</v>
      </c>
      <c r="L62" s="1">
        <v>1</v>
      </c>
      <c r="M62" s="1">
        <v>1</v>
      </c>
      <c r="O62" s="1">
        <v>1</v>
      </c>
      <c r="P62" s="1">
        <v>1</v>
      </c>
      <c r="Z62" s="1">
        <v>0.2</v>
      </c>
      <c r="AF62" s="2">
        <f>ABS(INT(表1[[#This Row],[power]]))*20+20</f>
        <v>40</v>
      </c>
    </row>
    <row r="63" spans="1:32" x14ac:dyDescent="0.15">
      <c r="A63">
        <v>62</v>
      </c>
      <c r="B63">
        <v>0</v>
      </c>
      <c r="C63">
        <v>102</v>
      </c>
      <c r="D63" s="1" t="s">
        <v>85</v>
      </c>
      <c r="E6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1 CP 1 </v>
      </c>
      <c r="F63" s="1" t="s">
        <v>163</v>
      </c>
      <c r="G63" s="1" t="s">
        <v>205</v>
      </c>
      <c r="H63" s="1" t="s">
        <v>276</v>
      </c>
      <c r="I63" s="1">
        <v>1</v>
      </c>
      <c r="J63" s="1">
        <v>1</v>
      </c>
      <c r="K63" s="1">
        <v>2</v>
      </c>
      <c r="L63" s="1">
        <v>1</v>
      </c>
      <c r="M63" s="1">
        <v>1</v>
      </c>
      <c r="O63" s="1">
        <v>1</v>
      </c>
      <c r="P63" s="1">
        <v>1</v>
      </c>
      <c r="AA63" s="1">
        <v>0.2</v>
      </c>
      <c r="AF63" s="2">
        <f>ABS(INT(表1[[#This Row],[power]]))*20+20</f>
        <v>40</v>
      </c>
    </row>
    <row r="64" spans="1:32" x14ac:dyDescent="0.15">
      <c r="A64">
        <v>63</v>
      </c>
      <c r="B64">
        <v>0</v>
      </c>
      <c r="C64">
        <v>103</v>
      </c>
      <c r="D64" s="1" t="s">
        <v>86</v>
      </c>
      <c r="E64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1 CP 1 </v>
      </c>
      <c r="F64" s="1" t="s">
        <v>164</v>
      </c>
      <c r="G64" s="1" t="s">
        <v>205</v>
      </c>
      <c r="H64" s="1" t="s">
        <v>298</v>
      </c>
      <c r="I64" s="1">
        <v>1</v>
      </c>
      <c r="J64" s="1">
        <v>1</v>
      </c>
      <c r="K64" s="1">
        <v>2</v>
      </c>
      <c r="L64" s="1">
        <v>1</v>
      </c>
      <c r="M64" s="1">
        <v>1</v>
      </c>
      <c r="O64" s="1">
        <v>1</v>
      </c>
      <c r="P64" s="1">
        <v>1</v>
      </c>
      <c r="AB64" s="1">
        <v>0.2</v>
      </c>
      <c r="AF64" s="2">
        <f>ABS(INT(表1[[#This Row],[power]]))*20+20</f>
        <v>40</v>
      </c>
    </row>
    <row r="65" spans="1:32" x14ac:dyDescent="0.15">
      <c r="A65">
        <v>64</v>
      </c>
      <c r="B65">
        <v>0</v>
      </c>
      <c r="C65">
        <v>104</v>
      </c>
      <c r="D65" s="1" t="s">
        <v>87</v>
      </c>
      <c r="E65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1 CP 1 </v>
      </c>
      <c r="F65" s="1" t="s">
        <v>165</v>
      </c>
      <c r="G65" s="1" t="s">
        <v>239</v>
      </c>
      <c r="H65" s="1" t="s">
        <v>299</v>
      </c>
      <c r="I65" s="1">
        <v>1</v>
      </c>
      <c r="J65" s="1">
        <v>1</v>
      </c>
      <c r="K65" s="1">
        <v>2</v>
      </c>
      <c r="L65" s="1">
        <v>1</v>
      </c>
      <c r="M65" s="1">
        <v>1</v>
      </c>
      <c r="O65" s="1">
        <v>1</v>
      </c>
      <c r="P65" s="1">
        <v>1</v>
      </c>
      <c r="AC65" s="1">
        <v>0.2</v>
      </c>
      <c r="AF65" s="2">
        <f>ABS(INT(表1[[#This Row],[power]]))*20+20</f>
        <v>40</v>
      </c>
    </row>
    <row r="66" spans="1:32" x14ac:dyDescent="0.15">
      <c r="A66">
        <v>65</v>
      </c>
      <c r="B66">
        <v>0</v>
      </c>
      <c r="C66">
        <v>105</v>
      </c>
      <c r="D66" s="1" t="s">
        <v>88</v>
      </c>
      <c r="E66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1 CP 1 </v>
      </c>
      <c r="F66" s="1" t="s">
        <v>166</v>
      </c>
      <c r="G66" s="1" t="s">
        <v>239</v>
      </c>
      <c r="H66" s="1" t="s">
        <v>300</v>
      </c>
      <c r="I66" s="1">
        <v>1</v>
      </c>
      <c r="J66" s="1">
        <v>1</v>
      </c>
      <c r="K66" s="1">
        <v>2</v>
      </c>
      <c r="L66" s="1">
        <v>1</v>
      </c>
      <c r="M66" s="1">
        <v>1</v>
      </c>
      <c r="O66" s="1">
        <v>1</v>
      </c>
      <c r="P66" s="1">
        <v>1</v>
      </c>
      <c r="AD66" s="1">
        <v>0.2</v>
      </c>
      <c r="AF66" s="2">
        <f>ABS(INT(表1[[#This Row],[power]]))*20+20</f>
        <v>40</v>
      </c>
    </row>
    <row r="67" spans="1:32" x14ac:dyDescent="0.15">
      <c r="A67">
        <v>66</v>
      </c>
      <c r="B67">
        <v>0</v>
      </c>
      <c r="C67">
        <v>106</v>
      </c>
      <c r="D67" s="1" t="s">
        <v>89</v>
      </c>
      <c r="E67" s="2" t="str">
        <f>"威力"&amp;" "&amp;ABS(表1[[#This Row],[power]]*10)&amp;" "&amp;"SP"&amp;" "&amp;表1[[#This Row],[sp]]&amp;" "&amp;"CP"&amp;" "&amp;表1[[#This Row],[cp]]&amp;" "&amp;VLOOKUP(表1[[#This Row],[attr]],buff,2,FALSE)</f>
        <v>威力 2 SP 0 CP 1 地脉</v>
      </c>
      <c r="F67" s="1" t="s">
        <v>167</v>
      </c>
      <c r="G67" s="1" t="s">
        <v>240</v>
      </c>
      <c r="H67" s="1" t="s">
        <v>283</v>
      </c>
      <c r="I67" s="1">
        <v>0</v>
      </c>
      <c r="J67" s="1">
        <v>1</v>
      </c>
      <c r="K67" s="1">
        <v>3</v>
      </c>
      <c r="L67" s="1">
        <v>5</v>
      </c>
      <c r="M67" s="1">
        <v>42</v>
      </c>
      <c r="O67" s="1">
        <v>0.2</v>
      </c>
      <c r="Q67" s="1">
        <v>1</v>
      </c>
      <c r="AF67" s="2">
        <f>ABS(INT(表1[[#This Row],[power]]))*20+20</f>
        <v>20</v>
      </c>
    </row>
    <row r="68" spans="1:32" x14ac:dyDescent="0.15">
      <c r="A68">
        <v>67</v>
      </c>
      <c r="B68">
        <v>0</v>
      </c>
      <c r="C68">
        <v>107</v>
      </c>
      <c r="D68" s="1" t="s">
        <v>90</v>
      </c>
      <c r="E68" s="2" t="str">
        <f>"威力"&amp;" "&amp;ABS(表1[[#This Row],[power]]*10)&amp;" "&amp;"SP"&amp;" "&amp;表1[[#This Row],[sp]]&amp;" "&amp;"CP"&amp;" "&amp;表1[[#This Row],[cp]]&amp;" "&amp;VLOOKUP(表1[[#This Row],[attr]],buff,2,FALSE)</f>
        <v>威力 2 SP 0 CP 1 冷却</v>
      </c>
      <c r="F68" s="1" t="s">
        <v>168</v>
      </c>
      <c r="G68" s="1" t="s">
        <v>240</v>
      </c>
      <c r="I68" s="1">
        <v>0</v>
      </c>
      <c r="J68" s="1">
        <v>1</v>
      </c>
      <c r="K68" s="1">
        <v>3</v>
      </c>
      <c r="L68" s="1">
        <v>5</v>
      </c>
      <c r="M68" s="1">
        <v>42</v>
      </c>
      <c r="O68" s="1">
        <v>0.2</v>
      </c>
      <c r="Q68" s="1">
        <v>2</v>
      </c>
      <c r="AF68" s="2">
        <f>ABS(INT(表1[[#This Row],[power]]))*20+20</f>
        <v>20</v>
      </c>
    </row>
    <row r="69" spans="1:32" x14ac:dyDescent="0.15">
      <c r="A69">
        <v>68</v>
      </c>
      <c r="B69">
        <v>0</v>
      </c>
      <c r="C69">
        <v>108</v>
      </c>
      <c r="D69" s="1" t="s">
        <v>91</v>
      </c>
      <c r="E69" s="2" t="str">
        <f>"威力"&amp;" "&amp;ABS(表1[[#This Row],[power]]*10)&amp;" "&amp;"SP"&amp;" "&amp;表1[[#This Row],[sp]]&amp;" "&amp;"CP"&amp;" "&amp;表1[[#This Row],[cp]]&amp;" "&amp;VLOOKUP(表1[[#This Row],[attr]],buff,2,FALSE)</f>
        <v>威力 2 SP 0 CP 1 黑暗</v>
      </c>
      <c r="F69" s="1" t="s">
        <v>169</v>
      </c>
      <c r="G69" s="1" t="s">
        <v>240</v>
      </c>
      <c r="I69" s="1">
        <v>0</v>
      </c>
      <c r="J69" s="1">
        <v>1</v>
      </c>
      <c r="K69" s="1">
        <v>3</v>
      </c>
      <c r="L69" s="1">
        <v>5</v>
      </c>
      <c r="M69" s="1">
        <v>42</v>
      </c>
      <c r="O69" s="1">
        <v>0.2</v>
      </c>
      <c r="Q69" s="1">
        <v>6</v>
      </c>
      <c r="AF69" s="2">
        <f>ABS(INT(表1[[#This Row],[power]]))*20+20</f>
        <v>20</v>
      </c>
    </row>
    <row r="70" spans="1:32" x14ac:dyDescent="0.15">
      <c r="A70">
        <v>69</v>
      </c>
      <c r="B70">
        <v>0</v>
      </c>
      <c r="C70">
        <v>109</v>
      </c>
      <c r="D70" s="1" t="s">
        <v>92</v>
      </c>
      <c r="E70" s="2" t="str">
        <f>"威力"&amp;" "&amp;ABS(表1[[#This Row],[power]]*10)&amp;" "&amp;"SP"&amp;" "&amp;表1[[#This Row],[sp]]&amp;" "&amp;"CP"&amp;" "&amp;表1[[#This Row],[cp]]&amp;" "&amp;VLOOKUP(表1[[#This Row],[attr]],buff,2,FALSE)</f>
        <v>威力 2 SP 0 CP 1 神圣</v>
      </c>
      <c r="F70" s="1" t="s">
        <v>170</v>
      </c>
      <c r="G70" s="1" t="s">
        <v>240</v>
      </c>
      <c r="I70" s="1">
        <v>0</v>
      </c>
      <c r="J70" s="1">
        <v>1</v>
      </c>
      <c r="K70" s="1">
        <v>3</v>
      </c>
      <c r="L70" s="1">
        <v>5</v>
      </c>
      <c r="M70" s="1">
        <v>42</v>
      </c>
      <c r="O70" s="1">
        <v>0.2</v>
      </c>
      <c r="Q70" s="1">
        <v>5</v>
      </c>
      <c r="AF70" s="2">
        <f>ABS(INT(表1[[#This Row],[power]]))*20+20</f>
        <v>20</v>
      </c>
    </row>
    <row r="71" spans="1:32" x14ac:dyDescent="0.15">
      <c r="A71">
        <v>70</v>
      </c>
      <c r="B71">
        <v>0</v>
      </c>
      <c r="C71">
        <v>110</v>
      </c>
      <c r="D71" s="1" t="s">
        <v>93</v>
      </c>
      <c r="E71" s="2" t="str">
        <f>"威力"&amp;" "&amp;ABS(表1[[#This Row],[power]]*10)&amp;" "&amp;"SP"&amp;" "&amp;表1[[#This Row],[sp]]&amp;" "&amp;"CP"&amp;" "&amp;表1[[#This Row],[cp]]&amp;" "&amp;VLOOKUP(表1[[#This Row],[attr]],buff,2,FALSE)</f>
        <v>威力 2 SP 0 CP 1 火炎</v>
      </c>
      <c r="F71" s="1" t="s">
        <v>171</v>
      </c>
      <c r="G71" s="1" t="s">
        <v>240</v>
      </c>
      <c r="I71" s="1">
        <v>0</v>
      </c>
      <c r="J71" s="1">
        <v>1</v>
      </c>
      <c r="K71" s="1">
        <v>3</v>
      </c>
      <c r="L71" s="1">
        <v>5</v>
      </c>
      <c r="M71" s="1">
        <v>42</v>
      </c>
      <c r="O71" s="1">
        <v>0.2</v>
      </c>
      <c r="Q71" s="1">
        <v>3</v>
      </c>
      <c r="AF71" s="2">
        <f>ABS(INT(表1[[#This Row],[power]]))*20+20</f>
        <v>20</v>
      </c>
    </row>
    <row r="72" spans="1:32" x14ac:dyDescent="0.15">
      <c r="A72">
        <v>71</v>
      </c>
      <c r="B72">
        <v>0</v>
      </c>
      <c r="C72">
        <v>111</v>
      </c>
      <c r="D72" s="1" t="s">
        <v>94</v>
      </c>
      <c r="E72" s="2" t="str">
        <f>"威力"&amp;" "&amp;ABS(表1[[#This Row],[power]]*10)&amp;" "&amp;"SP"&amp;" "&amp;表1[[#This Row],[sp]]&amp;" "&amp;"CP"&amp;" "&amp;表1[[#This Row],[cp]]&amp;" "&amp;VLOOKUP(表1[[#This Row],[attr]],buff,2,FALSE)</f>
        <v>威力 2 SP 0 CP 1 电击</v>
      </c>
      <c r="F72" s="1" t="s">
        <v>172</v>
      </c>
      <c r="G72" s="1" t="s">
        <v>240</v>
      </c>
      <c r="I72" s="1">
        <v>0</v>
      </c>
      <c r="J72" s="1">
        <v>1</v>
      </c>
      <c r="K72" s="1">
        <v>3</v>
      </c>
      <c r="L72" s="1">
        <v>5</v>
      </c>
      <c r="M72" s="1">
        <v>42</v>
      </c>
      <c r="O72" s="1">
        <v>0.2</v>
      </c>
      <c r="Q72" s="1">
        <v>4</v>
      </c>
      <c r="AF72" s="2">
        <f>ABS(INT(表1[[#This Row],[power]]))*20+20</f>
        <v>20</v>
      </c>
    </row>
    <row r="73" spans="1:32" x14ac:dyDescent="0.15">
      <c r="A73">
        <v>72</v>
      </c>
      <c r="B73">
        <v>0</v>
      </c>
      <c r="C73">
        <v>112</v>
      </c>
      <c r="D73" s="1" t="s">
        <v>95</v>
      </c>
      <c r="E7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 SP 0 CP 1 </v>
      </c>
      <c r="F73" s="1" t="s">
        <v>173</v>
      </c>
      <c r="G73" s="1" t="s">
        <v>201</v>
      </c>
      <c r="I73" s="1">
        <v>0</v>
      </c>
      <c r="J73" s="1">
        <v>1</v>
      </c>
      <c r="K73" s="1">
        <v>3</v>
      </c>
      <c r="L73" s="1">
        <v>5</v>
      </c>
      <c r="M73" s="1">
        <v>40</v>
      </c>
      <c r="O73" s="1">
        <v>0.2</v>
      </c>
      <c r="AF73" s="2">
        <f>ABS(INT(表1[[#This Row],[power]]))*20+20</f>
        <v>20</v>
      </c>
    </row>
    <row r="74" spans="1:32" x14ac:dyDescent="0.15">
      <c r="A74">
        <v>73</v>
      </c>
      <c r="B74">
        <v>0</v>
      </c>
      <c r="C74">
        <v>113</v>
      </c>
      <c r="D74" s="1" t="s">
        <v>96</v>
      </c>
      <c r="E74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1.5 SP 0 CP 1 </v>
      </c>
      <c r="F74" s="1" t="s">
        <v>174</v>
      </c>
      <c r="G74" s="1" t="s">
        <v>241</v>
      </c>
      <c r="I74" s="1">
        <v>0</v>
      </c>
      <c r="J74" s="1">
        <v>1</v>
      </c>
      <c r="K74" s="1">
        <v>3</v>
      </c>
      <c r="L74" s="1">
        <v>5</v>
      </c>
      <c r="M74" s="1">
        <v>46</v>
      </c>
      <c r="O74" s="1">
        <v>0.15</v>
      </c>
      <c r="AF74" s="2">
        <f>ABS(INT(表1[[#This Row],[power]]))*20+20</f>
        <v>20</v>
      </c>
    </row>
    <row r="75" spans="1:32" x14ac:dyDescent="0.15">
      <c r="A75">
        <v>74</v>
      </c>
      <c r="B75">
        <v>0</v>
      </c>
      <c r="C75">
        <v>114</v>
      </c>
      <c r="D75" s="1" t="s">
        <v>97</v>
      </c>
      <c r="E75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1.5 SP 0 CP 1 </v>
      </c>
      <c r="F75" s="1" t="s">
        <v>175</v>
      </c>
      <c r="G75" s="1" t="s">
        <v>242</v>
      </c>
      <c r="I75" s="1">
        <v>0</v>
      </c>
      <c r="J75" s="1">
        <v>1</v>
      </c>
      <c r="K75" s="1">
        <v>3</v>
      </c>
      <c r="L75" s="1">
        <v>5</v>
      </c>
      <c r="M75" s="1">
        <v>47</v>
      </c>
      <c r="O75" s="1">
        <v>0.15</v>
      </c>
      <c r="AF75" s="2">
        <f>ABS(INT(表1[[#This Row],[power]]))*20+20</f>
        <v>20</v>
      </c>
    </row>
    <row r="76" spans="1:32" x14ac:dyDescent="0.15">
      <c r="A76">
        <v>75</v>
      </c>
      <c r="B76">
        <v>0</v>
      </c>
      <c r="C76">
        <v>115</v>
      </c>
      <c r="D76" s="1" t="s">
        <v>98</v>
      </c>
      <c r="E76" s="2" t="str">
        <f>"威力"&amp;" "&amp;ABS(表1[[#This Row],[power]]*10)&amp;" "&amp;"SP"&amp;" "&amp;表1[[#This Row],[sp]]&amp;" "&amp;"CP"&amp;" "&amp;表1[[#This Row],[cp]]&amp;" "&amp;VLOOKUP(表1[[#This Row],[attr]],buff,2,FALSE)</f>
        <v>威力 25 SP 10 CP 1 火炎</v>
      </c>
      <c r="F76" s="1" t="s">
        <v>176</v>
      </c>
      <c r="G76" s="1" t="s">
        <v>222</v>
      </c>
      <c r="H76" s="1" t="s">
        <v>298</v>
      </c>
      <c r="I76" s="1">
        <v>10</v>
      </c>
      <c r="J76" s="1">
        <v>1</v>
      </c>
      <c r="K76" s="1">
        <v>1</v>
      </c>
      <c r="L76" s="1">
        <v>1</v>
      </c>
      <c r="M76" s="1">
        <v>1</v>
      </c>
      <c r="O76" s="1">
        <v>2.5</v>
      </c>
      <c r="P76" s="1">
        <v>2</v>
      </c>
      <c r="Q76" s="1">
        <v>3</v>
      </c>
      <c r="U76" s="1" t="s">
        <v>344</v>
      </c>
      <c r="AF76" s="2">
        <f>ABS(INT(表1[[#This Row],[power]]))*20+20</f>
        <v>60</v>
      </c>
    </row>
    <row r="77" spans="1:32" x14ac:dyDescent="0.15">
      <c r="A77">
        <v>76</v>
      </c>
      <c r="B77">
        <v>0</v>
      </c>
      <c r="C77">
        <v>116</v>
      </c>
      <c r="D77" s="1" t="s">
        <v>99</v>
      </c>
      <c r="E77" s="2" t="str">
        <f>"威力"&amp;" "&amp;ABS(表1[[#This Row],[power]]*10)&amp;" "&amp;"SP"&amp;" "&amp;表1[[#This Row],[sp]]&amp;" "&amp;"CP"&amp;" "&amp;表1[[#This Row],[cp]]&amp;" "&amp;VLOOKUP(表1[[#This Row],[attr]],buff,2,FALSE)</f>
        <v>威力 25 SP 10 CP 1 火炎</v>
      </c>
      <c r="F77" s="1" t="s">
        <v>176</v>
      </c>
      <c r="G77" s="1" t="s">
        <v>243</v>
      </c>
      <c r="H77" s="1" t="s">
        <v>301</v>
      </c>
      <c r="I77" s="1">
        <v>10</v>
      </c>
      <c r="J77" s="1">
        <v>1</v>
      </c>
      <c r="K77" s="1">
        <v>1</v>
      </c>
      <c r="L77" s="1">
        <v>1</v>
      </c>
      <c r="M77" s="1">
        <v>1</v>
      </c>
      <c r="O77" s="1">
        <v>2.5</v>
      </c>
      <c r="P77" s="1">
        <v>2</v>
      </c>
      <c r="Q77" s="1">
        <v>3</v>
      </c>
      <c r="U77" s="1" t="s">
        <v>345</v>
      </c>
      <c r="AF77" s="2">
        <f>ABS(INT(表1[[#This Row],[power]]))*20+20</f>
        <v>60</v>
      </c>
    </row>
    <row r="78" spans="1:32" x14ac:dyDescent="0.15">
      <c r="A78">
        <v>77</v>
      </c>
      <c r="B78">
        <v>0</v>
      </c>
      <c r="C78">
        <v>117</v>
      </c>
      <c r="D78" s="1" t="s">
        <v>100</v>
      </c>
      <c r="E78" s="2" t="str">
        <f>"威力"&amp;" "&amp;ABS(表1[[#This Row],[power]]*10)&amp;" "&amp;"SP"&amp;" "&amp;表1[[#This Row],[sp]]&amp;" "&amp;"CP"&amp;" "&amp;表1[[#This Row],[cp]]&amp;" "&amp;VLOOKUP(表1[[#This Row],[attr]],buff,2,FALSE)</f>
        <v>威力 25 SP 10 CP 1 冷却</v>
      </c>
      <c r="F78" s="1" t="s">
        <v>176</v>
      </c>
      <c r="G78" s="1" t="s">
        <v>214</v>
      </c>
      <c r="H78" s="1" t="s">
        <v>302</v>
      </c>
      <c r="I78" s="1">
        <v>10</v>
      </c>
      <c r="J78" s="1">
        <v>1</v>
      </c>
      <c r="K78" s="1">
        <v>1</v>
      </c>
      <c r="L78" s="1">
        <v>1</v>
      </c>
      <c r="M78" s="1">
        <v>1</v>
      </c>
      <c r="O78" s="1">
        <v>2.5</v>
      </c>
      <c r="P78" s="1">
        <v>2</v>
      </c>
      <c r="Q78" s="1">
        <v>2</v>
      </c>
      <c r="U78" s="1" t="s">
        <v>346</v>
      </c>
      <c r="AF78" s="2">
        <f>ABS(INT(表1[[#This Row],[power]]))*20+20</f>
        <v>60</v>
      </c>
    </row>
    <row r="79" spans="1:32" x14ac:dyDescent="0.15">
      <c r="A79">
        <v>78</v>
      </c>
      <c r="B79">
        <v>0</v>
      </c>
      <c r="C79">
        <v>118</v>
      </c>
      <c r="D79" s="1" t="s">
        <v>101</v>
      </c>
      <c r="E79" s="2" t="str">
        <f>"威力"&amp;" "&amp;ABS(表1[[#This Row],[power]]*10)&amp;" "&amp;"SP"&amp;" "&amp;表1[[#This Row],[sp]]&amp;" "&amp;"CP"&amp;" "&amp;表1[[#This Row],[cp]]&amp;" "&amp;VLOOKUP(表1[[#This Row],[attr]],buff,2,FALSE)</f>
        <v>威力 25 SP 10 CP 1 地脉</v>
      </c>
      <c r="F79" s="1" t="s">
        <v>176</v>
      </c>
      <c r="G79" s="1" t="s">
        <v>244</v>
      </c>
      <c r="H79" s="1" t="s">
        <v>303</v>
      </c>
      <c r="I79" s="1">
        <v>10</v>
      </c>
      <c r="J79" s="1">
        <v>1</v>
      </c>
      <c r="K79" s="1">
        <v>1</v>
      </c>
      <c r="L79" s="1">
        <v>1</v>
      </c>
      <c r="M79" s="1">
        <v>1</v>
      </c>
      <c r="O79" s="1">
        <v>2.5</v>
      </c>
      <c r="P79" s="1">
        <v>2</v>
      </c>
      <c r="Q79" s="1">
        <v>1</v>
      </c>
      <c r="U79" s="1" t="s">
        <v>347</v>
      </c>
      <c r="AF79" s="2">
        <f>ABS(INT(表1[[#This Row],[power]]))*20+20</f>
        <v>60</v>
      </c>
    </row>
    <row r="80" spans="1:32" x14ac:dyDescent="0.15">
      <c r="A80">
        <v>79</v>
      </c>
      <c r="B80">
        <v>0</v>
      </c>
      <c r="C80">
        <v>119</v>
      </c>
      <c r="D80" s="1" t="s">
        <v>102</v>
      </c>
      <c r="E80" s="2" t="str">
        <f>"威力"&amp;" "&amp;ABS(表1[[#This Row],[power]]*10)&amp;" "&amp;"SP"&amp;" "&amp;表1[[#This Row],[sp]]&amp;" "&amp;"CP"&amp;" "&amp;表1[[#This Row],[cp]]&amp;" "&amp;VLOOKUP(表1[[#This Row],[attr]],buff,2,FALSE)</f>
        <v>威力 25 SP 10 CP 1 黑暗</v>
      </c>
      <c r="F80" s="1" t="s">
        <v>176</v>
      </c>
      <c r="G80" s="1" t="s">
        <v>198</v>
      </c>
      <c r="H80" s="1" t="s">
        <v>262</v>
      </c>
      <c r="I80" s="1">
        <v>10</v>
      </c>
      <c r="J80" s="1">
        <v>1</v>
      </c>
      <c r="K80" s="1">
        <v>1</v>
      </c>
      <c r="L80" s="1">
        <v>1</v>
      </c>
      <c r="M80" s="1">
        <v>1</v>
      </c>
      <c r="O80" s="1">
        <v>2.5</v>
      </c>
      <c r="P80" s="1">
        <v>2</v>
      </c>
      <c r="Q80" s="1">
        <v>6</v>
      </c>
      <c r="U80" s="1" t="s">
        <v>346</v>
      </c>
      <c r="AF80" s="2">
        <f>ABS(INT(表1[[#This Row],[power]]))*20+20</f>
        <v>60</v>
      </c>
    </row>
    <row r="81" spans="1:32" x14ac:dyDescent="0.15">
      <c r="A81">
        <v>80</v>
      </c>
      <c r="B81">
        <v>0</v>
      </c>
      <c r="C81">
        <v>120</v>
      </c>
      <c r="D81" s="1" t="s">
        <v>103</v>
      </c>
      <c r="E81" s="2" t="str">
        <f>"威力"&amp;" "&amp;ABS(表1[[#This Row],[power]]*10)&amp;" "&amp;"SP"&amp;" "&amp;表1[[#This Row],[sp]]&amp;" "&amp;"CP"&amp;" "&amp;表1[[#This Row],[cp]]&amp;" "&amp;VLOOKUP(表1[[#This Row],[attr]],buff,2,FALSE)</f>
        <v>威力 25 SP 10 CP 1 电击</v>
      </c>
      <c r="F81" s="1" t="s">
        <v>176</v>
      </c>
      <c r="G81" s="1" t="s">
        <v>198</v>
      </c>
      <c r="H81" s="1" t="s">
        <v>286</v>
      </c>
      <c r="I81" s="1">
        <v>10</v>
      </c>
      <c r="J81" s="1">
        <v>1</v>
      </c>
      <c r="K81" s="1">
        <v>1</v>
      </c>
      <c r="L81" s="1">
        <v>1</v>
      </c>
      <c r="M81" s="1">
        <v>1</v>
      </c>
      <c r="O81" s="1">
        <v>2.5</v>
      </c>
      <c r="P81" s="1">
        <v>2</v>
      </c>
      <c r="Q81" s="1">
        <v>4</v>
      </c>
      <c r="U81" s="1" t="s">
        <v>346</v>
      </c>
      <c r="AF81" s="2">
        <f>ABS(INT(表1[[#This Row],[power]]))*20+20</f>
        <v>60</v>
      </c>
    </row>
    <row r="82" spans="1:32" x14ac:dyDescent="0.15">
      <c r="A82">
        <v>81</v>
      </c>
      <c r="B82">
        <v>0</v>
      </c>
      <c r="C82">
        <v>121</v>
      </c>
      <c r="D82" s="1" t="s">
        <v>104</v>
      </c>
      <c r="E82" s="2" t="str">
        <f>"威力"&amp;" "&amp;ABS(表1[[#This Row],[power]]*10)&amp;" "&amp;"SP"&amp;" "&amp;表1[[#This Row],[sp]]&amp;" "&amp;"CP"&amp;" "&amp;表1[[#This Row],[cp]]&amp;" "&amp;VLOOKUP(表1[[#This Row],[attr]],buff,2,FALSE)</f>
        <v>威力 10 SP 15 CP 1 冷却</v>
      </c>
      <c r="F82" s="1" t="s">
        <v>176</v>
      </c>
      <c r="G82" s="1" t="s">
        <v>223</v>
      </c>
      <c r="H82" s="1" t="s">
        <v>304</v>
      </c>
      <c r="I82" s="1">
        <v>15</v>
      </c>
      <c r="J82" s="1">
        <v>1</v>
      </c>
      <c r="K82" s="1">
        <v>1</v>
      </c>
      <c r="L82" s="1">
        <v>2</v>
      </c>
      <c r="M82" s="1">
        <v>1</v>
      </c>
      <c r="O82" s="1">
        <v>1</v>
      </c>
      <c r="P82" s="1">
        <v>2</v>
      </c>
      <c r="Q82" s="1">
        <v>2</v>
      </c>
      <c r="U82" s="1" t="s">
        <v>340</v>
      </c>
      <c r="AF82" s="2">
        <f>ABS(INT(表1[[#This Row],[power]]))*20+20</f>
        <v>40</v>
      </c>
    </row>
    <row r="83" spans="1:32" x14ac:dyDescent="0.15">
      <c r="A83">
        <v>82</v>
      </c>
      <c r="B83">
        <v>0</v>
      </c>
      <c r="C83">
        <v>122</v>
      </c>
      <c r="D83" s="1" t="s">
        <v>105</v>
      </c>
      <c r="E83" s="2" t="str">
        <f>"威力"&amp;" "&amp;ABS(表1[[#This Row],[power]]*10)&amp;" "&amp;"SP"&amp;" "&amp;表1[[#This Row],[sp]]&amp;" "&amp;"CP"&amp;" "&amp;表1[[#This Row],[cp]]&amp;" "&amp;VLOOKUP(表1[[#This Row],[attr]],buff,2,FALSE)</f>
        <v>威力 10 SP 15 CP 1 冷却</v>
      </c>
      <c r="F83" s="1" t="s">
        <v>176</v>
      </c>
      <c r="G83" s="1" t="s">
        <v>223</v>
      </c>
      <c r="H83" s="1" t="s">
        <v>303</v>
      </c>
      <c r="I83" s="1">
        <v>15</v>
      </c>
      <c r="J83" s="1">
        <v>1</v>
      </c>
      <c r="K83" s="1">
        <v>1</v>
      </c>
      <c r="L83" s="1">
        <v>2</v>
      </c>
      <c r="M83" s="1">
        <v>1</v>
      </c>
      <c r="O83" s="1">
        <v>1</v>
      </c>
      <c r="P83" s="1">
        <v>2</v>
      </c>
      <c r="Q83" s="1">
        <v>2</v>
      </c>
      <c r="U83" s="1" t="s">
        <v>341</v>
      </c>
      <c r="AF83" s="2">
        <f>ABS(INT(表1[[#This Row],[power]]))*20+20</f>
        <v>40</v>
      </c>
    </row>
    <row r="84" spans="1:32" x14ac:dyDescent="0.15">
      <c r="A84">
        <v>83</v>
      </c>
      <c r="B84">
        <v>0</v>
      </c>
      <c r="C84">
        <v>123</v>
      </c>
      <c r="D84" s="1" t="s">
        <v>106</v>
      </c>
      <c r="E84" s="2" t="str">
        <f>"威力"&amp;" "&amp;ABS(表1[[#This Row],[power]]*10)&amp;" "&amp;"SP"&amp;" "&amp;表1[[#This Row],[sp]]&amp;" "&amp;"CP"&amp;" "&amp;表1[[#This Row],[cp]]&amp;" "&amp;VLOOKUP(表1[[#This Row],[attr]],buff,2,FALSE)</f>
        <v>威力 10 SP 15 CP 1 冷却</v>
      </c>
      <c r="F84" s="1" t="s">
        <v>176</v>
      </c>
      <c r="G84" s="1" t="s">
        <v>223</v>
      </c>
      <c r="H84" s="1" t="s">
        <v>305</v>
      </c>
      <c r="I84" s="1">
        <v>15</v>
      </c>
      <c r="J84" s="1">
        <v>1</v>
      </c>
      <c r="K84" s="1">
        <v>1</v>
      </c>
      <c r="L84" s="1">
        <v>2</v>
      </c>
      <c r="M84" s="1">
        <v>1</v>
      </c>
      <c r="O84" s="1">
        <v>1</v>
      </c>
      <c r="P84" s="1">
        <v>2</v>
      </c>
      <c r="Q84" s="1">
        <v>2</v>
      </c>
      <c r="U84" s="1" t="s">
        <v>342</v>
      </c>
      <c r="AF84" s="2">
        <f>ABS(INT(表1[[#This Row],[power]]))*20+20</f>
        <v>40</v>
      </c>
    </row>
    <row r="85" spans="1:32" x14ac:dyDescent="0.15">
      <c r="A85">
        <v>84</v>
      </c>
      <c r="B85">
        <v>0</v>
      </c>
      <c r="C85">
        <v>124</v>
      </c>
      <c r="D85" s="1" t="s">
        <v>107</v>
      </c>
      <c r="E85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10 SP 15 CP 1 </v>
      </c>
      <c r="F85" s="1" t="s">
        <v>176</v>
      </c>
      <c r="G85" s="1" t="s">
        <v>245</v>
      </c>
      <c r="H85" s="1" t="s">
        <v>306</v>
      </c>
      <c r="I85" s="1">
        <v>15</v>
      </c>
      <c r="J85" s="1">
        <v>1</v>
      </c>
      <c r="K85" s="1">
        <v>1</v>
      </c>
      <c r="L85" s="1">
        <v>2</v>
      </c>
      <c r="M85" s="1">
        <v>1</v>
      </c>
      <c r="O85" s="1">
        <v>1</v>
      </c>
      <c r="P85" s="1">
        <v>2</v>
      </c>
      <c r="Q85" s="1">
        <v>0</v>
      </c>
      <c r="U85" s="1" t="s">
        <v>343</v>
      </c>
      <c r="AF85" s="2">
        <f>ABS(INT(表1[[#This Row],[power]]))*20+20</f>
        <v>40</v>
      </c>
    </row>
    <row r="86" spans="1:32" x14ac:dyDescent="0.15">
      <c r="A86">
        <v>85</v>
      </c>
      <c r="B86">
        <v>0</v>
      </c>
      <c r="C86">
        <v>125</v>
      </c>
      <c r="D86" s="1" t="s">
        <v>108</v>
      </c>
      <c r="E86" s="2" t="str">
        <f>"威力"&amp;" "&amp;ABS(表1[[#This Row],[power]]*10)&amp;" "&amp;"SP"&amp;" "&amp;表1[[#This Row],[sp]]&amp;" "&amp;"CP"&amp;" "&amp;表1[[#This Row],[cp]]&amp;" "&amp;VLOOKUP(表1[[#This Row],[attr]],buff,2,FALSE)</f>
        <v>威力 10 SP 15 CP 1 神圣</v>
      </c>
      <c r="F86" s="1" t="s">
        <v>176</v>
      </c>
      <c r="G86" s="1" t="s">
        <v>245</v>
      </c>
      <c r="H86" s="1" t="s">
        <v>307</v>
      </c>
      <c r="I86" s="1">
        <v>15</v>
      </c>
      <c r="J86" s="1">
        <v>1</v>
      </c>
      <c r="K86" s="1">
        <v>1</v>
      </c>
      <c r="L86" s="1">
        <v>2</v>
      </c>
      <c r="M86" s="1">
        <v>1</v>
      </c>
      <c r="O86" s="1">
        <v>1</v>
      </c>
      <c r="P86" s="1">
        <v>2</v>
      </c>
      <c r="Q86" s="1">
        <v>5</v>
      </c>
      <c r="U86" s="1" t="s">
        <v>342</v>
      </c>
      <c r="AF86" s="2">
        <f>ABS(INT(表1[[#This Row],[power]]))*20+20</f>
        <v>40</v>
      </c>
    </row>
    <row r="87" spans="1:32" x14ac:dyDescent="0.15">
      <c r="A87">
        <v>86</v>
      </c>
      <c r="B87">
        <v>0</v>
      </c>
      <c r="C87">
        <v>126</v>
      </c>
      <c r="D87" s="1" t="s">
        <v>109</v>
      </c>
      <c r="E87" s="2" t="str">
        <f>"威力"&amp;" "&amp;ABS(表1[[#This Row],[power]]*10)&amp;" "&amp;"SP"&amp;" "&amp;表1[[#This Row],[sp]]&amp;" "&amp;"CP"&amp;" "&amp;表1[[#This Row],[cp]]&amp;" "&amp;VLOOKUP(表1[[#This Row],[attr]],buff,2,FALSE)</f>
        <v>威力 10 SP 15 CP 1 电击</v>
      </c>
      <c r="F87" s="1" t="s">
        <v>176</v>
      </c>
      <c r="G87" s="1" t="s">
        <v>245</v>
      </c>
      <c r="H87" s="1" t="s">
        <v>308</v>
      </c>
      <c r="I87" s="1">
        <v>15</v>
      </c>
      <c r="J87" s="1">
        <v>1</v>
      </c>
      <c r="K87" s="1">
        <v>1</v>
      </c>
      <c r="L87" s="1">
        <v>2</v>
      </c>
      <c r="M87" s="1">
        <v>1</v>
      </c>
      <c r="O87" s="1">
        <v>1</v>
      </c>
      <c r="P87" s="1">
        <v>2</v>
      </c>
      <c r="Q87" s="1">
        <v>4</v>
      </c>
      <c r="U87" s="1" t="s">
        <v>342</v>
      </c>
      <c r="AF87" s="2">
        <f>ABS(INT(表1[[#This Row],[power]]))*20+20</f>
        <v>40</v>
      </c>
    </row>
    <row r="88" spans="1:32" x14ac:dyDescent="0.15">
      <c r="A88">
        <v>87</v>
      </c>
      <c r="B88">
        <v>0</v>
      </c>
      <c r="C88">
        <v>127</v>
      </c>
      <c r="D88" s="1" t="s">
        <v>110</v>
      </c>
      <c r="E88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20 SP 0 CP 1 </v>
      </c>
      <c r="F88" s="1" t="s">
        <v>177</v>
      </c>
      <c r="G88" s="1" t="s">
        <v>206</v>
      </c>
      <c r="I88" s="1">
        <v>0</v>
      </c>
      <c r="J88" s="1">
        <v>1</v>
      </c>
      <c r="K88" s="1">
        <v>4</v>
      </c>
      <c r="L88" s="1">
        <v>5</v>
      </c>
      <c r="M88" s="1">
        <v>60</v>
      </c>
      <c r="O88" s="1">
        <v>2</v>
      </c>
      <c r="S88" s="1">
        <v>0.1</v>
      </c>
      <c r="AF88" s="2">
        <f>ABS(INT(表1[[#This Row],[power]]))*20+20</f>
        <v>60</v>
      </c>
    </row>
    <row r="89" spans="1:32" x14ac:dyDescent="0.15">
      <c r="A89">
        <v>88</v>
      </c>
      <c r="B89">
        <v>0</v>
      </c>
      <c r="C89">
        <v>128</v>
      </c>
      <c r="D89" s="1" t="s">
        <v>111</v>
      </c>
      <c r="E89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0 SP 0 CP 1 </v>
      </c>
      <c r="F89" s="1" t="s">
        <v>178</v>
      </c>
      <c r="G89" s="1" t="s">
        <v>246</v>
      </c>
      <c r="I89" s="1">
        <v>0</v>
      </c>
      <c r="J89" s="1">
        <v>1</v>
      </c>
      <c r="K89" s="1">
        <v>3</v>
      </c>
      <c r="L89" s="1">
        <v>4</v>
      </c>
      <c r="M89" s="1">
        <v>0</v>
      </c>
      <c r="AE89" s="1">
        <v>5</v>
      </c>
      <c r="AF89" s="2">
        <f>ABS(INT(表1[[#This Row],[power]]))*20+20</f>
        <v>20</v>
      </c>
    </row>
    <row r="90" spans="1:32" x14ac:dyDescent="0.15">
      <c r="A90">
        <v>89</v>
      </c>
      <c r="B90">
        <v>0</v>
      </c>
      <c r="C90">
        <v>129</v>
      </c>
      <c r="D90" s="1" t="s">
        <v>112</v>
      </c>
      <c r="E90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0 SP 0 CP 1 </v>
      </c>
      <c r="F90" s="1" t="s">
        <v>179</v>
      </c>
      <c r="G90" s="1" t="s">
        <v>200</v>
      </c>
      <c r="I90" s="1">
        <v>0</v>
      </c>
      <c r="J90" s="1">
        <v>1</v>
      </c>
      <c r="K90" s="1">
        <v>3</v>
      </c>
      <c r="L90" s="1">
        <v>4</v>
      </c>
      <c r="M90" s="1">
        <v>0</v>
      </c>
      <c r="AE90" s="1">
        <v>1</v>
      </c>
      <c r="AF90" s="2">
        <f>ABS(INT(表1[[#This Row],[power]]))*20+20</f>
        <v>20</v>
      </c>
    </row>
    <row r="91" spans="1:32" x14ac:dyDescent="0.15">
      <c r="A91">
        <v>90</v>
      </c>
      <c r="B91">
        <v>0</v>
      </c>
      <c r="C91">
        <v>130</v>
      </c>
      <c r="D91" s="1" t="s">
        <v>113</v>
      </c>
      <c r="E91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0 SP 0 CP 1 </v>
      </c>
      <c r="F91" s="1" t="s">
        <v>180</v>
      </c>
      <c r="G91" s="1" t="s">
        <v>224</v>
      </c>
      <c r="I91" s="1">
        <v>0</v>
      </c>
      <c r="J91" s="1">
        <v>1</v>
      </c>
      <c r="K91" s="1">
        <v>3</v>
      </c>
      <c r="L91" s="1">
        <v>4</v>
      </c>
      <c r="M91" s="1">
        <v>0</v>
      </c>
      <c r="AE91" s="1">
        <v>3</v>
      </c>
      <c r="AF91" s="2">
        <f>ABS(INT(表1[[#This Row],[power]]))*20+20</f>
        <v>20</v>
      </c>
    </row>
    <row r="92" spans="1:32" x14ac:dyDescent="0.15">
      <c r="A92">
        <v>91</v>
      </c>
      <c r="B92">
        <v>0</v>
      </c>
      <c r="C92">
        <v>131</v>
      </c>
      <c r="D92" s="1" t="s">
        <v>114</v>
      </c>
      <c r="E92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0 SP 0 CP 1 </v>
      </c>
      <c r="F92" s="1" t="s">
        <v>181</v>
      </c>
      <c r="G92" s="1" t="s">
        <v>247</v>
      </c>
      <c r="I92" s="1">
        <v>0</v>
      </c>
      <c r="J92" s="1">
        <v>1</v>
      </c>
      <c r="K92" s="1">
        <v>3</v>
      </c>
      <c r="L92" s="1">
        <v>4</v>
      </c>
      <c r="M92" s="1">
        <v>0</v>
      </c>
      <c r="AE92" s="1">
        <v>2</v>
      </c>
      <c r="AF92" s="2">
        <f>ABS(INT(表1[[#This Row],[power]]))*20+20</f>
        <v>20</v>
      </c>
    </row>
    <row r="93" spans="1:32" x14ac:dyDescent="0.15">
      <c r="A93">
        <v>92</v>
      </c>
      <c r="B93">
        <v>0</v>
      </c>
      <c r="C93">
        <v>132</v>
      </c>
      <c r="D93" s="1" t="s">
        <v>115</v>
      </c>
      <c r="E93" s="2" t="str">
        <f>"威力"&amp;" "&amp;ABS(表1[[#This Row],[power]]*10)&amp;" "&amp;"SP"&amp;" "&amp;表1[[#This Row],[sp]]&amp;" "&amp;"CP"&amp;" "&amp;表1[[#This Row],[cp]]&amp;" "&amp;VLOOKUP(表1[[#This Row],[attr]],buff,2,FALSE)</f>
        <v xml:space="preserve">威力 0 SP 0 CP 1 </v>
      </c>
      <c r="F93" s="1" t="s">
        <v>182</v>
      </c>
      <c r="G93" s="1" t="s">
        <v>248</v>
      </c>
      <c r="I93" s="1">
        <v>0</v>
      </c>
      <c r="J93" s="1">
        <v>1</v>
      </c>
      <c r="K93" s="1">
        <v>3</v>
      </c>
      <c r="L93" s="1">
        <v>4</v>
      </c>
      <c r="M93" s="1">
        <v>0</v>
      </c>
      <c r="AE93" s="1">
        <v>4</v>
      </c>
      <c r="AF93" s="2">
        <f>ABS(INT(表1[[#This Row],[power]]))*20+20</f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skill</vt:lpstr>
      <vt:lpstr>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姜丹</dc:creator>
  <cp:lastModifiedBy>姜丹</cp:lastModifiedBy>
  <dcterms:created xsi:type="dcterms:W3CDTF">2014-03-26T06:46:57Z</dcterms:created>
  <dcterms:modified xsi:type="dcterms:W3CDTF">2014-04-04T08:36:25Z</dcterms:modified>
</cp:coreProperties>
</file>