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minimized="1" xWindow="240" yWindow="105" windowWidth="14805" windowHeight="8010"/>
  </bookViews>
  <sheets>
    <sheet name="npc" sheetId="1" r:id="rId1"/>
  </sheets>
  <calcPr calcId="152511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2" i="1"/>
</calcChain>
</file>

<file path=xl/sharedStrings.xml><?xml version="1.0" encoding="utf-8"?>
<sst xmlns="http://schemas.openxmlformats.org/spreadsheetml/2006/main" count="154" uniqueCount="146">
  <si>
    <t>id</t>
    <phoneticPr fontId="3" type="noConversion"/>
  </si>
  <si>
    <t>action</t>
    <phoneticPr fontId="3" type="noConversion"/>
  </si>
  <si>
    <t>name</t>
    <phoneticPr fontId="3" type="noConversion"/>
  </si>
  <si>
    <t>des</t>
    <phoneticPr fontId="3" type="noConversion"/>
  </si>
  <si>
    <t>level</t>
    <phoneticPr fontId="3" type="noConversion"/>
  </si>
  <si>
    <t>maxHP</t>
    <phoneticPr fontId="3" type="noConversion"/>
  </si>
  <si>
    <t>maxSP</t>
    <phoneticPr fontId="3" type="noConversion"/>
  </si>
  <si>
    <t>maxFS</t>
    <phoneticPr fontId="3" type="noConversion"/>
  </si>
  <si>
    <t>pAtk</t>
    <phoneticPr fontId="3" type="noConversion"/>
  </si>
  <si>
    <t>pDef</t>
    <phoneticPr fontId="3" type="noConversion"/>
  </si>
  <si>
    <t>mAtk</t>
    <phoneticPr fontId="3" type="noConversion"/>
  </si>
  <si>
    <t>mDef</t>
    <phoneticPr fontId="3" type="noConversion"/>
  </si>
  <si>
    <t>agile</t>
    <phoneticPr fontId="3" type="noConversion"/>
  </si>
  <si>
    <t>lucky</t>
    <phoneticPr fontId="3" type="noConversion"/>
  </si>
  <si>
    <t>hit</t>
    <phoneticPr fontId="3" type="noConversion"/>
  </si>
  <si>
    <t>miss</t>
    <phoneticPr fontId="3" type="noConversion"/>
  </si>
  <si>
    <t>critical</t>
    <phoneticPr fontId="3" type="noConversion"/>
  </si>
  <si>
    <t>move</t>
    <phoneticPr fontId="3" type="noConversion"/>
  </si>
  <si>
    <t>cp</t>
    <phoneticPr fontId="3" type="noConversion"/>
  </si>
  <si>
    <t>guest</t>
    <phoneticPr fontId="3" type="noConversion"/>
  </si>
  <si>
    <t>ProID</t>
    <phoneticPr fontId="3" type="noConversion"/>
  </si>
  <si>
    <t>ProLevel</t>
    <phoneticPr fontId="3" type="noConversion"/>
  </si>
  <si>
    <t>command</t>
    <phoneticPr fontId="3" type="noConversion"/>
  </si>
  <si>
    <t>levelUpType</t>
    <phoneticPr fontId="3" type="noConversion"/>
  </si>
  <si>
    <t>characterType</t>
    <phoneticPr fontId="3" type="noConversion"/>
  </si>
  <si>
    <t>employPrice</t>
    <phoneticPr fontId="3" type="noConversion"/>
  </si>
  <si>
    <t>type</t>
    <phoneticPr fontId="3" type="noConversion"/>
  </si>
  <si>
    <t>imageOffsetX</t>
    <phoneticPr fontId="3" type="noConversion"/>
  </si>
  <si>
    <t>event</t>
    <phoneticPr fontId="3" type="noConversion"/>
  </si>
  <si>
    <t>battleAction</t>
    <phoneticPr fontId="3" type="noConversion"/>
  </si>
  <si>
    <t>battleType</t>
    <phoneticPr fontId="3" type="noConversion"/>
  </si>
  <si>
    <t>aP</t>
    <phoneticPr fontId="3" type="noConversion"/>
  </si>
  <si>
    <t>aE</t>
    <phoneticPr fontId="3" type="noConversion"/>
  </si>
  <si>
    <t>aF</t>
    <phoneticPr fontId="3" type="noConversion"/>
  </si>
  <si>
    <t>aEl</t>
    <phoneticPr fontId="3" type="noConversion"/>
  </si>
  <si>
    <t>aH</t>
    <phoneticPr fontId="3" type="noConversion"/>
  </si>
  <si>
    <t>aD</t>
    <phoneticPr fontId="3" type="noConversion"/>
  </si>
  <si>
    <t>aN</t>
    <phoneticPr fontId="3" type="noConversion"/>
  </si>
  <si>
    <t>exp</t>
    <phoneticPr fontId="3" type="noConversion"/>
  </si>
  <si>
    <t>levelType</t>
    <phoneticPr fontId="3" type="noConversion"/>
  </si>
  <si>
    <t>id2</t>
    <phoneticPr fontId="3" type="noConversion"/>
  </si>
  <si>
    <t>fatherid</t>
    <phoneticPr fontId="2" type="noConversion"/>
  </si>
  <si>
    <t>威尔</t>
  </si>
  <si>
    <t>月爁</t>
  </si>
  <si>
    <t>艾米莉塔</t>
  </si>
  <si>
    <t>塞维尔</t>
  </si>
  <si>
    <t>雷格拉</t>
  </si>
  <si>
    <t>络纱娜</t>
  </si>
  <si>
    <t>汤</t>
  </si>
  <si>
    <t>神职侍女</t>
  </si>
  <si>
    <t>水那</t>
  </si>
  <si>
    <t>火狐</t>
  </si>
  <si>
    <t>克莱尔</t>
  </si>
  <si>
    <t>梅洛蒂亚娜</t>
  </si>
  <si>
    <t>莎露媞</t>
  </si>
  <si>
    <t>克尔安奴</t>
  </si>
  <si>
    <t>幻兽</t>
  </si>
  <si>
    <t>狐伯莲</t>
  </si>
  <si>
    <t>雷龙</t>
  </si>
  <si>
    <t>伊丽莎斯</t>
  </si>
  <si>
    <t>死神</t>
  </si>
  <si>
    <t>露丝</t>
  </si>
  <si>
    <t>伊琳娜</t>
  </si>
  <si>
    <t>伊夫琳</t>
  </si>
  <si>
    <t>莉莉</t>
  </si>
  <si>
    <t>普罗阿</t>
  </si>
  <si>
    <t>菲尼莉</t>
  </si>
  <si>
    <t>女佣</t>
  </si>
  <si>
    <t>女佣（邪恶）</t>
  </si>
  <si>
    <t>纳斯塔西娅</t>
  </si>
  <si>
    <t>依库瑞娅</t>
  </si>
  <si>
    <t>男佣兵</t>
  </si>
  <si>
    <t>女佣兵</t>
  </si>
  <si>
    <t>杂货店小妹</t>
  </si>
  <si>
    <t>酒馆女仆</t>
  </si>
  <si>
    <t>肥胖的工匠</t>
  </si>
  <si>
    <t>愤怒湖灵</t>
  </si>
  <si>
    <t>001A</t>
  </si>
  <si>
    <t>002A</t>
  </si>
  <si>
    <t>003A</t>
  </si>
  <si>
    <t>004A</t>
  </si>
  <si>
    <t>005A</t>
  </si>
  <si>
    <t>006A</t>
  </si>
  <si>
    <t>008A</t>
  </si>
  <si>
    <t>009A</t>
  </si>
  <si>
    <t>012A</t>
  </si>
  <si>
    <t>013A</t>
  </si>
  <si>
    <t>014A</t>
  </si>
  <si>
    <t>015A</t>
  </si>
  <si>
    <t>016A</t>
  </si>
  <si>
    <t>020A</t>
  </si>
  <si>
    <t>021A</t>
  </si>
  <si>
    <t>022A</t>
  </si>
  <si>
    <t>023A</t>
  </si>
  <si>
    <t>024A</t>
  </si>
  <si>
    <t>025A</t>
  </si>
  <si>
    <t>040A</t>
  </si>
  <si>
    <t>041A</t>
  </si>
  <si>
    <t>042A</t>
  </si>
  <si>
    <t>048A</t>
  </si>
  <si>
    <t>049A</t>
  </si>
  <si>
    <t>050A</t>
  </si>
  <si>
    <t>051A</t>
  </si>
  <si>
    <t>060A</t>
  </si>
  <si>
    <t>061A</t>
  </si>
  <si>
    <t>062A</t>
  </si>
  <si>
    <t>064A</t>
  </si>
  <si>
    <t>070A</t>
  </si>
  <si>
    <t>071A</t>
  </si>
  <si>
    <t>085A</t>
  </si>
  <si>
    <t>118A</t>
  </si>
  <si>
    <t>129A</t>
  </si>
  <si>
    <t>801A</t>
  </si>
  <si>
    <t>403A</t>
  </si>
  <si>
    <t>游戏主人公。经营着父母遗留下来的小型工房的青年。对工匠生活十分憧憬，正努力成为一名出色的工匠。</t>
  </si>
  <si>
    <t>邻国-蒂森那弗洛狄出身的剑客。为了寻找某人而来到多拉，但作为异国者没有工匠证明不能探索。来到威尔工房后，作为护卫被雇佣。</t>
  </si>
  <si>
    <t>离家出走的强力魔法师。为了逃离政治婚姻而离家出走的工匠女儿，性格还是一个不懂世故的大家闺秀。对市井生活的一切都感到新鲜，十分开朗。</t>
  </si>
  <si>
    <t>住在附近的精灵。因为寿命与生活方式跟人类存在很大差异，被公认为与人类不融的精灵族中少数对人类有兴趣，并积极寻找与人类共存的生活方法。</t>
  </si>
  <si>
    <t>主人公儿时玩伴，不同的是已经是名出色的炼金术师。</t>
  </si>
  <si>
    <t>管理工匠协会的妖艳领主。工匠会会长，掌柜着工匠协会的命脉。</t>
  </si>
  <si>
    <t>酒馆的老板，为人憨厚的大叔。</t>
  </si>
  <si>
    <t>掌管神职的侍女，给人一种冰冷的感觉。</t>
  </si>
  <si>
    <t>住在漂亮湖泊中柔弱的水精灵，性格文静，从来不会怀疑别人。</t>
  </si>
  <si>
    <t>火焰神殿古老的守护者，性格稳重，但内心也有阴暗的一面。</t>
  </si>
  <si>
    <t>多拉近郊森林中的双子木精灵的弟弟，好奇心强，喜欢自由，是个姐控。</t>
  </si>
  <si>
    <t>高傲的第八位天使。性格高傲，举手投足之间散发着高贵的气质。她的能力不是一般人类所能与之抗衡。</t>
  </si>
  <si>
    <t>睡魔族，栖息于多拉近郊的睡魔母系种的女孩。性格开朗，好奇心旺盛，经常干着盗贼的勾当。</t>
  </si>
  <si>
    <t>湖底中栖息的巨大幻兽。</t>
  </si>
  <si>
    <t>统治拥有极高开发价值矿脉的火山带的领主，高贵的幻兽种。在以锻造为生的人类中拥有很多传说，被当做神一般崇拜。</t>
  </si>
  <si>
    <t>栖息于多拉东北部山脉中的龙。一切都是谜团。</t>
  </si>
  <si>
    <t>能歌善舞的第五位天使。可爱的面容，动听的歌声，有着从事吟游诗人的梦想。</t>
  </si>
  <si>
    <t>最近在多拉附近徘徊的死神。十分残忍且神出鬼没，在工匠协会连同国内都令人畏惧。</t>
  </si>
  <si>
    <t>被成为军神的神官战士。在战场上无人匹敌。</t>
  </si>
  <si>
    <t>帝国小皇帝。</t>
  </si>
  <si>
    <t>深凌之第5位契魔。</t>
  </si>
  <si>
    <t>小恶魔。</t>
  </si>
  <si>
    <t>上级魔族歪魔姬。持有空间扭曲的力量。</t>
  </si>
  <si>
    <t>住在阳光山谷附近的精灵女王。魔力非常强大。</t>
  </si>
  <si>
    <t>第四位天使。万能的家务女佣。</t>
  </si>
  <si>
    <t>第四位天使。想着怎么毁灭世界。</t>
  </si>
  <si>
    <t>第五位见习天使。长着恶魔的翅膀，但是为性格开朗的天使。</t>
  </si>
  <si>
    <t>第三位天使，天使队长。沉默寡言。</t>
  </si>
  <si>
    <t>原工房都市的护卫，现在被工匠们雇佣。</t>
  </si>
  <si>
    <t>多拉近郊森林中的双子木精灵的姐姐，好奇心强，喜欢自由，是个弟控。</t>
    <phoneticPr fontId="3" type="noConversion"/>
  </si>
  <si>
    <t>306A</t>
  </si>
  <si>
    <t>map:1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</si>
</sst>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3" borderId="2" xfId="0" applyNumberFormat="1" applyFont="1" applyFill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4" borderId="0" xfId="0" applyFill="1"/>
    <xf numFmtId="0" fontId="0" fillId="5" borderId="1" xfId="0" applyFont="1" applyFill="1" applyBorder="1" applyAlignment="1">
      <alignment vertical="center"/>
    </xf>
    <xf numFmtId="49" fontId="0" fillId="5" borderId="2" xfId="0" applyNumberFormat="1" applyFont="1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39"/>
  <sheetViews>
    <sheetView tabSelected="1" topLeftCell="P1" workbookViewId="0">
      <selection activeCell="Z35" sqref="Z35"/>
    </sheetView>
  </sheetViews>
  <sheetFormatPr defaultRowHeight="13.5" x14ac:dyDescent="0.15"/>
  <cols>
    <col min="5" max="5" width="19.25" customWidth="1"/>
    <col min="6" max="6" width="20" customWidth="1"/>
    <col min="26" max="26" width="16.75" customWidth="1"/>
    <col min="27" max="27" width="16.5" customWidth="1"/>
    <col min="28" max="28" width="17.75" customWidth="1"/>
  </cols>
  <sheetData>
    <row r="1" spans="1:43" x14ac:dyDescent="0.15">
      <c r="A1" t="s">
        <v>145</v>
      </c>
      <c r="B1" t="s">
        <v>41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3" t="s">
        <v>40</v>
      </c>
    </row>
    <row r="2" spans="1:43" x14ac:dyDescent="0.15">
      <c r="A2">
        <v>1</v>
      </c>
      <c r="B2">
        <v>0</v>
      </c>
      <c r="C2" s="4">
        <v>1</v>
      </c>
      <c r="D2" s="6" t="s">
        <v>77</v>
      </c>
      <c r="E2" s="6" t="s">
        <v>42</v>
      </c>
      <c r="F2" s="6" t="s">
        <v>114</v>
      </c>
      <c r="G2" s="8">
        <v>1</v>
      </c>
      <c r="H2" s="10">
        <v>20</v>
      </c>
      <c r="I2" s="10">
        <v>3</v>
      </c>
      <c r="J2" s="10">
        <v>25</v>
      </c>
      <c r="K2" s="10">
        <v>12</v>
      </c>
      <c r="L2" s="10">
        <v>16</v>
      </c>
      <c r="M2" s="10">
        <v>0</v>
      </c>
      <c r="N2" s="10">
        <v>1</v>
      </c>
      <c r="O2" s="10">
        <v>17</v>
      </c>
      <c r="P2" s="10">
        <v>15</v>
      </c>
      <c r="Q2">
        <f>0.9+P2/500</f>
        <v>0.93</v>
      </c>
      <c r="R2">
        <f>O2/500</f>
        <v>3.4000000000000002E-2</v>
      </c>
      <c r="S2">
        <f>P2/5000+0.05</f>
        <v>5.3000000000000005E-2</v>
      </c>
      <c r="T2" s="8">
        <v>1</v>
      </c>
      <c r="U2" s="8">
        <v>10</v>
      </c>
      <c r="V2" s="8">
        <v>0</v>
      </c>
      <c r="W2" s="8">
        <v>10</v>
      </c>
      <c r="X2" s="8">
        <v>1</v>
      </c>
      <c r="Y2" s="8">
        <v>0</v>
      </c>
      <c r="Z2">
        <f>C2</f>
        <v>1</v>
      </c>
      <c r="AA2" s="8">
        <v>0</v>
      </c>
      <c r="AB2" s="19">
        <v>0</v>
      </c>
      <c r="AC2" s="8">
        <v>20</v>
      </c>
      <c r="AD2" s="8"/>
      <c r="AE2" s="8"/>
      <c r="AF2" s="6"/>
      <c r="AG2" s="8"/>
      <c r="AH2" s="8"/>
      <c r="AI2" s="8"/>
      <c r="AJ2" s="8"/>
      <c r="AK2" s="8"/>
      <c r="AL2" s="8"/>
      <c r="AM2" s="8"/>
      <c r="AN2" s="8"/>
      <c r="AO2" s="8"/>
      <c r="AP2" s="8"/>
      <c r="AQ2" s="11"/>
    </row>
    <row r="3" spans="1:43" x14ac:dyDescent="0.15">
      <c r="A3">
        <v>2</v>
      </c>
      <c r="B3">
        <v>0</v>
      </c>
      <c r="C3" s="5">
        <v>2</v>
      </c>
      <c r="D3" s="7" t="s">
        <v>78</v>
      </c>
      <c r="E3" s="7" t="s">
        <v>43</v>
      </c>
      <c r="F3" s="7" t="s">
        <v>115</v>
      </c>
      <c r="G3" s="9">
        <v>1</v>
      </c>
      <c r="H3" s="10">
        <v>26</v>
      </c>
      <c r="I3" s="10">
        <v>4</v>
      </c>
      <c r="J3" s="10">
        <v>25</v>
      </c>
      <c r="K3" s="10">
        <v>18</v>
      </c>
      <c r="L3" s="10">
        <v>18</v>
      </c>
      <c r="M3" s="10">
        <v>0</v>
      </c>
      <c r="N3" s="10">
        <v>1</v>
      </c>
      <c r="O3" s="10">
        <v>4</v>
      </c>
      <c r="P3" s="10">
        <v>5</v>
      </c>
      <c r="Q3">
        <f t="shared" ref="Q3:Q39" si="0">0.9+P3/500</f>
        <v>0.91</v>
      </c>
      <c r="R3">
        <f t="shared" ref="R3:R39" si="1">O3/500</f>
        <v>8.0000000000000002E-3</v>
      </c>
      <c r="S3">
        <f t="shared" ref="S3:S39" si="2">P3/5000+0.05</f>
        <v>5.1000000000000004E-2</v>
      </c>
      <c r="T3" s="9">
        <v>1</v>
      </c>
      <c r="U3" s="9">
        <v>10</v>
      </c>
      <c r="V3" s="9">
        <v>0</v>
      </c>
      <c r="W3" s="9">
        <v>1</v>
      </c>
      <c r="X3" s="9">
        <v>1</v>
      </c>
      <c r="Y3" s="9">
        <v>0</v>
      </c>
      <c r="Z3">
        <f t="shared" ref="Z3:Z39" si="3">C3</f>
        <v>2</v>
      </c>
      <c r="AA3" s="9">
        <v>6</v>
      </c>
      <c r="AB3" s="19">
        <v>0</v>
      </c>
      <c r="AC3" s="9">
        <v>20</v>
      </c>
      <c r="AD3" s="9"/>
      <c r="AE3" s="9"/>
      <c r="AF3" s="7"/>
      <c r="AG3" s="9"/>
      <c r="AH3" s="9"/>
      <c r="AI3" s="9"/>
      <c r="AJ3" s="9"/>
      <c r="AK3" s="9"/>
      <c r="AL3" s="9"/>
      <c r="AM3" s="9"/>
      <c r="AN3" s="9"/>
      <c r="AO3" s="9"/>
      <c r="AP3" s="9"/>
      <c r="AQ3" s="12"/>
    </row>
    <row r="4" spans="1:43" x14ac:dyDescent="0.15">
      <c r="A4">
        <v>3</v>
      </c>
      <c r="B4">
        <v>0</v>
      </c>
      <c r="C4" s="4">
        <v>3</v>
      </c>
      <c r="D4" s="6" t="s">
        <v>79</v>
      </c>
      <c r="E4" s="6" t="s">
        <v>44</v>
      </c>
      <c r="F4" s="6" t="s">
        <v>116</v>
      </c>
      <c r="G4" s="8">
        <v>1</v>
      </c>
      <c r="H4" s="10">
        <v>18</v>
      </c>
      <c r="I4" s="10">
        <v>18</v>
      </c>
      <c r="J4" s="10">
        <v>25</v>
      </c>
      <c r="K4" s="10">
        <v>4</v>
      </c>
      <c r="L4" s="10">
        <v>4</v>
      </c>
      <c r="M4" s="10">
        <v>18</v>
      </c>
      <c r="N4" s="10">
        <v>2</v>
      </c>
      <c r="O4" s="10">
        <v>18</v>
      </c>
      <c r="P4" s="10">
        <v>14</v>
      </c>
      <c r="Q4">
        <f t="shared" si="0"/>
        <v>0.92800000000000005</v>
      </c>
      <c r="R4">
        <f t="shared" si="1"/>
        <v>3.5999999999999997E-2</v>
      </c>
      <c r="S4">
        <f t="shared" si="2"/>
        <v>5.28E-2</v>
      </c>
      <c r="T4" s="8">
        <v>1</v>
      </c>
      <c r="U4" s="8">
        <v>10</v>
      </c>
      <c r="V4" s="8">
        <v>0</v>
      </c>
      <c r="W4" s="8">
        <v>3</v>
      </c>
      <c r="X4" s="8">
        <v>1</v>
      </c>
      <c r="Y4" s="8">
        <v>0</v>
      </c>
      <c r="Z4">
        <f t="shared" si="3"/>
        <v>3</v>
      </c>
      <c r="AA4" s="8">
        <v>7</v>
      </c>
      <c r="AB4" s="19">
        <v>0</v>
      </c>
      <c r="AC4" s="8">
        <v>20</v>
      </c>
      <c r="AD4" s="8"/>
      <c r="AE4" s="8"/>
      <c r="AF4" s="6"/>
      <c r="AG4" s="8"/>
      <c r="AH4" s="8"/>
      <c r="AI4" s="8"/>
      <c r="AJ4" s="8"/>
      <c r="AK4" s="8"/>
      <c r="AL4" s="8"/>
      <c r="AM4" s="8"/>
      <c r="AN4" s="8"/>
      <c r="AO4" s="8"/>
      <c r="AP4" s="8"/>
      <c r="AQ4" s="11"/>
    </row>
    <row r="5" spans="1:43" x14ac:dyDescent="0.15">
      <c r="A5">
        <v>4</v>
      </c>
      <c r="B5">
        <v>0</v>
      </c>
      <c r="C5" s="5">
        <v>4</v>
      </c>
      <c r="D5" s="7" t="s">
        <v>80</v>
      </c>
      <c r="E5" s="7" t="s">
        <v>45</v>
      </c>
      <c r="F5" s="7" t="s">
        <v>117</v>
      </c>
      <c r="G5" s="9">
        <v>1</v>
      </c>
      <c r="H5" s="10">
        <v>17</v>
      </c>
      <c r="I5" s="10">
        <v>0</v>
      </c>
      <c r="J5" s="10">
        <v>25</v>
      </c>
      <c r="K5" s="10">
        <v>22</v>
      </c>
      <c r="L5" s="10">
        <v>2</v>
      </c>
      <c r="M5" s="10">
        <v>0</v>
      </c>
      <c r="N5" s="10">
        <v>5</v>
      </c>
      <c r="O5" s="10">
        <v>15</v>
      </c>
      <c r="P5" s="10">
        <v>15</v>
      </c>
      <c r="Q5">
        <f t="shared" si="0"/>
        <v>0.93</v>
      </c>
      <c r="R5">
        <f t="shared" si="1"/>
        <v>0.03</v>
      </c>
      <c r="S5">
        <f t="shared" si="2"/>
        <v>5.3000000000000005E-2</v>
      </c>
      <c r="T5" s="9">
        <v>1</v>
      </c>
      <c r="U5" s="9">
        <v>10</v>
      </c>
      <c r="V5" s="9">
        <v>0</v>
      </c>
      <c r="W5" s="9">
        <v>7</v>
      </c>
      <c r="X5" s="9">
        <v>1</v>
      </c>
      <c r="Y5" s="9">
        <v>0</v>
      </c>
      <c r="Z5">
        <f t="shared" si="3"/>
        <v>4</v>
      </c>
      <c r="AA5" s="9">
        <v>1</v>
      </c>
      <c r="AB5" s="19">
        <v>0</v>
      </c>
      <c r="AC5" s="9">
        <v>21</v>
      </c>
      <c r="AD5" s="9"/>
      <c r="AE5" s="9"/>
      <c r="AF5" s="7"/>
      <c r="AG5" s="9"/>
      <c r="AH5" s="9"/>
      <c r="AI5" s="9"/>
      <c r="AJ5" s="9"/>
      <c r="AK5" s="9"/>
      <c r="AL5" s="9"/>
      <c r="AM5" s="9"/>
      <c r="AN5" s="9"/>
      <c r="AO5" s="9"/>
      <c r="AP5" s="9"/>
      <c r="AQ5" s="12"/>
    </row>
    <row r="6" spans="1:43" x14ac:dyDescent="0.15">
      <c r="A6">
        <v>5</v>
      </c>
      <c r="B6">
        <v>0</v>
      </c>
      <c r="C6" s="4">
        <v>5</v>
      </c>
      <c r="D6" s="6" t="s">
        <v>81</v>
      </c>
      <c r="E6" s="6" t="s">
        <v>46</v>
      </c>
      <c r="F6" s="6" t="s">
        <v>118</v>
      </c>
      <c r="G6" s="8">
        <v>1</v>
      </c>
      <c r="H6" s="10">
        <v>18</v>
      </c>
      <c r="I6" s="10">
        <v>3</v>
      </c>
      <c r="J6" s="10">
        <v>25</v>
      </c>
      <c r="K6" s="10">
        <v>11</v>
      </c>
      <c r="L6" s="10">
        <v>18</v>
      </c>
      <c r="M6" s="10">
        <v>5</v>
      </c>
      <c r="N6" s="10">
        <v>3</v>
      </c>
      <c r="O6" s="10">
        <v>15</v>
      </c>
      <c r="P6" s="10">
        <v>14</v>
      </c>
      <c r="Q6">
        <f t="shared" si="0"/>
        <v>0.92800000000000005</v>
      </c>
      <c r="R6">
        <f t="shared" si="1"/>
        <v>0.03</v>
      </c>
      <c r="S6">
        <f t="shared" si="2"/>
        <v>5.28E-2</v>
      </c>
      <c r="T6" s="8">
        <v>4</v>
      </c>
      <c r="U6" s="8">
        <v>10</v>
      </c>
      <c r="V6" s="8">
        <v>0</v>
      </c>
      <c r="W6" s="8">
        <v>10</v>
      </c>
      <c r="X6" s="8">
        <v>1</v>
      </c>
      <c r="Y6" s="8">
        <v>0</v>
      </c>
      <c r="Z6">
        <f t="shared" si="3"/>
        <v>5</v>
      </c>
      <c r="AA6" s="8">
        <v>2</v>
      </c>
      <c r="AB6" s="19">
        <v>1772</v>
      </c>
      <c r="AC6" s="8">
        <v>20</v>
      </c>
      <c r="AD6" s="8"/>
      <c r="AE6" s="8"/>
      <c r="AF6" s="6"/>
      <c r="AG6" s="8"/>
      <c r="AH6" s="8"/>
      <c r="AI6" s="8"/>
      <c r="AJ6" s="8"/>
      <c r="AK6" s="8"/>
      <c r="AL6" s="8"/>
      <c r="AM6" s="8"/>
      <c r="AN6" s="8"/>
      <c r="AO6" s="8"/>
      <c r="AP6" s="8"/>
      <c r="AQ6" s="11"/>
    </row>
    <row r="7" spans="1:43" x14ac:dyDescent="0.15">
      <c r="A7">
        <v>6</v>
      </c>
      <c r="B7">
        <v>0</v>
      </c>
      <c r="C7" s="5">
        <v>6</v>
      </c>
      <c r="D7" s="7" t="s">
        <v>82</v>
      </c>
      <c r="E7" s="7" t="s">
        <v>47</v>
      </c>
      <c r="F7" s="7" t="s">
        <v>119</v>
      </c>
      <c r="G7" s="9">
        <v>1</v>
      </c>
      <c r="H7" s="10">
        <v>17</v>
      </c>
      <c r="I7" s="10">
        <v>8</v>
      </c>
      <c r="J7" s="10">
        <v>25</v>
      </c>
      <c r="K7" s="10">
        <v>12</v>
      </c>
      <c r="L7" s="10">
        <v>17</v>
      </c>
      <c r="M7" s="10">
        <v>2</v>
      </c>
      <c r="N7" s="10">
        <v>5</v>
      </c>
      <c r="O7" s="10">
        <v>16</v>
      </c>
      <c r="P7" s="10">
        <v>15</v>
      </c>
      <c r="Q7">
        <f t="shared" si="0"/>
        <v>0.93</v>
      </c>
      <c r="R7">
        <f t="shared" si="1"/>
        <v>3.2000000000000001E-2</v>
      </c>
      <c r="S7">
        <f t="shared" si="2"/>
        <v>5.3000000000000005E-2</v>
      </c>
      <c r="T7" s="9">
        <v>4</v>
      </c>
      <c r="U7" s="9">
        <v>10</v>
      </c>
      <c r="V7" s="9">
        <v>0</v>
      </c>
      <c r="W7" s="9">
        <v>10</v>
      </c>
      <c r="X7" s="9">
        <v>1</v>
      </c>
      <c r="Y7" s="9">
        <v>0</v>
      </c>
      <c r="Z7">
        <f t="shared" si="3"/>
        <v>6</v>
      </c>
      <c r="AA7" s="9">
        <v>3</v>
      </c>
      <c r="AB7" s="19">
        <v>3160</v>
      </c>
      <c r="AC7" s="9">
        <v>20</v>
      </c>
      <c r="AD7" s="9">
        <v>30</v>
      </c>
      <c r="AE7" s="9"/>
      <c r="AF7" s="7"/>
      <c r="AG7" s="9"/>
      <c r="AH7" s="9"/>
      <c r="AI7" s="9"/>
      <c r="AJ7" s="9"/>
      <c r="AK7" s="9"/>
      <c r="AL7" s="9"/>
      <c r="AM7" s="9"/>
      <c r="AN7" s="9"/>
      <c r="AO7" s="9"/>
      <c r="AP7" s="9"/>
      <c r="AQ7" s="12"/>
    </row>
    <row r="8" spans="1:43" s="13" customFormat="1" x14ac:dyDescent="0.15">
      <c r="A8" s="13">
        <v>7</v>
      </c>
      <c r="B8" s="13">
        <v>0</v>
      </c>
      <c r="C8" s="14">
        <v>8</v>
      </c>
      <c r="D8" s="15" t="s">
        <v>83</v>
      </c>
      <c r="E8" s="15" t="s">
        <v>48</v>
      </c>
      <c r="F8" s="15" t="s">
        <v>120</v>
      </c>
      <c r="G8" s="16">
        <v>1</v>
      </c>
      <c r="H8" s="13">
        <v>100</v>
      </c>
      <c r="I8" s="13">
        <v>100</v>
      </c>
      <c r="J8" s="17">
        <v>25</v>
      </c>
      <c r="Q8" s="13">
        <f t="shared" si="0"/>
        <v>0.9</v>
      </c>
      <c r="R8" s="13">
        <f t="shared" si="1"/>
        <v>0</v>
      </c>
      <c r="S8" s="13">
        <f t="shared" si="2"/>
        <v>0.05</v>
      </c>
      <c r="T8" s="16"/>
      <c r="U8" s="16"/>
      <c r="V8" s="16"/>
      <c r="W8" s="16"/>
      <c r="X8" s="16"/>
      <c r="Y8" s="16"/>
      <c r="AA8" s="16"/>
      <c r="AC8" s="16">
        <v>20</v>
      </c>
      <c r="AD8" s="16"/>
      <c r="AE8" s="16"/>
      <c r="AF8" s="15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8"/>
    </row>
    <row r="9" spans="1:43" x14ac:dyDescent="0.15">
      <c r="A9">
        <v>8</v>
      </c>
      <c r="B9">
        <v>0</v>
      </c>
      <c r="C9" s="5">
        <v>9</v>
      </c>
      <c r="D9" s="7" t="s">
        <v>84</v>
      </c>
      <c r="E9" s="7" t="s">
        <v>49</v>
      </c>
      <c r="F9" s="7" t="s">
        <v>121</v>
      </c>
      <c r="G9" s="9">
        <v>1</v>
      </c>
      <c r="H9" s="10">
        <v>19</v>
      </c>
      <c r="I9" s="10">
        <v>14</v>
      </c>
      <c r="J9" s="10">
        <v>25</v>
      </c>
      <c r="K9" s="10">
        <v>9</v>
      </c>
      <c r="L9" s="10">
        <v>9</v>
      </c>
      <c r="M9" s="10">
        <v>18</v>
      </c>
      <c r="N9" s="10">
        <v>3</v>
      </c>
      <c r="O9" s="10">
        <v>14</v>
      </c>
      <c r="P9" s="10">
        <v>9</v>
      </c>
      <c r="Q9">
        <f t="shared" si="0"/>
        <v>0.91800000000000004</v>
      </c>
      <c r="R9">
        <f t="shared" si="1"/>
        <v>2.8000000000000001E-2</v>
      </c>
      <c r="S9">
        <f t="shared" si="2"/>
        <v>5.1800000000000006E-2</v>
      </c>
      <c r="T9" s="9">
        <v>1</v>
      </c>
      <c r="U9" s="9">
        <v>10</v>
      </c>
      <c r="V9" s="9">
        <v>0</v>
      </c>
      <c r="W9" s="9">
        <v>4</v>
      </c>
      <c r="X9" s="9">
        <v>1</v>
      </c>
      <c r="Y9" s="9">
        <v>0</v>
      </c>
      <c r="Z9">
        <f t="shared" si="3"/>
        <v>9</v>
      </c>
      <c r="AA9" s="9">
        <v>2</v>
      </c>
      <c r="AB9" s="19">
        <v>3298</v>
      </c>
      <c r="AC9" s="9">
        <v>20</v>
      </c>
      <c r="AD9" s="9"/>
      <c r="AE9" s="9"/>
      <c r="AF9" s="7"/>
      <c r="AG9" s="9"/>
      <c r="AH9" s="9"/>
      <c r="AI9" s="9"/>
      <c r="AJ9" s="9"/>
      <c r="AK9" s="9"/>
      <c r="AL9" s="9"/>
      <c r="AM9" s="9"/>
      <c r="AN9" s="9"/>
      <c r="AO9" s="9"/>
      <c r="AP9" s="9"/>
      <c r="AQ9" s="12"/>
    </row>
    <row r="10" spans="1:43" x14ac:dyDescent="0.15">
      <c r="A10">
        <v>9</v>
      </c>
      <c r="B10">
        <v>0</v>
      </c>
      <c r="C10" s="4">
        <v>12</v>
      </c>
      <c r="D10" s="6" t="s">
        <v>85</v>
      </c>
      <c r="E10" s="6" t="s">
        <v>50</v>
      </c>
      <c r="F10" s="6" t="s">
        <v>122</v>
      </c>
      <c r="G10" s="8">
        <v>1</v>
      </c>
      <c r="H10" s="10">
        <v>14</v>
      </c>
      <c r="I10" s="10">
        <v>25</v>
      </c>
      <c r="J10" s="10">
        <v>25</v>
      </c>
      <c r="K10" s="10">
        <v>4</v>
      </c>
      <c r="L10" s="10">
        <v>4</v>
      </c>
      <c r="M10" s="10">
        <v>20</v>
      </c>
      <c r="N10" s="10">
        <v>5</v>
      </c>
      <c r="O10" s="10">
        <v>10</v>
      </c>
      <c r="P10" s="10">
        <v>10</v>
      </c>
      <c r="Q10">
        <f t="shared" si="0"/>
        <v>0.92</v>
      </c>
      <c r="R10">
        <f t="shared" si="1"/>
        <v>0.02</v>
      </c>
      <c r="S10">
        <f t="shared" si="2"/>
        <v>5.2000000000000005E-2</v>
      </c>
      <c r="T10" s="8">
        <v>1</v>
      </c>
      <c r="U10" s="8">
        <v>10</v>
      </c>
      <c r="V10" s="8">
        <v>0</v>
      </c>
      <c r="W10" s="8">
        <v>3</v>
      </c>
      <c r="X10" s="8">
        <v>1</v>
      </c>
      <c r="Y10" s="8">
        <v>0</v>
      </c>
      <c r="Z10">
        <f t="shared" si="3"/>
        <v>12</v>
      </c>
      <c r="AA10" s="8">
        <v>1</v>
      </c>
      <c r="AB10" s="19">
        <v>3358</v>
      </c>
      <c r="AC10" s="8">
        <v>21</v>
      </c>
      <c r="AD10" s="8"/>
      <c r="AE10" s="8"/>
      <c r="AF10" s="6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1"/>
    </row>
    <row r="11" spans="1:43" x14ac:dyDescent="0.15">
      <c r="A11">
        <v>10</v>
      </c>
      <c r="B11">
        <v>0</v>
      </c>
      <c r="C11" s="5">
        <v>13</v>
      </c>
      <c r="D11" s="7" t="s">
        <v>86</v>
      </c>
      <c r="E11" s="7" t="s">
        <v>51</v>
      </c>
      <c r="F11" s="7" t="s">
        <v>123</v>
      </c>
      <c r="G11" s="9">
        <v>1</v>
      </c>
      <c r="H11" s="10">
        <v>31</v>
      </c>
      <c r="I11" s="10">
        <v>4</v>
      </c>
      <c r="J11" s="10">
        <v>25</v>
      </c>
      <c r="K11" s="10">
        <v>21</v>
      </c>
      <c r="L11" s="10">
        <v>21</v>
      </c>
      <c r="M11" s="10">
        <v>0</v>
      </c>
      <c r="N11" s="10">
        <v>1</v>
      </c>
      <c r="O11" s="10">
        <v>27</v>
      </c>
      <c r="P11" s="10">
        <v>13</v>
      </c>
      <c r="Q11">
        <f t="shared" si="0"/>
        <v>0.92600000000000005</v>
      </c>
      <c r="R11">
        <f t="shared" si="1"/>
        <v>5.3999999999999999E-2</v>
      </c>
      <c r="S11">
        <f t="shared" si="2"/>
        <v>5.2600000000000001E-2</v>
      </c>
      <c r="T11" s="9">
        <v>1</v>
      </c>
      <c r="U11" s="9">
        <v>10</v>
      </c>
      <c r="V11" s="9">
        <v>0</v>
      </c>
      <c r="W11" s="9">
        <v>11</v>
      </c>
      <c r="X11" s="9">
        <v>1</v>
      </c>
      <c r="Y11" s="9">
        <v>0</v>
      </c>
      <c r="Z11">
        <f t="shared" si="3"/>
        <v>13</v>
      </c>
      <c r="AA11" s="9">
        <v>0</v>
      </c>
      <c r="AB11" s="19">
        <v>1846</v>
      </c>
      <c r="AC11" s="9">
        <v>24</v>
      </c>
      <c r="AD11" s="9">
        <v>50</v>
      </c>
      <c r="AE11" s="9"/>
      <c r="AF11" s="7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12"/>
    </row>
    <row r="12" spans="1:43" x14ac:dyDescent="0.15">
      <c r="A12">
        <v>11</v>
      </c>
      <c r="B12">
        <v>0</v>
      </c>
      <c r="C12" s="4">
        <v>14</v>
      </c>
      <c r="D12" s="6" t="s">
        <v>87</v>
      </c>
      <c r="E12" s="6" t="s">
        <v>52</v>
      </c>
      <c r="F12" s="6" t="s">
        <v>124</v>
      </c>
      <c r="G12" s="8">
        <v>1</v>
      </c>
      <c r="H12" s="10">
        <v>20</v>
      </c>
      <c r="I12" s="10">
        <v>5</v>
      </c>
      <c r="J12" s="10">
        <v>25</v>
      </c>
      <c r="K12" s="10">
        <v>18</v>
      </c>
      <c r="L12" s="10">
        <v>10</v>
      </c>
      <c r="M12" s="10">
        <v>10</v>
      </c>
      <c r="N12" s="10">
        <v>5</v>
      </c>
      <c r="O12" s="10">
        <v>13</v>
      </c>
      <c r="P12" s="10">
        <v>12</v>
      </c>
      <c r="Q12">
        <f t="shared" si="0"/>
        <v>0.92400000000000004</v>
      </c>
      <c r="R12">
        <f t="shared" si="1"/>
        <v>2.5999999999999999E-2</v>
      </c>
      <c r="S12">
        <f t="shared" si="2"/>
        <v>5.2400000000000002E-2</v>
      </c>
      <c r="T12" s="8">
        <v>1</v>
      </c>
      <c r="U12" s="8">
        <v>10</v>
      </c>
      <c r="V12" s="8">
        <v>0</v>
      </c>
      <c r="W12" s="8">
        <v>7</v>
      </c>
      <c r="X12" s="8">
        <v>1</v>
      </c>
      <c r="Y12" s="8">
        <v>0</v>
      </c>
      <c r="Z12">
        <f t="shared" si="3"/>
        <v>14</v>
      </c>
      <c r="AA12" s="8">
        <v>7</v>
      </c>
      <c r="AB12" s="19">
        <v>1827</v>
      </c>
      <c r="AC12" s="8">
        <v>21</v>
      </c>
      <c r="AD12" s="8"/>
      <c r="AE12" s="8"/>
      <c r="AF12" s="6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11"/>
    </row>
    <row r="13" spans="1:43" x14ac:dyDescent="0.15">
      <c r="A13">
        <v>12</v>
      </c>
      <c r="B13">
        <v>0</v>
      </c>
      <c r="C13" s="5">
        <v>15</v>
      </c>
      <c r="D13" s="7" t="s">
        <v>88</v>
      </c>
      <c r="E13" s="7" t="s">
        <v>53</v>
      </c>
      <c r="F13" s="7" t="s">
        <v>125</v>
      </c>
      <c r="G13" s="9">
        <v>1</v>
      </c>
      <c r="H13" s="10">
        <v>28</v>
      </c>
      <c r="I13" s="10">
        <v>16</v>
      </c>
      <c r="J13" s="10">
        <v>25</v>
      </c>
      <c r="K13" s="10">
        <v>21</v>
      </c>
      <c r="L13" s="10">
        <v>13</v>
      </c>
      <c r="M13" s="10">
        <v>21</v>
      </c>
      <c r="N13" s="10">
        <v>4</v>
      </c>
      <c r="O13" s="10">
        <v>27</v>
      </c>
      <c r="P13" s="10">
        <v>13</v>
      </c>
      <c r="Q13">
        <f t="shared" si="0"/>
        <v>0.92600000000000005</v>
      </c>
      <c r="R13">
        <f t="shared" si="1"/>
        <v>5.3999999999999999E-2</v>
      </c>
      <c r="S13">
        <f t="shared" si="2"/>
        <v>5.2600000000000001E-2</v>
      </c>
      <c r="T13" s="9">
        <v>1</v>
      </c>
      <c r="U13" s="9">
        <v>10</v>
      </c>
      <c r="V13" s="9">
        <v>0</v>
      </c>
      <c r="W13" s="9">
        <v>13</v>
      </c>
      <c r="X13" s="9">
        <v>1</v>
      </c>
      <c r="Y13" s="9">
        <v>0</v>
      </c>
      <c r="Z13">
        <f t="shared" si="3"/>
        <v>15</v>
      </c>
      <c r="AA13" s="9">
        <v>3</v>
      </c>
      <c r="AB13" s="19">
        <v>3338</v>
      </c>
      <c r="AC13" s="9">
        <v>22</v>
      </c>
      <c r="AD13" s="9"/>
      <c r="AE13" s="9"/>
      <c r="AF13" s="7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12"/>
    </row>
    <row r="14" spans="1:43" x14ac:dyDescent="0.15">
      <c r="A14">
        <v>13</v>
      </c>
      <c r="B14">
        <v>0</v>
      </c>
      <c r="C14" s="4">
        <v>16</v>
      </c>
      <c r="D14" s="6" t="s">
        <v>89</v>
      </c>
      <c r="E14" s="6" t="s">
        <v>54</v>
      </c>
      <c r="F14" s="6" t="s">
        <v>126</v>
      </c>
      <c r="G14" s="8">
        <v>1</v>
      </c>
      <c r="H14" s="10">
        <v>20</v>
      </c>
      <c r="I14" s="10">
        <v>5</v>
      </c>
      <c r="J14" s="10">
        <v>25</v>
      </c>
      <c r="K14" s="10">
        <v>9</v>
      </c>
      <c r="L14" s="10">
        <v>9</v>
      </c>
      <c r="M14" s="10">
        <v>0</v>
      </c>
      <c r="N14" s="10">
        <v>1</v>
      </c>
      <c r="O14" s="10">
        <v>20</v>
      </c>
      <c r="P14" s="10">
        <v>20</v>
      </c>
      <c r="Q14">
        <f t="shared" si="0"/>
        <v>0.94000000000000006</v>
      </c>
      <c r="R14">
        <f t="shared" si="1"/>
        <v>0.04</v>
      </c>
      <c r="S14">
        <f t="shared" si="2"/>
        <v>5.4000000000000006E-2</v>
      </c>
      <c r="T14" s="8">
        <v>1</v>
      </c>
      <c r="U14" s="8">
        <v>10</v>
      </c>
      <c r="V14" s="8">
        <v>0</v>
      </c>
      <c r="W14" s="8">
        <v>6</v>
      </c>
      <c r="X14" s="8">
        <v>1</v>
      </c>
      <c r="Y14" s="8">
        <v>0</v>
      </c>
      <c r="Z14">
        <f t="shared" si="3"/>
        <v>16</v>
      </c>
      <c r="AA14" s="8">
        <v>4</v>
      </c>
      <c r="AB14" s="19">
        <v>3702</v>
      </c>
      <c r="AC14" s="8">
        <v>23</v>
      </c>
      <c r="AD14" s="8"/>
      <c r="AE14" s="8"/>
      <c r="AF14" s="6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11"/>
    </row>
    <row r="15" spans="1:43" x14ac:dyDescent="0.15">
      <c r="A15">
        <v>14</v>
      </c>
      <c r="B15">
        <v>0</v>
      </c>
      <c r="C15" s="5">
        <v>20</v>
      </c>
      <c r="D15" s="7" t="s">
        <v>90</v>
      </c>
      <c r="E15" s="7" t="s">
        <v>55</v>
      </c>
      <c r="F15" s="7" t="s">
        <v>143</v>
      </c>
      <c r="G15" s="9">
        <v>1</v>
      </c>
      <c r="H15" s="10">
        <v>18</v>
      </c>
      <c r="I15" s="10">
        <v>0</v>
      </c>
      <c r="J15" s="10">
        <v>25</v>
      </c>
      <c r="K15" s="10">
        <v>19</v>
      </c>
      <c r="L15" s="10">
        <v>10</v>
      </c>
      <c r="M15" s="10">
        <v>12</v>
      </c>
      <c r="N15" s="10">
        <v>4</v>
      </c>
      <c r="O15" s="10">
        <v>22</v>
      </c>
      <c r="P15" s="10">
        <v>13</v>
      </c>
      <c r="Q15">
        <f t="shared" si="0"/>
        <v>0.92600000000000005</v>
      </c>
      <c r="R15">
        <f t="shared" si="1"/>
        <v>4.3999999999999997E-2</v>
      </c>
      <c r="S15">
        <f t="shared" si="2"/>
        <v>5.2600000000000001E-2</v>
      </c>
      <c r="T15" s="9">
        <v>1</v>
      </c>
      <c r="U15" s="9">
        <v>10</v>
      </c>
      <c r="V15" s="9">
        <v>0</v>
      </c>
      <c r="W15" s="9">
        <v>7</v>
      </c>
      <c r="X15" s="9">
        <v>1</v>
      </c>
      <c r="Y15" s="9">
        <v>0</v>
      </c>
      <c r="Z15">
        <f t="shared" si="3"/>
        <v>20</v>
      </c>
      <c r="AA15" s="9">
        <v>7</v>
      </c>
      <c r="AB15" s="19">
        <v>1669</v>
      </c>
      <c r="AC15" s="9">
        <v>21</v>
      </c>
      <c r="AD15" s="9"/>
      <c r="AE15" s="9"/>
      <c r="AF15" s="7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12"/>
    </row>
    <row r="16" spans="1:43" x14ac:dyDescent="0.15">
      <c r="A16">
        <v>15</v>
      </c>
      <c r="B16">
        <v>0</v>
      </c>
      <c r="C16" s="4">
        <v>21</v>
      </c>
      <c r="D16" s="6" t="s">
        <v>91</v>
      </c>
      <c r="E16" s="6" t="s">
        <v>56</v>
      </c>
      <c r="F16" s="6" t="s">
        <v>127</v>
      </c>
      <c r="G16" s="8">
        <v>1</v>
      </c>
      <c r="H16" s="10">
        <v>24</v>
      </c>
      <c r="I16" s="10">
        <v>2</v>
      </c>
      <c r="J16" s="10">
        <v>25</v>
      </c>
      <c r="K16" s="10">
        <v>18</v>
      </c>
      <c r="L16" s="10">
        <v>11</v>
      </c>
      <c r="M16" s="10">
        <v>0</v>
      </c>
      <c r="N16" s="10">
        <v>1</v>
      </c>
      <c r="O16" s="10">
        <v>23</v>
      </c>
      <c r="P16" s="10">
        <v>11</v>
      </c>
      <c r="Q16">
        <f t="shared" si="0"/>
        <v>0.92200000000000004</v>
      </c>
      <c r="R16">
        <f t="shared" si="1"/>
        <v>4.5999999999999999E-2</v>
      </c>
      <c r="S16">
        <f t="shared" si="2"/>
        <v>5.2200000000000003E-2</v>
      </c>
      <c r="T16" s="8">
        <v>1</v>
      </c>
      <c r="U16" s="8">
        <v>10</v>
      </c>
      <c r="V16" s="8">
        <v>0</v>
      </c>
      <c r="W16" s="8">
        <v>2</v>
      </c>
      <c r="X16" s="8">
        <v>1</v>
      </c>
      <c r="Y16" s="8">
        <v>0</v>
      </c>
      <c r="Z16">
        <f t="shared" si="3"/>
        <v>21</v>
      </c>
      <c r="AA16" s="8">
        <v>6</v>
      </c>
      <c r="AB16" s="19">
        <v>1797</v>
      </c>
      <c r="AC16" s="8">
        <v>24</v>
      </c>
      <c r="AD16" s="8">
        <v>80</v>
      </c>
      <c r="AE16" s="8"/>
      <c r="AF16" s="6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11"/>
    </row>
    <row r="17" spans="1:43" x14ac:dyDescent="0.15">
      <c r="A17">
        <v>16</v>
      </c>
      <c r="B17">
        <v>0</v>
      </c>
      <c r="C17" s="5">
        <v>22</v>
      </c>
      <c r="D17" s="7" t="s">
        <v>92</v>
      </c>
      <c r="E17" s="7" t="s">
        <v>57</v>
      </c>
      <c r="F17" s="7" t="s">
        <v>128</v>
      </c>
      <c r="G17" s="9">
        <v>1</v>
      </c>
      <c r="H17" s="10">
        <v>15</v>
      </c>
      <c r="I17" s="10">
        <v>10</v>
      </c>
      <c r="J17" s="10">
        <v>25</v>
      </c>
      <c r="K17" s="10">
        <v>10</v>
      </c>
      <c r="L17" s="10">
        <v>9</v>
      </c>
      <c r="M17" s="10">
        <v>13</v>
      </c>
      <c r="N17" s="10">
        <v>2</v>
      </c>
      <c r="O17" s="10">
        <v>25</v>
      </c>
      <c r="P17" s="10">
        <v>15</v>
      </c>
      <c r="Q17">
        <f t="shared" si="0"/>
        <v>0.93</v>
      </c>
      <c r="R17">
        <f t="shared" si="1"/>
        <v>0.05</v>
      </c>
      <c r="S17">
        <f t="shared" si="2"/>
        <v>5.3000000000000005E-2</v>
      </c>
      <c r="T17" s="9">
        <v>1</v>
      </c>
      <c r="U17" s="9">
        <v>10</v>
      </c>
      <c r="V17" s="9">
        <v>0</v>
      </c>
      <c r="W17" s="9">
        <v>5</v>
      </c>
      <c r="X17" s="9">
        <v>1</v>
      </c>
      <c r="Y17" s="9">
        <v>0</v>
      </c>
      <c r="Z17">
        <f t="shared" si="3"/>
        <v>22</v>
      </c>
      <c r="AA17" s="9">
        <v>3</v>
      </c>
      <c r="AB17" s="19">
        <v>2241</v>
      </c>
      <c r="AC17" s="9">
        <v>24</v>
      </c>
      <c r="AD17" s="9"/>
      <c r="AE17" s="9"/>
      <c r="AF17" s="7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12"/>
    </row>
    <row r="18" spans="1:43" x14ac:dyDescent="0.15">
      <c r="A18">
        <v>17</v>
      </c>
      <c r="B18">
        <v>0</v>
      </c>
      <c r="C18" s="4">
        <v>23</v>
      </c>
      <c r="D18" s="6" t="s">
        <v>93</v>
      </c>
      <c r="E18" s="6" t="s">
        <v>58</v>
      </c>
      <c r="F18" s="6" t="s">
        <v>129</v>
      </c>
      <c r="G18" s="8">
        <v>1</v>
      </c>
      <c r="H18" s="10">
        <v>31</v>
      </c>
      <c r="I18" s="10">
        <v>21</v>
      </c>
      <c r="J18" s="10">
        <v>25</v>
      </c>
      <c r="K18" s="10">
        <v>21</v>
      </c>
      <c r="L18" s="10">
        <v>21</v>
      </c>
      <c r="M18" s="10">
        <v>21</v>
      </c>
      <c r="N18" s="10">
        <v>3</v>
      </c>
      <c r="O18" s="10">
        <v>21</v>
      </c>
      <c r="P18" s="10">
        <v>16</v>
      </c>
      <c r="Q18">
        <f t="shared" si="0"/>
        <v>0.93200000000000005</v>
      </c>
      <c r="R18">
        <f t="shared" si="1"/>
        <v>4.2000000000000003E-2</v>
      </c>
      <c r="S18">
        <f t="shared" si="2"/>
        <v>5.3200000000000004E-2</v>
      </c>
      <c r="T18" s="8">
        <v>1</v>
      </c>
      <c r="U18" s="8">
        <v>10</v>
      </c>
      <c r="V18" s="8">
        <v>0</v>
      </c>
      <c r="W18" s="8">
        <v>12</v>
      </c>
      <c r="X18" s="8">
        <v>1</v>
      </c>
      <c r="Y18" s="8">
        <v>0</v>
      </c>
      <c r="Z18">
        <f t="shared" si="3"/>
        <v>23</v>
      </c>
      <c r="AA18" s="8">
        <v>6</v>
      </c>
      <c r="AB18" s="19">
        <v>1767</v>
      </c>
      <c r="AC18" s="8">
        <v>24</v>
      </c>
      <c r="AD18" s="8"/>
      <c r="AE18" s="8"/>
      <c r="AF18" s="6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11"/>
    </row>
    <row r="19" spans="1:43" x14ac:dyDescent="0.15">
      <c r="A19">
        <v>18</v>
      </c>
      <c r="B19">
        <v>0</v>
      </c>
      <c r="C19" s="5">
        <v>24</v>
      </c>
      <c r="D19" s="7" t="s">
        <v>94</v>
      </c>
      <c r="E19" s="7" t="s">
        <v>59</v>
      </c>
      <c r="F19" s="7" t="s">
        <v>130</v>
      </c>
      <c r="G19" s="9">
        <v>1</v>
      </c>
      <c r="H19" s="10">
        <v>21</v>
      </c>
      <c r="I19" s="10">
        <v>10</v>
      </c>
      <c r="J19" s="10">
        <v>25</v>
      </c>
      <c r="K19" s="10">
        <v>8</v>
      </c>
      <c r="L19" s="10">
        <v>8</v>
      </c>
      <c r="M19" s="10">
        <v>15</v>
      </c>
      <c r="N19" s="10">
        <v>3</v>
      </c>
      <c r="O19" s="10">
        <v>10</v>
      </c>
      <c r="P19" s="10">
        <v>8</v>
      </c>
      <c r="Q19">
        <f t="shared" si="0"/>
        <v>0.91600000000000004</v>
      </c>
      <c r="R19">
        <f t="shared" si="1"/>
        <v>0.02</v>
      </c>
      <c r="S19">
        <f t="shared" si="2"/>
        <v>5.16E-2</v>
      </c>
      <c r="T19" s="9">
        <v>1</v>
      </c>
      <c r="U19" s="9">
        <v>10</v>
      </c>
      <c r="V19" s="9">
        <v>0</v>
      </c>
      <c r="W19" s="9">
        <v>8</v>
      </c>
      <c r="X19" s="9">
        <v>1</v>
      </c>
      <c r="Y19" s="9">
        <v>0</v>
      </c>
      <c r="Z19">
        <f t="shared" si="3"/>
        <v>24</v>
      </c>
      <c r="AA19" s="9">
        <v>5</v>
      </c>
      <c r="AB19" s="19">
        <v>3534</v>
      </c>
      <c r="AC19" s="9">
        <v>22</v>
      </c>
      <c r="AD19" s="9">
        <v>200</v>
      </c>
      <c r="AE19" s="9"/>
      <c r="AF19" s="7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12"/>
    </row>
    <row r="20" spans="1:43" x14ac:dyDescent="0.15">
      <c r="A20">
        <v>19</v>
      </c>
      <c r="B20">
        <v>0</v>
      </c>
      <c r="C20" s="4">
        <v>25</v>
      </c>
      <c r="D20" s="6" t="s">
        <v>95</v>
      </c>
      <c r="E20" s="6" t="s">
        <v>60</v>
      </c>
      <c r="F20" s="6" t="s">
        <v>131</v>
      </c>
      <c r="G20" s="8">
        <v>1</v>
      </c>
      <c r="H20" s="10">
        <v>24</v>
      </c>
      <c r="I20" s="10">
        <v>14</v>
      </c>
      <c r="J20" s="10">
        <v>25</v>
      </c>
      <c r="K20" s="10">
        <v>10</v>
      </c>
      <c r="L20" s="10">
        <v>14</v>
      </c>
      <c r="M20" s="10">
        <v>14</v>
      </c>
      <c r="N20" s="10">
        <v>5</v>
      </c>
      <c r="O20" s="10">
        <v>24</v>
      </c>
      <c r="P20" s="10">
        <v>24</v>
      </c>
      <c r="Q20">
        <f t="shared" si="0"/>
        <v>0.94800000000000006</v>
      </c>
      <c r="R20">
        <f t="shared" si="1"/>
        <v>4.8000000000000001E-2</v>
      </c>
      <c r="S20">
        <f t="shared" si="2"/>
        <v>5.4800000000000001E-2</v>
      </c>
      <c r="T20" s="8">
        <v>4</v>
      </c>
      <c r="U20" s="8">
        <v>10</v>
      </c>
      <c r="V20" s="8">
        <v>0</v>
      </c>
      <c r="W20" s="8">
        <v>15</v>
      </c>
      <c r="X20" s="8">
        <v>1</v>
      </c>
      <c r="Y20" s="8">
        <v>0</v>
      </c>
      <c r="Z20">
        <f t="shared" si="3"/>
        <v>25</v>
      </c>
      <c r="AA20" s="8">
        <v>2</v>
      </c>
      <c r="AB20" s="19">
        <v>1945</v>
      </c>
      <c r="AC20" s="8">
        <v>25</v>
      </c>
      <c r="AD20" s="8">
        <v>-200</v>
      </c>
      <c r="AE20" s="8">
        <v>1</v>
      </c>
      <c r="AF20" s="6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11"/>
    </row>
    <row r="21" spans="1:43" x14ac:dyDescent="0.15">
      <c r="A21">
        <v>20</v>
      </c>
      <c r="B21">
        <v>0</v>
      </c>
      <c r="C21" s="5">
        <v>40</v>
      </c>
      <c r="D21" s="7" t="s">
        <v>96</v>
      </c>
      <c r="E21" s="7" t="s">
        <v>61</v>
      </c>
      <c r="F21" s="7" t="s">
        <v>132</v>
      </c>
      <c r="G21" s="9">
        <v>1</v>
      </c>
      <c r="H21" s="10">
        <v>31</v>
      </c>
      <c r="I21" s="10">
        <v>4</v>
      </c>
      <c r="J21" s="10">
        <v>25</v>
      </c>
      <c r="K21" s="10">
        <v>21</v>
      </c>
      <c r="L21" s="10">
        <v>21</v>
      </c>
      <c r="M21" s="10">
        <v>0</v>
      </c>
      <c r="N21" s="10">
        <v>1</v>
      </c>
      <c r="O21" s="10">
        <v>27</v>
      </c>
      <c r="P21" s="10">
        <v>13</v>
      </c>
      <c r="Q21">
        <f t="shared" si="0"/>
        <v>0.92600000000000005</v>
      </c>
      <c r="R21">
        <f t="shared" si="1"/>
        <v>5.3999999999999999E-2</v>
      </c>
      <c r="S21">
        <f t="shared" si="2"/>
        <v>5.2600000000000001E-2</v>
      </c>
      <c r="T21" s="9">
        <v>1</v>
      </c>
      <c r="U21" s="9">
        <v>10</v>
      </c>
      <c r="V21" s="9">
        <v>0</v>
      </c>
      <c r="W21" s="9">
        <v>11</v>
      </c>
      <c r="X21" s="9">
        <v>1</v>
      </c>
      <c r="Y21" s="9">
        <v>0</v>
      </c>
      <c r="Z21">
        <f t="shared" si="3"/>
        <v>40</v>
      </c>
      <c r="AA21" s="9">
        <v>1</v>
      </c>
      <c r="AB21" s="19">
        <v>3840</v>
      </c>
      <c r="AC21" s="9">
        <v>20</v>
      </c>
      <c r="AD21" s="9"/>
      <c r="AE21" s="9"/>
      <c r="AF21" s="7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12"/>
    </row>
    <row r="22" spans="1:43" x14ac:dyDescent="0.15">
      <c r="A22">
        <v>21</v>
      </c>
      <c r="B22">
        <v>0</v>
      </c>
      <c r="C22" s="4">
        <v>41</v>
      </c>
      <c r="D22" s="6" t="s">
        <v>97</v>
      </c>
      <c r="E22" s="6" t="s">
        <v>62</v>
      </c>
      <c r="F22" s="6" t="s">
        <v>133</v>
      </c>
      <c r="G22" s="8">
        <v>1</v>
      </c>
      <c r="H22" s="10">
        <v>27</v>
      </c>
      <c r="I22" s="10">
        <v>33</v>
      </c>
      <c r="J22" s="10">
        <v>25</v>
      </c>
      <c r="K22" s="10">
        <v>14</v>
      </c>
      <c r="L22" s="10">
        <v>12</v>
      </c>
      <c r="M22" s="10">
        <v>28</v>
      </c>
      <c r="N22" s="10">
        <v>3</v>
      </c>
      <c r="O22" s="10">
        <v>21</v>
      </c>
      <c r="P22" s="10">
        <v>16</v>
      </c>
      <c r="Q22">
        <f t="shared" si="0"/>
        <v>0.93200000000000005</v>
      </c>
      <c r="R22">
        <f t="shared" si="1"/>
        <v>4.2000000000000003E-2</v>
      </c>
      <c r="S22">
        <f t="shared" si="2"/>
        <v>5.3200000000000004E-2</v>
      </c>
      <c r="T22" s="8">
        <v>1</v>
      </c>
      <c r="U22" s="8">
        <v>10</v>
      </c>
      <c r="V22" s="8">
        <v>0</v>
      </c>
      <c r="W22" s="8">
        <v>12</v>
      </c>
      <c r="X22" s="8">
        <v>1</v>
      </c>
      <c r="Y22" s="8">
        <v>0</v>
      </c>
      <c r="Z22">
        <f t="shared" si="3"/>
        <v>41</v>
      </c>
      <c r="AA22" s="8">
        <v>4</v>
      </c>
      <c r="AB22" s="19">
        <v>3486</v>
      </c>
      <c r="AC22" s="8">
        <v>20</v>
      </c>
      <c r="AD22" s="8"/>
      <c r="AE22" s="8"/>
      <c r="AF22" s="6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11"/>
    </row>
    <row r="23" spans="1:43" x14ac:dyDescent="0.15">
      <c r="A23">
        <v>22</v>
      </c>
      <c r="B23">
        <v>0</v>
      </c>
      <c r="C23" s="5">
        <v>42</v>
      </c>
      <c r="D23" s="7" t="s">
        <v>98</v>
      </c>
      <c r="E23" s="7" t="s">
        <v>63</v>
      </c>
      <c r="F23" s="7" t="s">
        <v>134</v>
      </c>
      <c r="G23" s="9">
        <v>1</v>
      </c>
      <c r="H23" s="10">
        <v>24</v>
      </c>
      <c r="I23" s="10">
        <v>6</v>
      </c>
      <c r="J23" s="10">
        <v>25</v>
      </c>
      <c r="K23" s="10">
        <v>14</v>
      </c>
      <c r="L23" s="10">
        <v>20</v>
      </c>
      <c r="M23" s="10">
        <v>0</v>
      </c>
      <c r="N23" s="10">
        <v>1</v>
      </c>
      <c r="O23" s="10">
        <v>24</v>
      </c>
      <c r="P23" s="10">
        <v>24</v>
      </c>
      <c r="Q23">
        <f t="shared" si="0"/>
        <v>0.94800000000000006</v>
      </c>
      <c r="R23">
        <f t="shared" si="1"/>
        <v>4.8000000000000001E-2</v>
      </c>
      <c r="S23">
        <f t="shared" si="2"/>
        <v>5.4800000000000001E-2</v>
      </c>
      <c r="T23" s="9">
        <v>1</v>
      </c>
      <c r="U23" s="9">
        <v>10</v>
      </c>
      <c r="V23" s="9">
        <v>0</v>
      </c>
      <c r="W23" s="9">
        <v>16</v>
      </c>
      <c r="X23" s="9">
        <v>1</v>
      </c>
      <c r="Y23" s="9">
        <v>0</v>
      </c>
      <c r="Z23">
        <f t="shared" si="3"/>
        <v>42</v>
      </c>
      <c r="AA23" s="9">
        <v>2</v>
      </c>
      <c r="AB23" s="19">
        <v>3840</v>
      </c>
      <c r="AC23" s="9">
        <v>23</v>
      </c>
      <c r="AD23" s="9"/>
      <c r="AE23" s="9"/>
      <c r="AF23" s="7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12"/>
    </row>
    <row r="24" spans="1:43" x14ac:dyDescent="0.15">
      <c r="A24">
        <v>23</v>
      </c>
      <c r="B24">
        <v>0</v>
      </c>
      <c r="C24" s="4">
        <v>48</v>
      </c>
      <c r="D24" s="6" t="s">
        <v>99</v>
      </c>
      <c r="E24" s="6" t="s">
        <v>64</v>
      </c>
      <c r="F24" s="6" t="s">
        <v>135</v>
      </c>
      <c r="G24" s="8">
        <v>1</v>
      </c>
      <c r="H24" s="10">
        <v>25</v>
      </c>
      <c r="I24" s="10">
        <v>12</v>
      </c>
      <c r="J24" s="10">
        <v>25</v>
      </c>
      <c r="K24" s="10">
        <v>18</v>
      </c>
      <c r="L24" s="10">
        <v>6</v>
      </c>
      <c r="M24" s="10">
        <v>12</v>
      </c>
      <c r="N24" s="10">
        <v>12</v>
      </c>
      <c r="O24" s="10">
        <v>30</v>
      </c>
      <c r="P24" s="10">
        <v>21</v>
      </c>
      <c r="Q24">
        <f t="shared" si="0"/>
        <v>0.94200000000000006</v>
      </c>
      <c r="R24">
        <f t="shared" si="1"/>
        <v>0.06</v>
      </c>
      <c r="S24">
        <f t="shared" si="2"/>
        <v>5.4200000000000005E-2</v>
      </c>
      <c r="T24" s="8">
        <v>1</v>
      </c>
      <c r="U24" s="8">
        <v>10</v>
      </c>
      <c r="V24" s="8">
        <v>0</v>
      </c>
      <c r="W24" s="8">
        <v>17</v>
      </c>
      <c r="X24" s="8">
        <v>1</v>
      </c>
      <c r="Y24" s="8">
        <v>0</v>
      </c>
      <c r="Z24">
        <f t="shared" si="3"/>
        <v>48</v>
      </c>
      <c r="AA24" s="8">
        <v>5</v>
      </c>
      <c r="AB24" s="19">
        <v>4384</v>
      </c>
      <c r="AC24" s="8">
        <v>23</v>
      </c>
      <c r="AD24" s="8">
        <v>0</v>
      </c>
      <c r="AE24" s="8"/>
      <c r="AF24" s="6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11"/>
    </row>
    <row r="25" spans="1:43" x14ac:dyDescent="0.15">
      <c r="A25">
        <v>24</v>
      </c>
      <c r="B25">
        <v>0</v>
      </c>
      <c r="C25" s="5">
        <v>49</v>
      </c>
      <c r="D25" s="7" t="s">
        <v>100</v>
      </c>
      <c r="E25" s="7" t="s">
        <v>64</v>
      </c>
      <c r="F25" s="7" t="s">
        <v>135</v>
      </c>
      <c r="G25" s="9">
        <v>1</v>
      </c>
      <c r="H25" s="10">
        <v>25</v>
      </c>
      <c r="I25" s="10">
        <v>12</v>
      </c>
      <c r="J25" s="10">
        <v>25</v>
      </c>
      <c r="K25" s="10">
        <v>12</v>
      </c>
      <c r="L25" s="10">
        <v>12</v>
      </c>
      <c r="M25" s="10">
        <v>18</v>
      </c>
      <c r="N25" s="10">
        <v>6</v>
      </c>
      <c r="O25" s="10">
        <v>21</v>
      </c>
      <c r="P25" s="10">
        <v>30</v>
      </c>
      <c r="Q25">
        <f t="shared" si="0"/>
        <v>0.96</v>
      </c>
      <c r="R25">
        <f t="shared" si="1"/>
        <v>4.2000000000000003E-2</v>
      </c>
      <c r="S25">
        <f t="shared" si="2"/>
        <v>5.6000000000000001E-2</v>
      </c>
      <c r="T25" s="9">
        <v>1</v>
      </c>
      <c r="U25" s="9">
        <v>10</v>
      </c>
      <c r="V25" s="9">
        <v>0</v>
      </c>
      <c r="W25" s="9">
        <v>17</v>
      </c>
      <c r="X25" s="9">
        <v>1</v>
      </c>
      <c r="Y25" s="9">
        <v>0</v>
      </c>
      <c r="Z25">
        <f t="shared" si="3"/>
        <v>49</v>
      </c>
      <c r="AA25" s="9">
        <v>5</v>
      </c>
      <c r="AB25" s="19">
        <v>4384</v>
      </c>
      <c r="AC25" s="9">
        <v>23</v>
      </c>
      <c r="AD25" s="9">
        <v>-100</v>
      </c>
      <c r="AE25" s="9"/>
      <c r="AF25" s="7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12"/>
    </row>
    <row r="26" spans="1:43" x14ac:dyDescent="0.15">
      <c r="A26">
        <v>25</v>
      </c>
      <c r="B26">
        <v>0</v>
      </c>
      <c r="C26" s="4">
        <v>50</v>
      </c>
      <c r="D26" s="6" t="s">
        <v>101</v>
      </c>
      <c r="E26" s="6" t="s">
        <v>65</v>
      </c>
      <c r="F26" s="6" t="s">
        <v>136</v>
      </c>
      <c r="G26" s="8">
        <v>1</v>
      </c>
      <c r="H26" s="10">
        <v>16</v>
      </c>
      <c r="I26" s="10">
        <v>9</v>
      </c>
      <c r="J26" s="10">
        <v>25</v>
      </c>
      <c r="K26" s="10">
        <v>10</v>
      </c>
      <c r="L26" s="10">
        <v>10</v>
      </c>
      <c r="M26" s="10">
        <v>8</v>
      </c>
      <c r="N26" s="10">
        <v>5</v>
      </c>
      <c r="O26" s="10">
        <v>18</v>
      </c>
      <c r="P26" s="10">
        <v>18</v>
      </c>
      <c r="Q26">
        <f t="shared" si="0"/>
        <v>0.93600000000000005</v>
      </c>
      <c r="R26">
        <f t="shared" si="1"/>
        <v>3.5999999999999997E-2</v>
      </c>
      <c r="S26">
        <f t="shared" si="2"/>
        <v>5.3600000000000002E-2</v>
      </c>
      <c r="T26" s="8">
        <v>4</v>
      </c>
      <c r="U26" s="8">
        <v>10</v>
      </c>
      <c r="V26" s="8">
        <v>0</v>
      </c>
      <c r="W26" s="8">
        <v>9</v>
      </c>
      <c r="X26" s="8">
        <v>1</v>
      </c>
      <c r="Y26" s="8">
        <v>0</v>
      </c>
      <c r="Z26">
        <f t="shared" si="3"/>
        <v>50</v>
      </c>
      <c r="AA26" s="8">
        <v>1</v>
      </c>
      <c r="AB26" s="19">
        <v>2834</v>
      </c>
      <c r="AC26" s="8">
        <v>23</v>
      </c>
      <c r="AD26" s="8"/>
      <c r="AE26" s="8"/>
      <c r="AF26" s="6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11"/>
    </row>
    <row r="27" spans="1:43" x14ac:dyDescent="0.15">
      <c r="A27">
        <v>26</v>
      </c>
      <c r="B27">
        <v>0</v>
      </c>
      <c r="C27" s="5">
        <v>51</v>
      </c>
      <c r="D27" s="7" t="s">
        <v>102</v>
      </c>
      <c r="E27" s="7" t="s">
        <v>66</v>
      </c>
      <c r="F27" s="7" t="s">
        <v>137</v>
      </c>
      <c r="G27" s="9">
        <v>1</v>
      </c>
      <c r="H27" s="10">
        <v>22</v>
      </c>
      <c r="I27" s="10">
        <v>21</v>
      </c>
      <c r="J27" s="10">
        <v>25</v>
      </c>
      <c r="K27" s="10">
        <v>10</v>
      </c>
      <c r="L27" s="10">
        <v>10</v>
      </c>
      <c r="M27" s="10">
        <v>21</v>
      </c>
      <c r="N27" s="10">
        <v>4</v>
      </c>
      <c r="O27" s="10">
        <v>21</v>
      </c>
      <c r="P27" s="10">
        <v>16</v>
      </c>
      <c r="Q27">
        <f t="shared" si="0"/>
        <v>0.93200000000000005</v>
      </c>
      <c r="R27">
        <f t="shared" si="1"/>
        <v>4.2000000000000003E-2</v>
      </c>
      <c r="S27">
        <f t="shared" si="2"/>
        <v>5.3200000000000004E-2</v>
      </c>
      <c r="T27" s="9">
        <v>4</v>
      </c>
      <c r="U27" s="9">
        <v>10</v>
      </c>
      <c r="V27" s="9">
        <v>0</v>
      </c>
      <c r="W27" s="9">
        <v>14</v>
      </c>
      <c r="X27" s="9">
        <v>1</v>
      </c>
      <c r="Y27" s="9">
        <v>0</v>
      </c>
      <c r="Z27">
        <f t="shared" si="3"/>
        <v>51</v>
      </c>
      <c r="AA27" s="9">
        <v>0</v>
      </c>
      <c r="AB27" s="19">
        <v>3506</v>
      </c>
      <c r="AC27" s="9">
        <v>21</v>
      </c>
      <c r="AD27" s="9"/>
      <c r="AE27" s="9"/>
      <c r="AF27" s="7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12"/>
    </row>
    <row r="28" spans="1:43" x14ac:dyDescent="0.15">
      <c r="A28">
        <v>27</v>
      </c>
      <c r="B28">
        <v>0</v>
      </c>
      <c r="C28" s="4">
        <v>60</v>
      </c>
      <c r="D28" s="6" t="s">
        <v>103</v>
      </c>
      <c r="E28" s="6" t="s">
        <v>67</v>
      </c>
      <c r="F28" s="6" t="s">
        <v>138</v>
      </c>
      <c r="G28" s="8">
        <v>1</v>
      </c>
      <c r="H28" s="10">
        <v>25</v>
      </c>
      <c r="I28" s="10">
        <v>12</v>
      </c>
      <c r="J28" s="10">
        <v>25</v>
      </c>
      <c r="K28" s="10">
        <v>12</v>
      </c>
      <c r="L28" s="10">
        <v>12</v>
      </c>
      <c r="M28" s="10">
        <v>18</v>
      </c>
      <c r="N28" s="10">
        <v>6</v>
      </c>
      <c r="O28" s="10">
        <v>30</v>
      </c>
      <c r="P28" s="10">
        <v>21</v>
      </c>
      <c r="Q28">
        <f t="shared" si="0"/>
        <v>0.94200000000000006</v>
      </c>
      <c r="R28">
        <f t="shared" si="1"/>
        <v>0.06</v>
      </c>
      <c r="S28">
        <f t="shared" si="2"/>
        <v>5.4200000000000005E-2</v>
      </c>
      <c r="T28" s="8">
        <v>0</v>
      </c>
      <c r="U28" s="8">
        <v>0</v>
      </c>
      <c r="V28" s="8">
        <v>0</v>
      </c>
      <c r="W28" s="8">
        <v>17</v>
      </c>
      <c r="X28" s="8">
        <v>1</v>
      </c>
      <c r="Y28" s="8">
        <v>0</v>
      </c>
      <c r="Z28">
        <f t="shared" si="3"/>
        <v>60</v>
      </c>
      <c r="AA28" s="8">
        <v>1</v>
      </c>
      <c r="AB28" s="19">
        <v>4384</v>
      </c>
      <c r="AC28" s="8">
        <v>22</v>
      </c>
      <c r="AD28" s="8"/>
      <c r="AE28" s="8"/>
      <c r="AF28" s="6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11"/>
    </row>
    <row r="29" spans="1:43" x14ac:dyDescent="0.15">
      <c r="A29">
        <v>28</v>
      </c>
      <c r="B29">
        <v>0</v>
      </c>
      <c r="C29" s="5">
        <v>61</v>
      </c>
      <c r="D29" s="7" t="s">
        <v>104</v>
      </c>
      <c r="E29" s="7" t="s">
        <v>68</v>
      </c>
      <c r="F29" s="7" t="s">
        <v>139</v>
      </c>
      <c r="G29" s="9">
        <v>1</v>
      </c>
      <c r="H29" s="10">
        <v>25</v>
      </c>
      <c r="I29" s="10">
        <v>12</v>
      </c>
      <c r="J29" s="10">
        <v>25</v>
      </c>
      <c r="K29" s="10">
        <v>10</v>
      </c>
      <c r="L29" s="10">
        <v>12</v>
      </c>
      <c r="M29" s="10">
        <v>25</v>
      </c>
      <c r="N29" s="10">
        <v>22</v>
      </c>
      <c r="O29" s="10">
        <v>16</v>
      </c>
      <c r="P29" s="10">
        <v>21</v>
      </c>
      <c r="Q29">
        <f t="shared" si="0"/>
        <v>0.94200000000000006</v>
      </c>
      <c r="R29">
        <f t="shared" si="1"/>
        <v>3.2000000000000001E-2</v>
      </c>
      <c r="S29">
        <f t="shared" si="2"/>
        <v>5.4200000000000005E-2</v>
      </c>
      <c r="T29" s="9">
        <v>1</v>
      </c>
      <c r="U29" s="9">
        <v>10</v>
      </c>
      <c r="V29" s="9">
        <v>0</v>
      </c>
      <c r="W29" s="9">
        <v>17</v>
      </c>
      <c r="X29" s="9">
        <v>1</v>
      </c>
      <c r="Y29" s="9">
        <v>0</v>
      </c>
      <c r="Z29">
        <f t="shared" si="3"/>
        <v>61</v>
      </c>
      <c r="AA29" s="9">
        <v>1</v>
      </c>
      <c r="AB29" s="19">
        <v>4384</v>
      </c>
      <c r="AC29" s="9">
        <v>22</v>
      </c>
      <c r="AD29" s="9">
        <v>30</v>
      </c>
      <c r="AE29" s="9"/>
      <c r="AF29" s="7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12"/>
    </row>
    <row r="30" spans="1:43" x14ac:dyDescent="0.15">
      <c r="A30">
        <v>29</v>
      </c>
      <c r="B30">
        <v>0</v>
      </c>
      <c r="C30" s="4">
        <v>62</v>
      </c>
      <c r="D30" s="6" t="s">
        <v>105</v>
      </c>
      <c r="E30" s="6" t="s">
        <v>69</v>
      </c>
      <c r="F30" s="6" t="s">
        <v>140</v>
      </c>
      <c r="G30" s="8">
        <v>1</v>
      </c>
      <c r="H30" s="10">
        <v>22</v>
      </c>
      <c r="I30" s="10">
        <v>15</v>
      </c>
      <c r="J30" s="10">
        <v>25</v>
      </c>
      <c r="K30" s="10">
        <v>21</v>
      </c>
      <c r="L30" s="10">
        <v>21</v>
      </c>
      <c r="M30" s="10">
        <v>24</v>
      </c>
      <c r="N30" s="10">
        <v>18</v>
      </c>
      <c r="O30" s="10">
        <v>21</v>
      </c>
      <c r="P30" s="10">
        <v>16</v>
      </c>
      <c r="Q30">
        <f t="shared" si="0"/>
        <v>0.93200000000000005</v>
      </c>
      <c r="R30">
        <f t="shared" si="1"/>
        <v>4.2000000000000003E-2</v>
      </c>
      <c r="S30">
        <f t="shared" si="2"/>
        <v>5.3200000000000004E-2</v>
      </c>
      <c r="T30" s="8">
        <v>1</v>
      </c>
      <c r="U30" s="8">
        <v>10</v>
      </c>
      <c r="V30" s="8">
        <v>0</v>
      </c>
      <c r="W30" s="8">
        <v>12</v>
      </c>
      <c r="X30" s="8">
        <v>1</v>
      </c>
      <c r="Y30" s="8">
        <v>0</v>
      </c>
      <c r="Z30">
        <f t="shared" si="3"/>
        <v>62</v>
      </c>
      <c r="AA30" s="8">
        <v>7</v>
      </c>
      <c r="AB30" s="19">
        <v>3436</v>
      </c>
      <c r="AC30" s="8">
        <v>22</v>
      </c>
      <c r="AD30" s="8"/>
      <c r="AE30" s="8"/>
      <c r="AF30" s="6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11"/>
    </row>
    <row r="31" spans="1:43" x14ac:dyDescent="0.15">
      <c r="A31">
        <v>30</v>
      </c>
      <c r="B31">
        <v>0</v>
      </c>
      <c r="C31" s="5">
        <v>64</v>
      </c>
      <c r="D31" s="7" t="s">
        <v>106</v>
      </c>
      <c r="E31" s="7" t="s">
        <v>70</v>
      </c>
      <c r="F31" s="7" t="s">
        <v>141</v>
      </c>
      <c r="G31" s="9">
        <v>1</v>
      </c>
      <c r="H31" s="10">
        <v>27</v>
      </c>
      <c r="I31" s="10">
        <v>4</v>
      </c>
      <c r="J31" s="10">
        <v>25</v>
      </c>
      <c r="K31" s="10">
        <v>21</v>
      </c>
      <c r="L31" s="10">
        <v>19</v>
      </c>
      <c r="M31" s="10">
        <v>5</v>
      </c>
      <c r="N31" s="10">
        <v>3</v>
      </c>
      <c r="O31" s="10">
        <v>27</v>
      </c>
      <c r="P31" s="10">
        <v>13</v>
      </c>
      <c r="Q31">
        <f t="shared" si="0"/>
        <v>0.92600000000000005</v>
      </c>
      <c r="R31">
        <f t="shared" si="1"/>
        <v>5.3999999999999999E-2</v>
      </c>
      <c r="S31">
        <f t="shared" si="2"/>
        <v>5.2600000000000001E-2</v>
      </c>
      <c r="T31" s="9">
        <v>1</v>
      </c>
      <c r="U31" s="9">
        <v>10</v>
      </c>
      <c r="V31" s="9">
        <v>0</v>
      </c>
      <c r="W31" s="9">
        <v>11</v>
      </c>
      <c r="X31" s="9">
        <v>1</v>
      </c>
      <c r="Y31" s="9">
        <v>0</v>
      </c>
      <c r="Z31">
        <f t="shared" si="3"/>
        <v>64</v>
      </c>
      <c r="AA31" s="9">
        <v>2</v>
      </c>
      <c r="AB31" s="19">
        <v>3840</v>
      </c>
      <c r="AC31" s="9">
        <v>12</v>
      </c>
      <c r="AD31" s="9"/>
      <c r="AE31" s="9"/>
      <c r="AF31" s="7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12"/>
    </row>
    <row r="32" spans="1:43" x14ac:dyDescent="0.15">
      <c r="A32">
        <v>31</v>
      </c>
      <c r="B32">
        <v>0</v>
      </c>
      <c r="C32" s="4">
        <v>70</v>
      </c>
      <c r="D32" s="6" t="s">
        <v>107</v>
      </c>
      <c r="E32" s="6" t="s">
        <v>71</v>
      </c>
      <c r="F32" s="6" t="s">
        <v>142</v>
      </c>
      <c r="G32" s="8">
        <v>1</v>
      </c>
      <c r="H32" s="10">
        <v>30</v>
      </c>
      <c r="I32" s="10">
        <v>3</v>
      </c>
      <c r="J32" s="10">
        <v>25</v>
      </c>
      <c r="K32" s="10">
        <v>18</v>
      </c>
      <c r="L32" s="10">
        <v>16</v>
      </c>
      <c r="M32" s="10">
        <v>0</v>
      </c>
      <c r="N32" s="10">
        <v>1</v>
      </c>
      <c r="O32" s="10">
        <v>17</v>
      </c>
      <c r="P32" s="10">
        <v>15</v>
      </c>
      <c r="Q32">
        <f t="shared" si="0"/>
        <v>0.93</v>
      </c>
      <c r="R32">
        <f t="shared" si="1"/>
        <v>3.4000000000000002E-2</v>
      </c>
      <c r="S32">
        <f t="shared" si="2"/>
        <v>5.3000000000000005E-2</v>
      </c>
      <c r="T32" s="8">
        <v>1</v>
      </c>
      <c r="U32" s="8">
        <v>10</v>
      </c>
      <c r="V32" s="8">
        <v>0</v>
      </c>
      <c r="W32" s="8">
        <v>1</v>
      </c>
      <c r="X32" s="8">
        <v>1</v>
      </c>
      <c r="Y32" s="8">
        <v>0</v>
      </c>
      <c r="Z32">
        <f t="shared" si="3"/>
        <v>70</v>
      </c>
      <c r="AA32" s="8">
        <v>5</v>
      </c>
      <c r="AB32" s="19">
        <v>400</v>
      </c>
      <c r="AC32" s="8">
        <v>20</v>
      </c>
      <c r="AD32" s="8"/>
      <c r="AE32" s="8"/>
      <c r="AF32" s="6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11"/>
    </row>
    <row r="33" spans="1:43" x14ac:dyDescent="0.15">
      <c r="A33">
        <v>32</v>
      </c>
      <c r="B33">
        <v>0</v>
      </c>
      <c r="C33" s="5">
        <v>71</v>
      </c>
      <c r="D33" s="7" t="s">
        <v>108</v>
      </c>
      <c r="E33" s="7" t="s">
        <v>72</v>
      </c>
      <c r="F33" s="7" t="s">
        <v>142</v>
      </c>
      <c r="G33" s="9">
        <v>1</v>
      </c>
      <c r="H33" s="10">
        <v>27</v>
      </c>
      <c r="I33" s="10">
        <v>3</v>
      </c>
      <c r="J33" s="10">
        <v>25</v>
      </c>
      <c r="K33" s="10">
        <v>18</v>
      </c>
      <c r="L33" s="10">
        <v>16</v>
      </c>
      <c r="M33" s="10">
        <v>0</v>
      </c>
      <c r="N33" s="10">
        <v>1</v>
      </c>
      <c r="O33" s="10">
        <v>17</v>
      </c>
      <c r="P33" s="10">
        <v>15</v>
      </c>
      <c r="Q33">
        <f t="shared" si="0"/>
        <v>0.93</v>
      </c>
      <c r="R33">
        <f t="shared" si="1"/>
        <v>3.4000000000000002E-2</v>
      </c>
      <c r="S33">
        <f t="shared" si="2"/>
        <v>5.3000000000000005E-2</v>
      </c>
      <c r="T33" s="9">
        <v>1</v>
      </c>
      <c r="U33" s="9">
        <v>10</v>
      </c>
      <c r="V33" s="9">
        <v>0</v>
      </c>
      <c r="W33" s="9">
        <v>1</v>
      </c>
      <c r="X33" s="9">
        <v>1</v>
      </c>
      <c r="Y33" s="9">
        <v>0</v>
      </c>
      <c r="Z33">
        <f t="shared" si="3"/>
        <v>71</v>
      </c>
      <c r="AA33" s="9">
        <v>5</v>
      </c>
      <c r="AB33" s="19">
        <v>800</v>
      </c>
      <c r="AC33" s="9">
        <v>20</v>
      </c>
      <c r="AD33" s="9"/>
      <c r="AE33" s="9"/>
      <c r="AF33" s="7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12"/>
    </row>
    <row r="34" spans="1:43" x14ac:dyDescent="0.15">
      <c r="A34">
        <v>33</v>
      </c>
      <c r="B34">
        <v>0</v>
      </c>
      <c r="C34" s="4">
        <v>85</v>
      </c>
      <c r="D34" s="6" t="s">
        <v>109</v>
      </c>
      <c r="E34" s="6" t="s">
        <v>73</v>
      </c>
      <c r="F34" s="6"/>
      <c r="G34" s="8">
        <v>1</v>
      </c>
      <c r="H34" s="8">
        <v>28</v>
      </c>
      <c r="I34" s="8">
        <v>16</v>
      </c>
      <c r="J34" s="8">
        <v>25</v>
      </c>
      <c r="K34" s="8">
        <v>21</v>
      </c>
      <c r="L34" s="8">
        <v>13</v>
      </c>
      <c r="M34" s="8">
        <v>21</v>
      </c>
      <c r="N34" s="8">
        <v>4</v>
      </c>
      <c r="O34" s="8">
        <v>27</v>
      </c>
      <c r="P34" s="8">
        <v>13</v>
      </c>
      <c r="Q34">
        <f t="shared" si="0"/>
        <v>0.92600000000000005</v>
      </c>
      <c r="R34">
        <f t="shared" si="1"/>
        <v>5.3999999999999999E-2</v>
      </c>
      <c r="S34">
        <f t="shared" si="2"/>
        <v>5.2600000000000001E-2</v>
      </c>
      <c r="T34" s="8">
        <v>1</v>
      </c>
      <c r="U34" s="8">
        <v>10</v>
      </c>
      <c r="V34" s="8">
        <v>0</v>
      </c>
      <c r="W34" s="8">
        <v>1</v>
      </c>
      <c r="X34" s="8">
        <v>1</v>
      </c>
      <c r="Y34" s="8">
        <v>0</v>
      </c>
      <c r="AA34" s="8"/>
      <c r="AB34" s="19"/>
      <c r="AC34" s="8">
        <v>20</v>
      </c>
      <c r="AD34" s="8"/>
      <c r="AE34" s="8"/>
      <c r="AF34" s="6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11"/>
    </row>
    <row r="35" spans="1:43" x14ac:dyDescent="0.15">
      <c r="A35">
        <v>34</v>
      </c>
      <c r="B35">
        <v>0</v>
      </c>
      <c r="C35" s="5">
        <v>118</v>
      </c>
      <c r="D35" s="7" t="s">
        <v>110</v>
      </c>
      <c r="E35" s="7" t="s">
        <v>74</v>
      </c>
      <c r="F35" s="7"/>
      <c r="G35" s="9">
        <v>1</v>
      </c>
      <c r="H35" s="9">
        <v>28</v>
      </c>
      <c r="I35" s="9">
        <v>16</v>
      </c>
      <c r="J35" s="9">
        <v>25</v>
      </c>
      <c r="K35" s="9">
        <v>21</v>
      </c>
      <c r="L35" s="9">
        <v>13</v>
      </c>
      <c r="M35" s="9">
        <v>21</v>
      </c>
      <c r="N35" s="9">
        <v>4</v>
      </c>
      <c r="O35" s="9">
        <v>27</v>
      </c>
      <c r="P35" s="9">
        <v>13</v>
      </c>
      <c r="Q35">
        <f t="shared" si="0"/>
        <v>0.92600000000000005</v>
      </c>
      <c r="R35">
        <f t="shared" si="1"/>
        <v>5.3999999999999999E-2</v>
      </c>
      <c r="S35">
        <f t="shared" si="2"/>
        <v>5.2600000000000001E-2</v>
      </c>
      <c r="T35" s="9">
        <v>1</v>
      </c>
      <c r="U35" s="9">
        <v>10</v>
      </c>
      <c r="V35" s="9">
        <v>0</v>
      </c>
      <c r="W35" s="9">
        <v>1</v>
      </c>
      <c r="X35" s="9">
        <v>1</v>
      </c>
      <c r="Y35" s="9">
        <v>0</v>
      </c>
      <c r="AA35" s="9"/>
      <c r="AB35" s="19"/>
      <c r="AC35" s="9">
        <v>20</v>
      </c>
      <c r="AD35" s="9"/>
      <c r="AE35" s="9"/>
      <c r="AF35" s="7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12"/>
    </row>
    <row r="36" spans="1:43" x14ac:dyDescent="0.15">
      <c r="A36">
        <v>35</v>
      </c>
      <c r="B36">
        <v>0</v>
      </c>
      <c r="C36" s="4">
        <v>129</v>
      </c>
      <c r="D36" s="6" t="s">
        <v>111</v>
      </c>
      <c r="E36" s="6" t="s">
        <v>75</v>
      </c>
      <c r="F36" s="6"/>
      <c r="G36" s="8">
        <v>1</v>
      </c>
      <c r="H36" s="8">
        <v>28</v>
      </c>
      <c r="I36" s="8">
        <v>16</v>
      </c>
      <c r="J36" s="8">
        <v>25</v>
      </c>
      <c r="K36" s="8">
        <v>21</v>
      </c>
      <c r="L36" s="8">
        <v>13</v>
      </c>
      <c r="M36" s="8">
        <v>21</v>
      </c>
      <c r="N36" s="8">
        <v>4</v>
      </c>
      <c r="O36" s="8">
        <v>27</v>
      </c>
      <c r="P36" s="8">
        <v>13</v>
      </c>
      <c r="Q36">
        <f t="shared" si="0"/>
        <v>0.92600000000000005</v>
      </c>
      <c r="R36">
        <f t="shared" si="1"/>
        <v>5.3999999999999999E-2</v>
      </c>
      <c r="S36">
        <f t="shared" si="2"/>
        <v>5.2600000000000001E-2</v>
      </c>
      <c r="T36" s="8">
        <v>1</v>
      </c>
      <c r="U36" s="8">
        <v>10</v>
      </c>
      <c r="V36" s="8">
        <v>0</v>
      </c>
      <c r="W36" s="8">
        <v>1</v>
      </c>
      <c r="X36" s="8">
        <v>1</v>
      </c>
      <c r="Y36" s="8">
        <v>0</v>
      </c>
      <c r="AA36" s="8"/>
      <c r="AB36" s="19"/>
      <c r="AC36" s="8">
        <v>20</v>
      </c>
      <c r="AD36" s="8"/>
      <c r="AE36" s="8"/>
      <c r="AF36" s="6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11"/>
    </row>
    <row r="37" spans="1:43" x14ac:dyDescent="0.15">
      <c r="A37">
        <v>36</v>
      </c>
      <c r="B37">
        <v>0</v>
      </c>
      <c r="C37" s="5">
        <v>1000</v>
      </c>
      <c r="D37" s="7" t="s">
        <v>112</v>
      </c>
      <c r="E37" s="7" t="s">
        <v>60</v>
      </c>
      <c r="F37" s="7" t="s">
        <v>131</v>
      </c>
      <c r="G37" s="9">
        <v>19</v>
      </c>
      <c r="H37" s="9">
        <v>572</v>
      </c>
      <c r="I37" s="9">
        <v>27</v>
      </c>
      <c r="J37" s="9">
        <v>1</v>
      </c>
      <c r="K37" s="9">
        <v>202</v>
      </c>
      <c r="L37" s="9">
        <v>26</v>
      </c>
      <c r="M37" s="9">
        <v>139</v>
      </c>
      <c r="N37" s="9">
        <v>55</v>
      </c>
      <c r="O37" s="9">
        <v>167</v>
      </c>
      <c r="P37" s="9">
        <v>0</v>
      </c>
      <c r="Q37">
        <f t="shared" si="0"/>
        <v>0.9</v>
      </c>
      <c r="R37">
        <f t="shared" si="1"/>
        <v>0.33400000000000002</v>
      </c>
      <c r="S37">
        <f t="shared" si="2"/>
        <v>0.05</v>
      </c>
      <c r="T37" s="9">
        <v>1</v>
      </c>
      <c r="U37" s="9">
        <v>1</v>
      </c>
      <c r="V37" s="9"/>
      <c r="W37" s="9">
        <v>1</v>
      </c>
      <c r="X37" s="9">
        <v>8</v>
      </c>
      <c r="Y37" s="9">
        <v>1</v>
      </c>
      <c r="AA37" s="9">
        <v>0</v>
      </c>
      <c r="AB37" s="19"/>
      <c r="AC37" s="9">
        <v>5</v>
      </c>
      <c r="AD37" s="9"/>
      <c r="AE37" s="9"/>
      <c r="AF37" s="7" t="s">
        <v>112</v>
      </c>
      <c r="AG37" s="9">
        <v>1</v>
      </c>
      <c r="AH37" s="9">
        <v>0.28000000000000003</v>
      </c>
      <c r="AI37" s="9">
        <v>7.0000000000000007E-2</v>
      </c>
      <c r="AJ37" s="9">
        <v>7.0000000000000007E-2</v>
      </c>
      <c r="AK37" s="9">
        <v>0.112</v>
      </c>
      <c r="AL37" s="9">
        <v>7.0000000000000007E-2</v>
      </c>
      <c r="AM37" s="9">
        <v>7.0000000000000007E-2</v>
      </c>
      <c r="AN37" s="9">
        <v>7.0000000000000007E-2</v>
      </c>
      <c r="AO37" s="9">
        <v>10</v>
      </c>
      <c r="AP37" s="9">
        <v>0</v>
      </c>
      <c r="AQ37" s="12">
        <v>43</v>
      </c>
    </row>
    <row r="38" spans="1:43" x14ac:dyDescent="0.15">
      <c r="A38">
        <v>37</v>
      </c>
      <c r="B38">
        <v>0</v>
      </c>
      <c r="C38" s="4">
        <v>1001</v>
      </c>
      <c r="D38" s="6" t="s">
        <v>80</v>
      </c>
      <c r="E38" s="6" t="s">
        <v>45</v>
      </c>
      <c r="F38" s="6"/>
      <c r="G38" s="8">
        <v>1</v>
      </c>
      <c r="H38" s="8">
        <v>122</v>
      </c>
      <c r="I38" s="8">
        <v>21</v>
      </c>
      <c r="J38" s="8">
        <v>25</v>
      </c>
      <c r="K38" s="8">
        <v>10</v>
      </c>
      <c r="L38" s="8">
        <v>10</v>
      </c>
      <c r="M38" s="8">
        <v>21</v>
      </c>
      <c r="N38" s="8">
        <v>4</v>
      </c>
      <c r="O38" s="8">
        <v>21</v>
      </c>
      <c r="P38" s="8">
        <v>16</v>
      </c>
      <c r="Q38">
        <f t="shared" si="0"/>
        <v>0.93200000000000005</v>
      </c>
      <c r="R38">
        <f t="shared" si="1"/>
        <v>4.2000000000000003E-2</v>
      </c>
      <c r="S38">
        <f t="shared" si="2"/>
        <v>5.3200000000000004E-2</v>
      </c>
      <c r="T38" s="8">
        <v>1</v>
      </c>
      <c r="U38" s="8">
        <v>10</v>
      </c>
      <c r="V38" s="8">
        <v>0</v>
      </c>
      <c r="W38" s="8">
        <v>1</v>
      </c>
      <c r="X38" s="8">
        <v>1</v>
      </c>
      <c r="Y38" s="8">
        <v>0</v>
      </c>
      <c r="AA38" s="8"/>
      <c r="AB38" s="19"/>
      <c r="AC38" s="8">
        <v>21</v>
      </c>
      <c r="AD38" s="8"/>
      <c r="AE38" s="8"/>
      <c r="AF38" s="6" t="s">
        <v>144</v>
      </c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11"/>
    </row>
    <row r="39" spans="1:43" x14ac:dyDescent="0.15">
      <c r="A39">
        <v>38</v>
      </c>
      <c r="B39">
        <v>0</v>
      </c>
      <c r="C39" s="5">
        <v>1002</v>
      </c>
      <c r="D39" s="7" t="s">
        <v>113</v>
      </c>
      <c r="E39" s="7" t="s">
        <v>76</v>
      </c>
      <c r="F39" s="7"/>
      <c r="G39" s="9">
        <v>3</v>
      </c>
      <c r="H39" s="9">
        <v>162</v>
      </c>
      <c r="I39" s="9">
        <v>12</v>
      </c>
      <c r="J39" s="9">
        <v>1</v>
      </c>
      <c r="K39" s="9">
        <v>17</v>
      </c>
      <c r="L39" s="9">
        <v>3</v>
      </c>
      <c r="M39" s="9">
        <v>18</v>
      </c>
      <c r="N39" s="9">
        <v>16</v>
      </c>
      <c r="O39" s="9">
        <v>0</v>
      </c>
      <c r="P39" s="9">
        <v>0</v>
      </c>
      <c r="Q39">
        <f t="shared" si="0"/>
        <v>0.9</v>
      </c>
      <c r="R39">
        <f t="shared" si="1"/>
        <v>0</v>
      </c>
      <c r="S39">
        <f t="shared" si="2"/>
        <v>0.05</v>
      </c>
      <c r="T39" s="9">
        <v>1</v>
      </c>
      <c r="U39" s="9">
        <v>1</v>
      </c>
      <c r="V39" s="9"/>
      <c r="W39" s="9">
        <v>1</v>
      </c>
      <c r="X39" s="9">
        <v>4</v>
      </c>
      <c r="Y39" s="9">
        <v>1</v>
      </c>
      <c r="AA39" s="9">
        <v>0</v>
      </c>
      <c r="AB39" s="19"/>
      <c r="AC39" s="9">
        <v>21</v>
      </c>
      <c r="AD39" s="9"/>
      <c r="AE39" s="9"/>
      <c r="AF39" s="7"/>
      <c r="AG39" s="9">
        <v>1</v>
      </c>
      <c r="AH39" s="9">
        <v>0.01</v>
      </c>
      <c r="AI39" s="9">
        <v>0</v>
      </c>
      <c r="AJ39" s="9">
        <v>1.4999999999999999E-2</v>
      </c>
      <c r="AK39" s="9">
        <v>1.4999999999999999E-2</v>
      </c>
      <c r="AL39" s="9">
        <v>0.03</v>
      </c>
      <c r="AM39" s="9">
        <v>1.4999999999999999E-2</v>
      </c>
      <c r="AN39" s="9">
        <v>1.4999999999999999E-2</v>
      </c>
      <c r="AO39" s="9">
        <v>10</v>
      </c>
      <c r="AP39" s="9">
        <v>0</v>
      </c>
      <c r="AQ39" s="12"/>
    </row>
  </sheetData>
  <phoneticPr fontId="2" type="noConversion"/>
  <conditionalFormatting sqref="J2:J33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{A9010250-1DA7-47D2-AE1D-D70B97B45B35}</x14:id>
        </ext>
      </extLst>
    </cfRule>
  </conditionalFormatting>
  <conditionalFormatting sqref="H3:I3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{178752BF-CC50-4CB8-9C10-493BA57F3ADC}</x14:id>
        </ext>
      </extLst>
    </cfRule>
  </conditionalFormatting>
  <conditionalFormatting sqref="H4:I4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{1E65E41E-5070-4282-9C97-9C483B4AC546}</x14:id>
        </ext>
      </extLst>
    </cfRule>
  </conditionalFormatting>
  <conditionalFormatting sqref="H5:I5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{4C9F4AC0-6F13-4F30-90E0-47CCB39556EA}</x14:id>
        </ext>
      </extLst>
    </cfRule>
  </conditionalFormatting>
  <conditionalFormatting sqref="H2:I2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{E23E236F-CF8F-4A84-9BC2-02E34F8D95FD}</x14:id>
        </ext>
      </extLst>
    </cfRule>
  </conditionalFormatting>
  <conditionalFormatting sqref="H6:I6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{5953C8DE-0A66-4A29-855D-36D20610392A}</x14:id>
        </ext>
      </extLst>
    </cfRule>
  </conditionalFormatting>
  <conditionalFormatting sqref="H7:I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{B6AA1571-0CC5-4B2F-8FA8-104D9FE4234B}</x14:id>
        </ext>
      </extLst>
    </cfRule>
  </conditionalFormatting>
  <conditionalFormatting sqref="K3:P3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{49FD2F07-BDA3-4ED6-9780-40978D11ED90}</x14:id>
        </ext>
      </extLst>
    </cfRule>
  </conditionalFormatting>
  <conditionalFormatting sqref="K4:P4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{FB9B358B-E38E-42EF-845A-40F5D63516CB}</x14:id>
        </ext>
      </extLst>
    </cfRule>
  </conditionalFormatting>
  <conditionalFormatting sqref="K5:P5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{BB362C5D-0D65-4599-B057-A8B0A9DF7D9F}</x14:id>
        </ext>
      </extLst>
    </cfRule>
  </conditionalFormatting>
  <conditionalFormatting sqref="K2:P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{E0810B06-AF26-4535-8DDA-59F4B8DB3E9C}</x14:id>
        </ext>
      </extLst>
    </cfRule>
  </conditionalFormatting>
  <conditionalFormatting sqref="K6:P6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{0A679EF8-267B-44D1-9408-7F782C361E83}</x14:id>
        </ext>
      </extLst>
    </cfRule>
  </conditionalFormatting>
  <conditionalFormatting sqref="K7:P7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{F36172F1-F9B0-4F66-A97E-5DC5A8F7D616}</x14:id>
        </ext>
      </extLst>
    </cfRule>
  </conditionalFormatting>
  <conditionalFormatting sqref="H9:I9 K9:P9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{0B463EBF-863C-46F7-88E7-FE78DB54EEA7}</x14:id>
        </ext>
      </extLst>
    </cfRule>
  </conditionalFormatting>
  <conditionalFormatting sqref="H10:I10 K10:P10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{9A858985-AEB9-45BF-9D0E-FEBB77586BE8}</x14:id>
        </ext>
      </extLst>
    </cfRule>
  </conditionalFormatting>
  <conditionalFormatting sqref="H11:I11 K11:P11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{D8467D39-193F-4A37-B3F5-76B3851B3EED}</x14:id>
        </ext>
      </extLst>
    </cfRule>
  </conditionalFormatting>
  <conditionalFormatting sqref="H12:I12 K12:P12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{E61E40EC-0202-44B2-AEB3-C8FD3DF9FC0F}</x14:id>
        </ext>
      </extLst>
    </cfRule>
  </conditionalFormatting>
  <conditionalFormatting sqref="H13:I13 K13:P13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{171EBFBD-6FCE-4DCC-84D8-7CEA79DC7DBE}</x14:id>
        </ext>
      </extLst>
    </cfRule>
  </conditionalFormatting>
  <conditionalFormatting sqref="H14:I14 K14:P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{EAF12084-A197-4E6E-B006-D86602033A52}</x14:id>
        </ext>
      </extLst>
    </cfRule>
  </conditionalFormatting>
  <conditionalFormatting sqref="H15:I15 K15:P15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{5CB2137F-34D4-4B5A-9798-A1B4554504EA}</x14:id>
        </ext>
      </extLst>
    </cfRule>
  </conditionalFormatting>
  <conditionalFormatting sqref="H16:I16 K16:P16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{BA103A0C-F07F-4ED6-8923-EAB1962175AB}</x14:id>
        </ext>
      </extLst>
    </cfRule>
  </conditionalFormatting>
  <conditionalFormatting sqref="H17:I17 K17:P17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{16126DB2-D2B6-4BC0-B412-7054471459EE}</x14:id>
        </ext>
      </extLst>
    </cfRule>
  </conditionalFormatting>
  <conditionalFormatting sqref="H18:I18 K18:P18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{5FB28C27-BFF7-4EBD-AD18-B79F506D71F7}</x14:id>
        </ext>
      </extLst>
    </cfRule>
  </conditionalFormatting>
  <conditionalFormatting sqref="H19:I19 K19:P19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{C8F61B9B-5B9A-410C-8C8F-96BEDF2B5F48}</x14:id>
        </ext>
      </extLst>
    </cfRule>
  </conditionalFormatting>
  <conditionalFormatting sqref="H20:I20 K20:P20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{D42E6812-82F0-4F5C-8F84-5BC774BC71BF}</x14:id>
        </ext>
      </extLst>
    </cfRule>
  </conditionalFormatting>
  <conditionalFormatting sqref="H21:I21 K21:P21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{6AEB48AA-C37B-4718-B5FA-975CE342C0E7}</x14:id>
        </ext>
      </extLst>
    </cfRule>
  </conditionalFormatting>
  <conditionalFormatting sqref="H22:I22 K22:P22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{914E7933-F554-4878-8AE5-7EC2478FC657}</x14:id>
        </ext>
      </extLst>
    </cfRule>
  </conditionalFormatting>
  <conditionalFormatting sqref="H23:I23 K23:P23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{C9E52DF2-4472-4BCF-B9C4-2987CFFDC4D4}</x14:id>
        </ext>
      </extLst>
    </cfRule>
  </conditionalFormatting>
  <conditionalFormatting sqref="H24:I24 K24:P24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{7510A9FC-9B28-48B8-BE03-7B30D0F91276}</x14:id>
        </ext>
      </extLst>
    </cfRule>
  </conditionalFormatting>
  <conditionalFormatting sqref="H25:I25 K25:P25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{138FDE2B-3FEE-4A64-BD61-73F92CC10CDA}</x14:id>
        </ext>
      </extLst>
    </cfRule>
  </conditionalFormatting>
  <conditionalFormatting sqref="H26:I26 K26:P26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{7F77CFFA-B694-44A2-BE4E-0A60D135355A}</x14:id>
        </ext>
      </extLst>
    </cfRule>
  </conditionalFormatting>
  <conditionalFormatting sqref="H27:I27 K27:P27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{9B336918-09E4-4FF9-9E2C-90BE8BCBCC79}</x14:id>
        </ext>
      </extLst>
    </cfRule>
  </conditionalFormatting>
  <conditionalFormatting sqref="H28:I28 K28:P28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{2F772F16-E75C-4096-9537-ACA95DA6AF0A}</x14:id>
        </ext>
      </extLst>
    </cfRule>
  </conditionalFormatting>
  <conditionalFormatting sqref="H29:I29 K29:P29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{2E017395-6742-4272-B624-3ABAE428B12A}</x14:id>
        </ext>
      </extLst>
    </cfRule>
  </conditionalFormatting>
  <conditionalFormatting sqref="H30:I30 K30:P30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{42FA3B31-CFC8-49A0-A571-3D3C117A3703}</x14:id>
        </ext>
      </extLst>
    </cfRule>
  </conditionalFormatting>
  <conditionalFormatting sqref="H31:I31 K31:P31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{460D7A16-6DFC-416D-895C-A70A0458AA50}</x14:id>
        </ext>
      </extLst>
    </cfRule>
  </conditionalFormatting>
  <conditionalFormatting sqref="H32:I32 K32:P32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{FCEDB7D1-3138-4BCE-BA68-9B6E33344FED}</x14:id>
        </ext>
      </extLst>
    </cfRule>
  </conditionalFormatting>
  <conditionalFormatting sqref="H33:I33 K33:P33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{2ED87E71-9D94-4912-98C7-948D4389EFF5}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010250-1DA7-47D2-AE1D-D70B97B45B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J2:J33</xm:sqref>
        </x14:conditionalFormatting>
        <x14:conditionalFormatting xmlns:xm="http://schemas.microsoft.com/office/excel/2006/main">
          <x14:cfRule type="dataBar" id="{178752BF-CC50-4CB8-9C10-493BA57F3A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H3:I3</xm:sqref>
        </x14:conditionalFormatting>
        <x14:conditionalFormatting xmlns:xm="http://schemas.microsoft.com/office/excel/2006/main">
          <x14:cfRule type="dataBar" id="{1E65E41E-5070-4282-9C97-9C483B4AC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H4:I4</xm:sqref>
        </x14:conditionalFormatting>
        <x14:conditionalFormatting xmlns:xm="http://schemas.microsoft.com/office/excel/2006/main">
          <x14:cfRule type="dataBar" id="{4C9F4AC0-6F13-4F30-90E0-47CCB39556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H5:I5</xm:sqref>
        </x14:conditionalFormatting>
        <x14:conditionalFormatting xmlns:xm="http://schemas.microsoft.com/office/excel/2006/main">
          <x14:cfRule type="dataBar" id="{E23E236F-CF8F-4A84-9BC2-02E34F8D95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H2:I2</xm:sqref>
        </x14:conditionalFormatting>
        <x14:conditionalFormatting xmlns:xm="http://schemas.microsoft.com/office/excel/2006/main">
          <x14:cfRule type="dataBar" id="{5953C8DE-0A66-4A29-855D-36D2061039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H6:I6</xm:sqref>
        </x14:conditionalFormatting>
        <x14:conditionalFormatting xmlns:xm="http://schemas.microsoft.com/office/excel/2006/main">
          <x14:cfRule type="dataBar" id="{B6AA1571-0CC5-4B2F-8FA8-104D9FE423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H7:I7</xm:sqref>
        </x14:conditionalFormatting>
        <x14:conditionalFormatting xmlns:xm="http://schemas.microsoft.com/office/excel/2006/main">
          <x14:cfRule type="dataBar" id="{49FD2F07-BDA3-4ED6-9780-40978D11ED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K3:P3</xm:sqref>
        </x14:conditionalFormatting>
        <x14:conditionalFormatting xmlns:xm="http://schemas.microsoft.com/office/excel/2006/main">
          <x14:cfRule type="dataBar" id="{FB9B358B-E38E-42EF-845A-40F5D63516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K4:P4</xm:sqref>
        </x14:conditionalFormatting>
        <x14:conditionalFormatting xmlns:xm="http://schemas.microsoft.com/office/excel/2006/main">
          <x14:cfRule type="dataBar" id="{BB362C5D-0D65-4599-B057-A8B0A9DF7D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K5:P5</xm:sqref>
        </x14:conditionalFormatting>
        <x14:conditionalFormatting xmlns:xm="http://schemas.microsoft.com/office/excel/2006/main">
          <x14:cfRule type="dataBar" id="{E0810B06-AF26-4535-8DDA-59F4B8DB3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K2:P2</xm:sqref>
        </x14:conditionalFormatting>
        <x14:conditionalFormatting xmlns:xm="http://schemas.microsoft.com/office/excel/2006/main">
          <x14:cfRule type="dataBar" id="{0A679EF8-267B-44D1-9408-7F782C361E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K6:P6</xm:sqref>
        </x14:conditionalFormatting>
        <x14:conditionalFormatting xmlns:xm="http://schemas.microsoft.com/office/excel/2006/main">
          <x14:cfRule type="dataBar" id="{F36172F1-F9B0-4F66-A97E-5DC5A8F7D6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K7:P7</xm:sqref>
        </x14:conditionalFormatting>
        <x14:conditionalFormatting xmlns:xm="http://schemas.microsoft.com/office/excel/2006/main">
          <x14:cfRule type="dataBar" id="{0B463EBF-863C-46F7-88E7-FE78DB54EE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H9:I9 K9:P9</xm:sqref>
        </x14:conditionalFormatting>
        <x14:conditionalFormatting xmlns:xm="http://schemas.microsoft.com/office/excel/2006/main">
          <x14:cfRule type="dataBar" id="{9A858985-AEB9-45BF-9D0E-FEBB77586B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H10:I10 K10:P10</xm:sqref>
        </x14:conditionalFormatting>
        <x14:conditionalFormatting xmlns:xm="http://schemas.microsoft.com/office/excel/2006/main">
          <x14:cfRule type="dataBar" id="{D8467D39-193F-4A37-B3F5-76B3851B3E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H11:I11 K11:P11</xm:sqref>
        </x14:conditionalFormatting>
        <x14:conditionalFormatting xmlns:xm="http://schemas.microsoft.com/office/excel/2006/main">
          <x14:cfRule type="dataBar" id="{E61E40EC-0202-44B2-AEB3-C8FD3DF9FC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H12:I12 K12:P12</xm:sqref>
        </x14:conditionalFormatting>
        <x14:conditionalFormatting xmlns:xm="http://schemas.microsoft.com/office/excel/2006/main">
          <x14:cfRule type="dataBar" id="{171EBFBD-6FCE-4DCC-84D8-7CEA79DC7D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H13:I13 K13:P13</xm:sqref>
        </x14:conditionalFormatting>
        <x14:conditionalFormatting xmlns:xm="http://schemas.microsoft.com/office/excel/2006/main">
          <x14:cfRule type="dataBar" id="{EAF12084-A197-4E6E-B006-D86602033A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H14:I14 K14:P14</xm:sqref>
        </x14:conditionalFormatting>
        <x14:conditionalFormatting xmlns:xm="http://schemas.microsoft.com/office/excel/2006/main">
          <x14:cfRule type="dataBar" id="{5CB2137F-34D4-4B5A-9798-A1B4554504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H15:I15 K15:P15</xm:sqref>
        </x14:conditionalFormatting>
        <x14:conditionalFormatting xmlns:xm="http://schemas.microsoft.com/office/excel/2006/main">
          <x14:cfRule type="dataBar" id="{BA103A0C-F07F-4ED6-8923-EAB1962175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H16:I16 K16:P16</xm:sqref>
        </x14:conditionalFormatting>
        <x14:conditionalFormatting xmlns:xm="http://schemas.microsoft.com/office/excel/2006/main">
          <x14:cfRule type="dataBar" id="{16126DB2-D2B6-4BC0-B412-7054471459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H17:I17 K17:P17</xm:sqref>
        </x14:conditionalFormatting>
        <x14:conditionalFormatting xmlns:xm="http://schemas.microsoft.com/office/excel/2006/main">
          <x14:cfRule type="dataBar" id="{5FB28C27-BFF7-4EBD-AD18-B79F506D71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H18:I18 K18:P18</xm:sqref>
        </x14:conditionalFormatting>
        <x14:conditionalFormatting xmlns:xm="http://schemas.microsoft.com/office/excel/2006/main">
          <x14:cfRule type="dataBar" id="{C8F61B9B-5B9A-410C-8C8F-96BEDF2B5F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H19:I19 K19:P19</xm:sqref>
        </x14:conditionalFormatting>
        <x14:conditionalFormatting xmlns:xm="http://schemas.microsoft.com/office/excel/2006/main">
          <x14:cfRule type="dataBar" id="{D42E6812-82F0-4F5C-8F84-5BC774BC71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H20:I20 K20:P20</xm:sqref>
        </x14:conditionalFormatting>
        <x14:conditionalFormatting xmlns:xm="http://schemas.microsoft.com/office/excel/2006/main">
          <x14:cfRule type="dataBar" id="{6AEB48AA-C37B-4718-B5FA-975CE342C0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H21:I21 K21:P21</xm:sqref>
        </x14:conditionalFormatting>
        <x14:conditionalFormatting xmlns:xm="http://schemas.microsoft.com/office/excel/2006/main">
          <x14:cfRule type="dataBar" id="{914E7933-F554-4878-8AE5-7EC2478FC6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H22:I22 K22:P22</xm:sqref>
        </x14:conditionalFormatting>
        <x14:conditionalFormatting xmlns:xm="http://schemas.microsoft.com/office/excel/2006/main">
          <x14:cfRule type="dataBar" id="{C9E52DF2-4472-4BCF-B9C4-2987CFFDC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H23:I23 K23:P23</xm:sqref>
        </x14:conditionalFormatting>
        <x14:conditionalFormatting xmlns:xm="http://schemas.microsoft.com/office/excel/2006/main">
          <x14:cfRule type="dataBar" id="{7510A9FC-9B28-48B8-BE03-7B30D0F912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H24:I24 K24:P24</xm:sqref>
        </x14:conditionalFormatting>
        <x14:conditionalFormatting xmlns:xm="http://schemas.microsoft.com/office/excel/2006/main">
          <x14:cfRule type="dataBar" id="{138FDE2B-3FEE-4A64-BD61-73F92CC10C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H25:I25 K25:P25</xm:sqref>
        </x14:conditionalFormatting>
        <x14:conditionalFormatting xmlns:xm="http://schemas.microsoft.com/office/excel/2006/main">
          <x14:cfRule type="dataBar" id="{7F77CFFA-B694-44A2-BE4E-0A60D13535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H26:I26 K26:P26</xm:sqref>
        </x14:conditionalFormatting>
        <x14:conditionalFormatting xmlns:xm="http://schemas.microsoft.com/office/excel/2006/main">
          <x14:cfRule type="dataBar" id="{9B336918-09E4-4FF9-9E2C-90BE8BCBCC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H27:I27 K27:P27</xm:sqref>
        </x14:conditionalFormatting>
        <x14:conditionalFormatting xmlns:xm="http://schemas.microsoft.com/office/excel/2006/main">
          <x14:cfRule type="dataBar" id="{2F772F16-E75C-4096-9537-ACA95DA6AF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H28:I28 K28:P28</xm:sqref>
        </x14:conditionalFormatting>
        <x14:conditionalFormatting xmlns:xm="http://schemas.microsoft.com/office/excel/2006/main">
          <x14:cfRule type="dataBar" id="{2E017395-6742-4272-B624-3ABAE428B1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H29:I29 K29:P29</xm:sqref>
        </x14:conditionalFormatting>
        <x14:conditionalFormatting xmlns:xm="http://schemas.microsoft.com/office/excel/2006/main">
          <x14:cfRule type="dataBar" id="{42FA3B31-CFC8-49A0-A571-3D3C117A37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H30:I30 K30:P30</xm:sqref>
        </x14:conditionalFormatting>
        <x14:conditionalFormatting xmlns:xm="http://schemas.microsoft.com/office/excel/2006/main">
          <x14:cfRule type="dataBar" id="{460D7A16-6DFC-416D-895C-A70A0458AA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H31:I31 K31:P31</xm:sqref>
        </x14:conditionalFormatting>
        <x14:conditionalFormatting xmlns:xm="http://schemas.microsoft.com/office/excel/2006/main">
          <x14:cfRule type="dataBar" id="{FCEDB7D1-3138-4BCE-BA68-9B6E33344F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H32:I32 K32:P32</xm:sqref>
        </x14:conditionalFormatting>
        <x14:conditionalFormatting xmlns:xm="http://schemas.microsoft.com/office/excel/2006/main">
          <x14:cfRule type="dataBar" id="{2ED87E71-9D94-4912-98C7-948D4389EF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H33:I33 K33:P33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npc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2014-04-29T05:53:55Z</dcterms:modified>
</cp:coreProperties>
</file>