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_Everything\HuachunDailyReport2024\Python\"/>
    </mc:Choice>
  </mc:AlternateContent>
  <xr:revisionPtr revIDLastSave="0" documentId="13_ncr:1_{89BC1B2C-EE84-463F-B2F9-1E8EEA75BB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23年(晴雨)" sheetId="37" r:id="rId1"/>
    <sheet name="2024年(晴雨)" sheetId="4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'2023年(晴雨)'!$A$1:$BD$50</definedName>
    <definedName name="_xlnm.Print_Area" localSheetId="1">'2024年(晴雨)'!$A$1:$BD$50</definedName>
  </definedNames>
  <calcPr calcId="191029"/>
</workbook>
</file>

<file path=xl/calcChain.xml><?xml version="1.0" encoding="utf-8"?>
<calcChain xmlns="http://schemas.openxmlformats.org/spreadsheetml/2006/main">
  <c r="BB32" i="42" l="1"/>
  <c r="BA32" i="42"/>
  <c r="AZ32" i="42"/>
  <c r="AX32" i="42"/>
  <c r="AV32" i="42"/>
  <c r="AU32" i="42"/>
  <c r="AT32" i="42"/>
  <c r="AS32" i="42"/>
  <c r="AR32" i="42"/>
  <c r="AQ32" i="42"/>
  <c r="AP32" i="42"/>
  <c r="AO32" i="42"/>
  <c r="AN32" i="42"/>
  <c r="AM32" i="42"/>
  <c r="BC30" i="42"/>
  <c r="BD30" i="42"/>
  <c r="AY30" i="42"/>
  <c r="AW30" i="42"/>
  <c r="BC28" i="42"/>
  <c r="BD28" i="42"/>
  <c r="AY28" i="42"/>
  <c r="AW28" i="42"/>
  <c r="BC26" i="42"/>
  <c r="BD26" i="42"/>
  <c r="AY26" i="42"/>
  <c r="AW26" i="42"/>
  <c r="BC24" i="42"/>
  <c r="BD24" i="42"/>
  <c r="AY24" i="42"/>
  <c r="AW24" i="42"/>
  <c r="BC22" i="42"/>
  <c r="BD22" i="42"/>
  <c r="AY22" i="42"/>
  <c r="AW22" i="42"/>
  <c r="BC20" i="42"/>
  <c r="BD20" i="42"/>
  <c r="AY20" i="42"/>
  <c r="AW20" i="42"/>
  <c r="AR19" i="42"/>
  <c r="AR21" i="42"/>
  <c r="AR23" i="42"/>
  <c r="AR25" i="42"/>
  <c r="AR27" i="42"/>
  <c r="AR29" i="42"/>
  <c r="AR31" i="42"/>
  <c r="AO19" i="42"/>
  <c r="AO21" i="42"/>
  <c r="AO23" i="42"/>
  <c r="AO25" i="42"/>
  <c r="AO27" i="42"/>
  <c r="AO29" i="42"/>
  <c r="AO31" i="42"/>
  <c r="AN19" i="42"/>
  <c r="AN21" i="42"/>
  <c r="AN23" i="42"/>
  <c r="AN25" i="42"/>
  <c r="AN27" i="42"/>
  <c r="AN29" i="42"/>
  <c r="AN31" i="42"/>
  <c r="AM19" i="42"/>
  <c r="AM21" i="42"/>
  <c r="AM23" i="42"/>
  <c r="AM25" i="42"/>
  <c r="AM27" i="42"/>
  <c r="AM29" i="42"/>
  <c r="AM31" i="42"/>
  <c r="BC18" i="42"/>
  <c r="BD18" i="42"/>
  <c r="AY18" i="42"/>
  <c r="AW18" i="42"/>
  <c r="BB17" i="42"/>
  <c r="BB19" i="42"/>
  <c r="BB21" i="42"/>
  <c r="BB23" i="42"/>
  <c r="BB25" i="42"/>
  <c r="BB27" i="42"/>
  <c r="BB29" i="42"/>
  <c r="BB31" i="42"/>
  <c r="BA17" i="42"/>
  <c r="BA19" i="42"/>
  <c r="BA21" i="42"/>
  <c r="BA23" i="42"/>
  <c r="BA25" i="42"/>
  <c r="BA27" i="42"/>
  <c r="BA29" i="42"/>
  <c r="BA31" i="42"/>
  <c r="AZ17" i="42"/>
  <c r="AZ19" i="42"/>
  <c r="AZ21" i="42"/>
  <c r="AZ23" i="42"/>
  <c r="AZ25" i="42"/>
  <c r="AZ27" i="42"/>
  <c r="AZ29" i="42"/>
  <c r="AZ31" i="42"/>
  <c r="AY17" i="42"/>
  <c r="AY19" i="42"/>
  <c r="AY21" i="42"/>
  <c r="AY23" i="42"/>
  <c r="AY25" i="42"/>
  <c r="AY27" i="42"/>
  <c r="AY29" i="42"/>
  <c r="AY31" i="42"/>
  <c r="AX17" i="42"/>
  <c r="AX19" i="42"/>
  <c r="AX21" i="42"/>
  <c r="AX23" i="42"/>
  <c r="AX25" i="42"/>
  <c r="AX27" i="42"/>
  <c r="AX29" i="42"/>
  <c r="AX31" i="42"/>
  <c r="AW17" i="42"/>
  <c r="AW19" i="42"/>
  <c r="AW21" i="42"/>
  <c r="AW23" i="42"/>
  <c r="AW25" i="42"/>
  <c r="AW27" i="42"/>
  <c r="AW29" i="42"/>
  <c r="AW31" i="42"/>
  <c r="AV17" i="42"/>
  <c r="AV19" i="42"/>
  <c r="AV21" i="42"/>
  <c r="AV23" i="42"/>
  <c r="AV25" i="42"/>
  <c r="AV27" i="42"/>
  <c r="AV29" i="42"/>
  <c r="AV31" i="42"/>
  <c r="AU17" i="42"/>
  <c r="AU19" i="42"/>
  <c r="AU21" i="42"/>
  <c r="AU23" i="42"/>
  <c r="AU25" i="42"/>
  <c r="AU27" i="42"/>
  <c r="AU29" i="42"/>
  <c r="AU31" i="42"/>
  <c r="AT17" i="42"/>
  <c r="AT19" i="42"/>
  <c r="AT21" i="42"/>
  <c r="AT23" i="42"/>
  <c r="AT25" i="42"/>
  <c r="AT27" i="42"/>
  <c r="AT29" i="42"/>
  <c r="AT31" i="42"/>
  <c r="AS17" i="42"/>
  <c r="AS19" i="42"/>
  <c r="AS21" i="42"/>
  <c r="AS23" i="42"/>
  <c r="AS25" i="42"/>
  <c r="AS27" i="42"/>
  <c r="AS29" i="42"/>
  <c r="AS31" i="42"/>
  <c r="AR17" i="42"/>
  <c r="AQ17" i="42"/>
  <c r="AQ19" i="42"/>
  <c r="AQ21" i="42"/>
  <c r="AQ23" i="42"/>
  <c r="AQ25" i="42"/>
  <c r="AQ27" i="42"/>
  <c r="AQ29" i="42"/>
  <c r="AQ31" i="42"/>
  <c r="AP17" i="42"/>
  <c r="AP19" i="42"/>
  <c r="AP21" i="42"/>
  <c r="AP23" i="42"/>
  <c r="AP25" i="42"/>
  <c r="AP27" i="42"/>
  <c r="AP29" i="42"/>
  <c r="AP31" i="42"/>
  <c r="AO17" i="42"/>
  <c r="AN17" i="42"/>
  <c r="AM17" i="42"/>
  <c r="BC16" i="42"/>
  <c r="BC32" i="42"/>
  <c r="AY16" i="42"/>
  <c r="AY32" i="42"/>
  <c r="AW16" i="42"/>
  <c r="AW32" i="42"/>
  <c r="BB32" i="37"/>
  <c r="BA32" i="37"/>
  <c r="AZ32" i="37"/>
  <c r="AX32" i="37"/>
  <c r="AV32" i="37"/>
  <c r="AU32" i="37"/>
  <c r="AT32" i="37"/>
  <c r="AS32" i="37"/>
  <c r="AR32" i="37"/>
  <c r="AQ32" i="37"/>
  <c r="AP32" i="37"/>
  <c r="AO32" i="37"/>
  <c r="AN32" i="37"/>
  <c r="AM32" i="37"/>
  <c r="AY30" i="37"/>
  <c r="BC30" i="37"/>
  <c r="BD30" i="37"/>
  <c r="AW30" i="37"/>
  <c r="AY28" i="37"/>
  <c r="BC28" i="37"/>
  <c r="BD28" i="37"/>
  <c r="AW28" i="37"/>
  <c r="BC26" i="37"/>
  <c r="BD26" i="37"/>
  <c r="AY26" i="37"/>
  <c r="AW26" i="37"/>
  <c r="AY24" i="37"/>
  <c r="BC24" i="37"/>
  <c r="BD24" i="37"/>
  <c r="BD32" i="37"/>
  <c r="AX35" i="37"/>
  <c r="AW24" i="37"/>
  <c r="AY22" i="37"/>
  <c r="BC22" i="37"/>
  <c r="BD22" i="37"/>
  <c r="AW22" i="37"/>
  <c r="AY20" i="37"/>
  <c r="BC20" i="37"/>
  <c r="BD20" i="37"/>
  <c r="AW20" i="37"/>
  <c r="AY18" i="37"/>
  <c r="BC18" i="37"/>
  <c r="BD18" i="37"/>
  <c r="AW18" i="37"/>
  <c r="BB17" i="37"/>
  <c r="BB19" i="37"/>
  <c r="BB21" i="37"/>
  <c r="BB23" i="37"/>
  <c r="BB25" i="37"/>
  <c r="BB27" i="37"/>
  <c r="BB29" i="37"/>
  <c r="BB31" i="37"/>
  <c r="BA17" i="37"/>
  <c r="BA19" i="37"/>
  <c r="BA21" i="37"/>
  <c r="BA23" i="37"/>
  <c r="BA25" i="37"/>
  <c r="BA27" i="37"/>
  <c r="BA29" i="37"/>
  <c r="BA31" i="37"/>
  <c r="AZ17" i="37"/>
  <c r="AZ19" i="37"/>
  <c r="AZ21" i="37"/>
  <c r="AZ23" i="37"/>
  <c r="AZ25" i="37"/>
  <c r="AZ27" i="37"/>
  <c r="AZ29" i="37"/>
  <c r="AZ31" i="37"/>
  <c r="AX17" i="37"/>
  <c r="AX19" i="37"/>
  <c r="AX21" i="37"/>
  <c r="AX23" i="37"/>
  <c r="AX25" i="37"/>
  <c r="AX27" i="37"/>
  <c r="AX29" i="37"/>
  <c r="AX31" i="37"/>
  <c r="AV17" i="37"/>
  <c r="AV19" i="37"/>
  <c r="AV21" i="37"/>
  <c r="AV23" i="37"/>
  <c r="AV25" i="37"/>
  <c r="AV27" i="37"/>
  <c r="AV29" i="37"/>
  <c r="AV31" i="37"/>
  <c r="AU17" i="37"/>
  <c r="AU19" i="37"/>
  <c r="AU21" i="37"/>
  <c r="AU23" i="37"/>
  <c r="AU25" i="37"/>
  <c r="AU27" i="37"/>
  <c r="AU29" i="37"/>
  <c r="AU31" i="37"/>
  <c r="AT17" i="37"/>
  <c r="AT19" i="37"/>
  <c r="AT21" i="37"/>
  <c r="AT23" i="37"/>
  <c r="AT25" i="37"/>
  <c r="AT27" i="37"/>
  <c r="AT29" i="37"/>
  <c r="AT31" i="37"/>
  <c r="AS17" i="37"/>
  <c r="AS19" i="37"/>
  <c r="AS21" i="37"/>
  <c r="AS23" i="37"/>
  <c r="AS25" i="37"/>
  <c r="AS27" i="37"/>
  <c r="AS29" i="37"/>
  <c r="AS31" i="37"/>
  <c r="AR17" i="37"/>
  <c r="AR19" i="37"/>
  <c r="AR21" i="37"/>
  <c r="AR23" i="37"/>
  <c r="AR25" i="37"/>
  <c r="AR27" i="37"/>
  <c r="AR29" i="37"/>
  <c r="AR31" i="37"/>
  <c r="AQ17" i="37"/>
  <c r="AQ19" i="37"/>
  <c r="AQ21" i="37"/>
  <c r="AQ23" i="37"/>
  <c r="AQ25" i="37"/>
  <c r="AQ27" i="37"/>
  <c r="AQ29" i="37"/>
  <c r="AQ31" i="37"/>
  <c r="AP17" i="37"/>
  <c r="AP19" i="37"/>
  <c r="AP21" i="37"/>
  <c r="AP23" i="37"/>
  <c r="AP25" i="37"/>
  <c r="AP27" i="37"/>
  <c r="AP29" i="37"/>
  <c r="AP31" i="37"/>
  <c r="AO17" i="37"/>
  <c r="AO19" i="37"/>
  <c r="AO21" i="37"/>
  <c r="AO23" i="37"/>
  <c r="AO25" i="37"/>
  <c r="AO27" i="37"/>
  <c r="AO29" i="37"/>
  <c r="AO31" i="37"/>
  <c r="AN17" i="37"/>
  <c r="AN19" i="37"/>
  <c r="AN21" i="37"/>
  <c r="AN23" i="37"/>
  <c r="AN25" i="37"/>
  <c r="AN27" i="37"/>
  <c r="AN29" i="37"/>
  <c r="AN31" i="37"/>
  <c r="AM17" i="37"/>
  <c r="AM19" i="37"/>
  <c r="AM21" i="37"/>
  <c r="AM23" i="37"/>
  <c r="AM25" i="37"/>
  <c r="AM27" i="37"/>
  <c r="AM29" i="37"/>
  <c r="AM31" i="37"/>
  <c r="AY16" i="37"/>
  <c r="BC16" i="37"/>
  <c r="BD16" i="37"/>
  <c r="BD17" i="37"/>
  <c r="BD19" i="37"/>
  <c r="BD21" i="37"/>
  <c r="BD23" i="37"/>
  <c r="AW16" i="37"/>
  <c r="AW32" i="37"/>
  <c r="AW17" i="37"/>
  <c r="AW19" i="37"/>
  <c r="AW21" i="37"/>
  <c r="AW23" i="37"/>
  <c r="AW25" i="37"/>
  <c r="AW27" i="37"/>
  <c r="AW29" i="37"/>
  <c r="AW31" i="37"/>
  <c r="AY17" i="37"/>
  <c r="AY19" i="37"/>
  <c r="AY21" i="37"/>
  <c r="AY23" i="37"/>
  <c r="AY25" i="37"/>
  <c r="AY27" i="37"/>
  <c r="AY29" i="37"/>
  <c r="AY31" i="37"/>
  <c r="BC17" i="37"/>
  <c r="BC19" i="37"/>
  <c r="BC21" i="37"/>
  <c r="BC23" i="37"/>
  <c r="BC25" i="37"/>
  <c r="BC27" i="37"/>
  <c r="BC29" i="37"/>
  <c r="BC31" i="37"/>
  <c r="AY32" i="37"/>
  <c r="BC32" i="37"/>
  <c r="BD25" i="37"/>
  <c r="BD27" i="37"/>
  <c r="BD29" i="37"/>
  <c r="BD31" i="37"/>
  <c r="BD16" i="42"/>
  <c r="BC17" i="42"/>
  <c r="BC19" i="42"/>
  <c r="BC21" i="42"/>
  <c r="BC23" i="42"/>
  <c r="BC25" i="42"/>
  <c r="BC27" i="42"/>
  <c r="BC29" i="42"/>
  <c r="BC31" i="42"/>
  <c r="BD32" i="42"/>
  <c r="AX35" i="42"/>
  <c r="BD17" i="42"/>
  <c r="BD19" i="42"/>
  <c r="BD21" i="42"/>
  <c r="BD23" i="42"/>
  <c r="BD25" i="42"/>
  <c r="BD27" i="42"/>
  <c r="BD29" i="42"/>
  <c r="BD31" i="42"/>
</calcChain>
</file>

<file path=xl/sharedStrings.xml><?xml version="1.0" encoding="utf-8"?>
<sst xmlns="http://schemas.openxmlformats.org/spreadsheetml/2006/main" count="471" uniqueCount="144">
  <si>
    <t>A</t>
    <phoneticPr fontId="1" type="noConversion"/>
  </si>
  <si>
    <r>
      <rPr>
        <b/>
        <sz val="14"/>
        <rFont val="標楷體"/>
        <family val="4"/>
        <charset val="136"/>
      </rPr>
      <t>日</t>
    </r>
    <phoneticPr fontId="1" type="noConversion"/>
  </si>
  <si>
    <r>
      <rPr>
        <b/>
        <sz val="14"/>
        <rFont val="標楷體"/>
        <family val="4"/>
        <charset val="136"/>
      </rPr>
      <t>一</t>
    </r>
    <phoneticPr fontId="1" type="noConversion"/>
  </si>
  <si>
    <r>
      <rPr>
        <b/>
        <sz val="14"/>
        <rFont val="標楷體"/>
        <family val="4"/>
        <charset val="136"/>
      </rPr>
      <t>二</t>
    </r>
    <phoneticPr fontId="1" type="noConversion"/>
  </si>
  <si>
    <r>
      <rPr>
        <b/>
        <sz val="14"/>
        <rFont val="標楷體"/>
        <family val="4"/>
        <charset val="136"/>
      </rPr>
      <t>三</t>
    </r>
    <phoneticPr fontId="1" type="noConversion"/>
  </si>
  <si>
    <r>
      <rPr>
        <b/>
        <sz val="14"/>
        <rFont val="標楷體"/>
        <family val="4"/>
        <charset val="136"/>
      </rPr>
      <t>四</t>
    </r>
    <phoneticPr fontId="1" type="noConversion"/>
  </si>
  <si>
    <r>
      <rPr>
        <b/>
        <sz val="14"/>
        <rFont val="標楷體"/>
        <family val="4"/>
        <charset val="136"/>
      </rPr>
      <t>五</t>
    </r>
    <phoneticPr fontId="1" type="noConversion"/>
  </si>
  <si>
    <r>
      <rPr>
        <b/>
        <sz val="14"/>
        <rFont val="標楷體"/>
        <family val="4"/>
        <charset val="136"/>
      </rPr>
      <t>六</t>
    </r>
    <phoneticPr fontId="1" type="noConversion"/>
  </si>
  <si>
    <t>合計</t>
    <phoneticPr fontId="1" type="noConversion"/>
  </si>
  <si>
    <t>承攬廠商：</t>
    <phoneticPr fontId="1" type="noConversion"/>
  </si>
  <si>
    <t>監造單位：</t>
    <phoneticPr fontId="1" type="noConversion"/>
  </si>
  <si>
    <t>工作天</t>
    <phoneticPr fontId="1" type="noConversion"/>
  </si>
  <si>
    <t>B</t>
    <phoneticPr fontId="1" type="noConversion"/>
  </si>
  <si>
    <t>逾期/剩餘天數</t>
    <phoneticPr fontId="1" type="noConversion"/>
  </si>
  <si>
    <t>天數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</si>
  <si>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</si>
  <si>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</si>
  <si>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</si>
  <si>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</si>
  <si>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</si>
  <si>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</si>
  <si>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</si>
  <si>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</si>
  <si>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</si>
  <si>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</si>
  <si>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十一</t>
    <phoneticPr fontId="1" type="noConversion"/>
  </si>
  <si>
    <t>十二</t>
    <phoneticPr fontId="1" type="noConversion"/>
  </si>
  <si>
    <t>例假日</t>
    <phoneticPr fontId="1" type="noConversion"/>
  </si>
  <si>
    <t>天候因素</t>
    <phoneticPr fontId="1" type="noConversion"/>
  </si>
  <si>
    <t>人為因素</t>
    <phoneticPr fontId="1" type="noConversion"/>
  </si>
  <si>
    <t>月份</t>
    <phoneticPr fontId="1" type="noConversion"/>
  </si>
  <si>
    <r>
      <t xml:space="preserve">    </t>
    </r>
    <r>
      <rPr>
        <sz val="9"/>
        <rFont val="標楷體"/>
        <family val="4"/>
        <charset val="136"/>
      </rPr>
      <t>星期</t>
    </r>
    <phoneticPr fontId="1" type="noConversion"/>
  </si>
  <si>
    <t>備註</t>
    <phoneticPr fontId="1" type="noConversion"/>
  </si>
  <si>
    <t>1.星期例假日</t>
    <phoneticPr fontId="1" type="noConversion"/>
  </si>
  <si>
    <t>2.國定假日</t>
    <phoneticPr fontId="1" type="noConversion"/>
  </si>
  <si>
    <t>5.</t>
    <phoneticPr fontId="1" type="noConversion"/>
  </si>
  <si>
    <t>G</t>
    <phoneticPr fontId="1" type="noConversion"/>
  </si>
  <si>
    <t>設計單位：</t>
    <phoneticPr fontId="1" type="noConversion"/>
  </si>
  <si>
    <t>C</t>
  </si>
  <si>
    <t>D</t>
  </si>
  <si>
    <t>E</t>
  </si>
  <si>
    <t>F</t>
  </si>
  <si>
    <t>停工</t>
    <phoneticPr fontId="1" type="noConversion"/>
  </si>
  <si>
    <t>工期計算表</t>
    <phoneticPr fontId="1" type="noConversion"/>
  </si>
  <si>
    <t>晴</t>
    <phoneticPr fontId="1" type="noConversion"/>
  </si>
  <si>
    <t>雨</t>
    <phoneticPr fontId="1" type="noConversion"/>
  </si>
  <si>
    <t>豪雨</t>
    <phoneticPr fontId="1" type="noConversion"/>
  </si>
  <si>
    <t>酷熱</t>
    <phoneticPr fontId="1" type="noConversion"/>
  </si>
  <si>
    <t>颱風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</si>
  <si>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</si>
  <si>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</si>
  <si>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</si>
  <si>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</si>
  <si>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</si>
  <si>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</si>
  <si>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</si>
  <si>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小計</t>
    <phoneticPr fontId="1" type="noConversion"/>
  </si>
  <si>
    <t>應扣除工期</t>
    <phoneticPr fontId="1" type="noConversion"/>
  </si>
  <si>
    <t>業　　主：</t>
    <phoneticPr fontId="1" type="noConversion"/>
  </si>
  <si>
    <t>相關說明：</t>
    <phoneticPr fontId="1" type="noConversion"/>
  </si>
  <si>
    <t>Ｅ扣除與例假日、停工、天候重疊天數</t>
    <phoneticPr fontId="1" type="noConversion"/>
  </si>
  <si>
    <t>等於B</t>
    <phoneticPr fontId="1" type="noConversion"/>
  </si>
  <si>
    <t>Ｃ扣除與例假日重疊天數</t>
    <phoneticPr fontId="1" type="noConversion"/>
  </si>
  <si>
    <t>Ｄ扣除與例假日、停工重疊天數</t>
    <phoneticPr fontId="1" type="noConversion"/>
  </si>
  <si>
    <t>小計＝ｂ＋ｃ＋ｄ＋ｅ</t>
    <phoneticPr fontId="1" type="noConversion"/>
  </si>
  <si>
    <t>天候因素：</t>
    <phoneticPr fontId="1" type="noConversion"/>
  </si>
  <si>
    <t>7.全日停工</t>
    <phoneticPr fontId="1" type="noConversion"/>
  </si>
  <si>
    <t>11.晴</t>
    <phoneticPr fontId="1" type="noConversion"/>
  </si>
  <si>
    <t>17.酷熱</t>
    <phoneticPr fontId="1" type="noConversion"/>
  </si>
  <si>
    <t>21.全日停電</t>
    <phoneticPr fontId="1" type="noConversion"/>
  </si>
  <si>
    <t>30.開工日</t>
    <phoneticPr fontId="1" type="noConversion"/>
  </si>
  <si>
    <t>3.</t>
    <phoneticPr fontId="1" type="noConversion"/>
  </si>
  <si>
    <t>4.</t>
    <phoneticPr fontId="1" type="noConversion"/>
  </si>
  <si>
    <t>6.無資料</t>
    <phoneticPr fontId="1" type="noConversion"/>
  </si>
  <si>
    <t>12.下雨(全天)</t>
    <phoneticPr fontId="1" type="noConversion"/>
  </si>
  <si>
    <t>13.下雨(上午)</t>
    <phoneticPr fontId="1" type="noConversion"/>
  </si>
  <si>
    <t>14.下雨(下午)</t>
    <phoneticPr fontId="1" type="noConversion"/>
  </si>
  <si>
    <t>15.颱風</t>
    <phoneticPr fontId="1" type="noConversion"/>
  </si>
  <si>
    <t>16.豪雨</t>
    <phoneticPr fontId="1" type="noConversion"/>
  </si>
  <si>
    <t>22.上午停電</t>
    <phoneticPr fontId="1" type="noConversion"/>
  </si>
  <si>
    <t>23.下午停電</t>
    <phoneticPr fontId="1" type="noConversion"/>
  </si>
  <si>
    <t>31.合約完工日</t>
    <phoneticPr fontId="1" type="noConversion"/>
  </si>
  <si>
    <t>32.變動完工日</t>
    <phoneticPr fontId="1" type="noConversion"/>
  </si>
  <si>
    <t>33.實際完工日</t>
    <phoneticPr fontId="1" type="noConversion"/>
  </si>
  <si>
    <t>34.驗收完成日</t>
    <phoneticPr fontId="1" type="noConversion"/>
  </si>
  <si>
    <t>35.</t>
    <phoneticPr fontId="1" type="noConversion"/>
  </si>
  <si>
    <t>停　　工：</t>
    <phoneticPr fontId="1" type="noConversion"/>
  </si>
  <si>
    <t>例 假 日：</t>
    <phoneticPr fontId="1" type="noConversion"/>
  </si>
  <si>
    <t>人為因素：</t>
    <phoneticPr fontId="1" type="noConversion"/>
  </si>
  <si>
    <t>工期相關：</t>
    <phoneticPr fontId="1" type="noConversion"/>
  </si>
  <si>
    <t>≈</t>
    <phoneticPr fontId="1" type="noConversion"/>
  </si>
  <si>
    <r>
      <t xml:space="preserve">D </t>
    </r>
    <r>
      <rPr>
        <sz val="12"/>
        <rFont val="細明體"/>
        <family val="3"/>
        <charset val="136"/>
      </rPr>
      <t>天候因素</t>
    </r>
    <phoneticPr fontId="1" type="noConversion"/>
  </si>
  <si>
    <t>2(雨)~6(泥濘)合計天數</t>
    <phoneticPr fontId="1" type="noConversion"/>
  </si>
  <si>
    <t>本日止當月晴天天數及總天數</t>
    <phoneticPr fontId="1" type="noConversion"/>
  </si>
  <si>
    <t>本日止當月總天數</t>
    <phoneticPr fontId="1" type="noConversion"/>
  </si>
  <si>
    <t>本日止當月停工合計天數</t>
    <phoneticPr fontId="1" type="noConversion"/>
  </si>
  <si>
    <t>本日止當月人為因素合計天數</t>
    <phoneticPr fontId="1" type="noConversion"/>
  </si>
  <si>
    <t>天數－應扣除工期小計</t>
    <phoneticPr fontId="1" type="noConversion"/>
  </si>
  <si>
    <t>　　〃　　雨天天數及總天數</t>
    <phoneticPr fontId="1" type="noConversion"/>
  </si>
  <si>
    <t>　　〃　　豪雨天數及總天數</t>
    <phoneticPr fontId="1" type="noConversion"/>
  </si>
  <si>
    <t>　　〃　　颱風天數及總天數</t>
    <phoneticPr fontId="1" type="noConversion"/>
  </si>
  <si>
    <t>　　〃　　酷熱天數及總天數</t>
    <phoneticPr fontId="1" type="noConversion"/>
  </si>
  <si>
    <t>　　〃　　泥濘天數及總天數</t>
    <phoneticPr fontId="1" type="noConversion"/>
  </si>
  <si>
    <t>　　〃　　例假日合計天數</t>
    <phoneticPr fontId="1" type="noConversion"/>
  </si>
  <si>
    <r>
      <t>106</t>
    </r>
    <r>
      <rPr>
        <sz val="14"/>
        <rFont val="標楷體"/>
        <family val="4"/>
        <charset val="136"/>
      </rPr>
      <t>年</t>
    </r>
    <r>
      <rPr>
        <sz val="14"/>
        <rFont val="Arial"/>
        <family val="2"/>
      </rPr>
      <t>5</t>
    </r>
    <r>
      <rPr>
        <sz val="14"/>
        <rFont val="標楷體"/>
        <family val="4"/>
        <charset val="136"/>
      </rPr>
      <t>月</t>
    </r>
    <r>
      <rPr>
        <sz val="14"/>
        <rFont val="Arial"/>
        <family val="2"/>
      </rPr>
      <t>8</t>
    </r>
    <r>
      <rPr>
        <sz val="14"/>
        <rFont val="標楷體"/>
        <family val="4"/>
        <charset val="136"/>
      </rPr>
      <t>日</t>
    </r>
    <phoneticPr fontId="1" type="noConversion"/>
  </si>
  <si>
    <t>實際工期</t>
    <phoneticPr fontId="1" type="noConversion"/>
  </si>
  <si>
    <t>合約完工期限</t>
    <phoneticPr fontId="1" type="noConversion"/>
  </si>
  <si>
    <t>變動完工期限</t>
    <phoneticPr fontId="1" type="noConversion"/>
  </si>
  <si>
    <r>
      <rPr>
        <sz val="12"/>
        <rFont val="標楷體"/>
        <family val="4"/>
        <charset val="136"/>
      </rPr>
      <t>履約期限</t>
    </r>
    <phoneticPr fontId="1" type="noConversion"/>
  </si>
  <si>
    <r>
      <rPr>
        <sz val="12"/>
        <rFont val="標楷體"/>
        <family val="4"/>
        <charset val="136"/>
      </rPr>
      <t>預定完工日</t>
    </r>
    <phoneticPr fontId="1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</si>
  <si>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1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</si>
  <si>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1" type="noConversion"/>
  </si>
  <si>
    <r>
      <t>107</t>
    </r>
    <r>
      <rPr>
        <sz val="14"/>
        <rFont val="標楷體"/>
        <family val="4"/>
        <charset val="136"/>
      </rPr>
      <t>年</t>
    </r>
    <r>
      <rPr>
        <sz val="14"/>
        <rFont val="Arial"/>
        <family val="2"/>
      </rPr>
      <t>3</t>
    </r>
    <r>
      <rPr>
        <sz val="14"/>
        <rFont val="標楷體"/>
        <family val="4"/>
        <charset val="136"/>
      </rPr>
      <t>月</t>
    </r>
    <r>
      <rPr>
        <sz val="14"/>
        <rFont val="Arial"/>
        <family val="2"/>
      </rPr>
      <t>20</t>
    </r>
    <r>
      <rPr>
        <sz val="14"/>
        <rFont val="標楷體"/>
        <family val="4"/>
        <charset val="136"/>
      </rPr>
      <t>日</t>
    </r>
    <phoneticPr fontId="1" type="noConversion"/>
  </si>
  <si>
    <t>實際完工期限</t>
    <phoneticPr fontId="1" type="noConversion"/>
  </si>
  <si>
    <t>F</t>
    <phoneticPr fontId="1" type="noConversion"/>
  </si>
  <si>
    <t>9.下午停工</t>
    <phoneticPr fontId="1" type="noConversion"/>
  </si>
  <si>
    <t>8.上午停工</t>
    <phoneticPr fontId="1" type="noConversion"/>
  </si>
  <si>
    <t>天候  因素</t>
    <phoneticPr fontId="1" type="noConversion"/>
  </si>
  <si>
    <t>人為   因素</t>
    <phoneticPr fontId="1" type="noConversion"/>
  </si>
  <si>
    <t>下雨</t>
    <phoneticPr fontId="1" type="noConversion"/>
  </si>
  <si>
    <t>18.雨後泥濘</t>
    <phoneticPr fontId="1" type="noConversion"/>
  </si>
  <si>
    <t>雨後泥濘</t>
    <phoneticPr fontId="1" type="noConversion"/>
  </si>
  <si>
    <t>其他</t>
    <phoneticPr fontId="1" type="noConversion"/>
  </si>
  <si>
    <t>　　〃　　其他狀況天數及總天數</t>
    <phoneticPr fontId="1" type="noConversion"/>
  </si>
  <si>
    <t>19.其他</t>
    <phoneticPr fontId="1" type="noConversion"/>
  </si>
  <si>
    <t>✽</t>
    <phoneticPr fontId="1" type="noConversion"/>
  </si>
  <si>
    <r>
      <t>210</t>
    </r>
    <r>
      <rPr>
        <sz val="14"/>
        <rFont val="標楷體"/>
        <family val="4"/>
        <charset val="136"/>
      </rPr>
      <t>工作天</t>
    </r>
    <phoneticPr fontId="1" type="noConversion"/>
  </si>
  <si>
    <t>第一週</t>
    <phoneticPr fontId="1" type="noConversion"/>
  </si>
  <si>
    <t>第二週</t>
    <phoneticPr fontId="1" type="noConversion"/>
  </si>
  <si>
    <t>第三週</t>
    <phoneticPr fontId="1" type="noConversion"/>
  </si>
  <si>
    <t>第四週</t>
    <phoneticPr fontId="1" type="noConversion"/>
  </si>
  <si>
    <t>第五週</t>
    <phoneticPr fontId="1" type="noConversion"/>
  </si>
  <si>
    <t>第六週</t>
    <phoneticPr fontId="1" type="noConversion"/>
  </si>
  <si>
    <t>2021年(110年)</t>
    <phoneticPr fontId="1" type="noConversion"/>
  </si>
  <si>
    <t>案    號：</t>
    <phoneticPr fontId="1" type="noConversion"/>
  </si>
  <si>
    <r>
      <t>110</t>
    </r>
    <r>
      <rPr>
        <sz val="14"/>
        <rFont val="Arial Unicode MS"/>
        <family val="2"/>
        <charset val="136"/>
      </rPr>
      <t>年</t>
    </r>
    <r>
      <rPr>
        <sz val="14"/>
        <rFont val="Arial"/>
        <family val="2"/>
      </rPr>
      <t>7</t>
    </r>
    <r>
      <rPr>
        <sz val="14"/>
        <rFont val="Arial Unicode MS"/>
        <family val="2"/>
        <charset val="136"/>
      </rPr>
      <t>月</t>
    </r>
    <r>
      <rPr>
        <sz val="14"/>
        <rFont val="Arial"/>
        <family val="2"/>
      </rPr>
      <t>19</t>
    </r>
    <r>
      <rPr>
        <sz val="14"/>
        <rFont val="Arial Unicode MS"/>
        <family val="2"/>
        <charset val="136"/>
      </rPr>
      <t>日</t>
    </r>
    <phoneticPr fontId="1" type="noConversion"/>
  </si>
  <si>
    <t xml:space="preserve">       事務所</t>
    <phoneticPr fontId="1" type="noConversion"/>
  </si>
  <si>
    <t xml:space="preserve">       有限公司</t>
    <phoneticPr fontId="1" type="noConversion"/>
  </si>
  <si>
    <t>工程名稱：                 工程</t>
    <phoneticPr fontId="1" type="noConversion"/>
  </si>
  <si>
    <t xml:space="preserve">        有限公司</t>
    <phoneticPr fontId="1" type="noConversion"/>
  </si>
  <si>
    <t xml:space="preserve">        建築師事務所</t>
    <phoneticPr fontId="1" type="noConversion"/>
  </si>
  <si>
    <t>晴雨表</t>
    <phoneticPr fontId="1" type="noConversion"/>
  </si>
  <si>
    <t>2023年(112年)</t>
    <phoneticPr fontId="1" type="noConversion"/>
  </si>
  <si>
    <t>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</si>
</sst>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_);[Red]\(0.0\)"/>
  </numFmts>
  <fonts count="2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4"/>
      <name val="Arial"/>
      <family val="2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14"/>
      <name val="標楷體"/>
      <family val="4"/>
      <charset val="136"/>
    </font>
    <font>
      <b/>
      <sz val="14"/>
      <name val="Arial"/>
      <family val="2"/>
    </font>
    <font>
      <sz val="11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9"/>
      <name val="Arial"/>
      <family val="2"/>
    </font>
    <font>
      <sz val="8"/>
      <name val="細明體"/>
      <family val="3"/>
      <charset val="136"/>
    </font>
    <font>
      <sz val="9"/>
      <name val="標楷體"/>
      <family val="4"/>
      <charset val="136"/>
    </font>
    <font>
      <sz val="10"/>
      <name val="細明體"/>
      <family val="3"/>
      <charset val="136"/>
    </font>
    <font>
      <sz val="10"/>
      <name val="Arial"/>
      <family val="2"/>
    </font>
    <font>
      <sz val="8"/>
      <name val="Arial"/>
      <family val="2"/>
    </font>
    <font>
      <sz val="34"/>
      <name val="標楷體"/>
      <family val="4"/>
      <charset val="136"/>
    </font>
    <font>
      <sz val="19"/>
      <name val="Arial"/>
      <family val="2"/>
    </font>
    <font>
      <sz val="16"/>
      <name val="新細明體"/>
      <family val="1"/>
      <charset val="136"/>
    </font>
    <font>
      <sz val="14"/>
      <name val="Arial Unicode MS"/>
      <family val="2"/>
      <charset val="136"/>
    </font>
    <font>
      <b/>
      <sz val="12"/>
      <name val="標楷體"/>
      <family val="4"/>
      <charset val="136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8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vertical="center" textRotation="255" shrinkToFit="1"/>
    </xf>
    <xf numFmtId="0" fontId="2" fillId="0" borderId="1" xfId="0" applyFont="1" applyBorder="1" applyAlignment="1">
      <alignment vertical="center" textRotation="255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Border="1"/>
    <xf numFmtId="0" fontId="2" fillId="0" borderId="0" xfId="0" applyFont="1" applyAlignment="1">
      <alignment horizontal="centerContinuous" vertical="center"/>
    </xf>
    <xf numFmtId="0" fontId="2" fillId="0" borderId="3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176" fontId="8" fillId="0" borderId="5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176" fontId="2" fillId="0" borderId="0" xfId="0" applyNumberFormat="1" applyFont="1"/>
    <xf numFmtId="176" fontId="8" fillId="0" borderId="7" xfId="0" applyNumberFormat="1" applyFont="1" applyBorder="1" applyAlignment="1">
      <alignment horizontal="center" vertical="center" shrinkToFit="1"/>
    </xf>
    <xf numFmtId="176" fontId="8" fillId="0" borderId="8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vertical="center" textRotation="255" shrinkToFit="1"/>
    </xf>
    <xf numFmtId="176" fontId="8" fillId="0" borderId="10" xfId="0" applyNumberFormat="1" applyFont="1" applyBorder="1" applyAlignment="1">
      <alignment horizontal="center" vertical="center" shrinkToFit="1"/>
    </xf>
    <xf numFmtId="176" fontId="8" fillId="0" borderId="11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center" textRotation="255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 shrinkToFit="1"/>
    </xf>
    <xf numFmtId="0" fontId="9" fillId="0" borderId="0" xfId="0" applyFont="1"/>
    <xf numFmtId="0" fontId="6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6" fillId="0" borderId="0" xfId="0" applyFont="1" applyAlignment="1">
      <alignment vertical="top"/>
    </xf>
    <xf numFmtId="176" fontId="2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distributed" vertical="center"/>
    </xf>
    <xf numFmtId="0" fontId="2" fillId="0" borderId="13" xfId="0" applyFont="1" applyBorder="1" applyAlignment="1">
      <alignment vertical="center" textRotation="255"/>
    </xf>
    <xf numFmtId="0" fontId="8" fillId="0" borderId="10" xfId="0" applyFont="1" applyBorder="1" applyAlignment="1">
      <alignment horizontal="center" vertical="center" shrinkToFit="1"/>
    </xf>
    <xf numFmtId="176" fontId="2" fillId="0" borderId="2" xfId="0" applyNumberFormat="1" applyFont="1" applyBorder="1" applyAlignment="1">
      <alignment horizontal="center" vertical="center" shrinkToFit="1"/>
    </xf>
    <xf numFmtId="0" fontId="2" fillId="0" borderId="16" xfId="0" applyFont="1" applyBorder="1"/>
    <xf numFmtId="0" fontId="2" fillId="0" borderId="0" xfId="0" applyFont="1" applyAlignment="1">
      <alignment horizontal="left"/>
    </xf>
    <xf numFmtId="0" fontId="4" fillId="0" borderId="18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 shrinkToFit="1"/>
    </xf>
    <xf numFmtId="0" fontId="18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 wrapText="1" shrinkToFit="1"/>
    </xf>
    <xf numFmtId="0" fontId="19" fillId="0" borderId="17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 shrinkToFit="1"/>
    </xf>
    <xf numFmtId="176" fontId="2" fillId="0" borderId="20" xfId="0" applyNumberFormat="1" applyFont="1" applyBorder="1" applyAlignment="1">
      <alignment horizontal="center" vertical="center" shrinkToFit="1"/>
    </xf>
    <xf numFmtId="176" fontId="2" fillId="0" borderId="21" xfId="0" applyNumberFormat="1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horizontal="center" vertical="center" shrinkToFit="1"/>
    </xf>
    <xf numFmtId="176" fontId="2" fillId="0" borderId="23" xfId="0" applyNumberFormat="1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shrinkToFit="1"/>
    </xf>
    <xf numFmtId="176" fontId="2" fillId="0" borderId="25" xfId="0" applyNumberFormat="1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horizontal="center" vertical="center" shrinkToFit="1"/>
    </xf>
    <xf numFmtId="176" fontId="2" fillId="0" borderId="27" xfId="0" applyNumberFormat="1" applyFont="1" applyBorder="1" applyAlignment="1">
      <alignment horizontal="center" vertical="center" shrinkToFit="1"/>
    </xf>
    <xf numFmtId="176" fontId="2" fillId="0" borderId="28" xfId="0" applyNumberFormat="1" applyFont="1" applyBorder="1" applyAlignment="1">
      <alignment horizontal="center" vertical="center" shrinkToFit="1"/>
    </xf>
    <xf numFmtId="176" fontId="2" fillId="0" borderId="29" xfId="0" applyNumberFormat="1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horizontal="center" vertical="center" shrinkToFit="1"/>
    </xf>
    <xf numFmtId="0" fontId="2" fillId="2" borderId="0" xfId="0" applyFont="1" applyFill="1" applyAlignment="1">
      <alignment shrinkToFit="1"/>
    </xf>
    <xf numFmtId="176" fontId="2" fillId="0" borderId="31" xfId="0" applyNumberFormat="1" applyFont="1" applyBorder="1" applyAlignment="1">
      <alignment horizontal="center" vertical="center" shrinkToFit="1"/>
    </xf>
    <xf numFmtId="176" fontId="2" fillId="0" borderId="32" xfId="0" applyNumberFormat="1" applyFont="1" applyBorder="1" applyAlignment="1">
      <alignment horizontal="center" vertical="center" shrinkToFit="1"/>
    </xf>
    <xf numFmtId="176" fontId="2" fillId="0" borderId="33" xfId="0" applyNumberFormat="1" applyFont="1" applyBorder="1" applyAlignment="1">
      <alignment horizontal="center" vertical="center" shrinkToFit="1"/>
    </xf>
    <xf numFmtId="176" fontId="2" fillId="0" borderId="34" xfId="0" applyNumberFormat="1" applyFont="1" applyBorder="1" applyAlignment="1">
      <alignment horizontal="center" vertical="center" shrinkToFit="1"/>
    </xf>
    <xf numFmtId="176" fontId="2" fillId="0" borderId="35" xfId="0" applyNumberFormat="1" applyFont="1" applyBorder="1" applyAlignment="1">
      <alignment horizontal="center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176" fontId="2" fillId="0" borderId="0" xfId="0" applyNumberFormat="1" applyFont="1" applyAlignment="1">
      <alignment shrinkToFit="1"/>
    </xf>
    <xf numFmtId="176" fontId="2" fillId="0" borderId="37" xfId="0" applyNumberFormat="1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176" fontId="2" fillId="0" borderId="5" xfId="0" applyNumberFormat="1" applyFont="1" applyBorder="1" applyAlignment="1">
      <alignment horizontal="center" vertical="center" shrinkToFit="1"/>
    </xf>
    <xf numFmtId="176" fontId="2" fillId="0" borderId="7" xfId="0" applyNumberFormat="1" applyFont="1" applyBorder="1" applyAlignment="1">
      <alignment horizontal="center" vertical="center" shrinkToFit="1"/>
    </xf>
    <xf numFmtId="176" fontId="2" fillId="0" borderId="10" xfId="0" applyNumberFormat="1" applyFont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center" vertical="center" shrinkToFit="1"/>
    </xf>
    <xf numFmtId="176" fontId="2" fillId="0" borderId="15" xfId="0" applyNumberFormat="1" applyFont="1" applyBorder="1" applyAlignment="1">
      <alignment horizontal="center" vertical="center" shrinkToFit="1"/>
    </xf>
    <xf numFmtId="176" fontId="2" fillId="0" borderId="11" xfId="0" applyNumberFormat="1" applyFont="1" applyBorder="1" applyAlignment="1">
      <alignment horizontal="center" vertical="center" shrinkToFit="1"/>
    </xf>
    <xf numFmtId="176" fontId="2" fillId="0" borderId="13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2" xfId="0" applyNumberFormat="1" applyFont="1" applyBorder="1" applyAlignment="1">
      <alignment horizontal="center" vertical="center" shrinkToFit="1"/>
    </xf>
    <xf numFmtId="176" fontId="2" fillId="0" borderId="14" xfId="0" applyNumberFormat="1" applyFont="1" applyBorder="1" applyAlignment="1">
      <alignment horizontal="center" vertical="center" shrinkToFit="1"/>
    </xf>
    <xf numFmtId="176" fontId="2" fillId="0" borderId="38" xfId="0" applyNumberFormat="1" applyFont="1" applyBorder="1" applyAlignment="1">
      <alignment horizontal="center" vertical="center" shrinkToFit="1"/>
    </xf>
    <xf numFmtId="176" fontId="2" fillId="0" borderId="9" xfId="0" applyNumberFormat="1" applyFont="1" applyBorder="1" applyAlignment="1">
      <alignment horizontal="center" vertical="center" shrinkToFit="1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shrinkToFit="1"/>
    </xf>
    <xf numFmtId="0" fontId="14" fillId="0" borderId="22" xfId="0" applyFont="1" applyBorder="1" applyAlignment="1">
      <alignment horizontal="center" vertical="center" shrinkToFit="1"/>
    </xf>
    <xf numFmtId="0" fontId="15" fillId="2" borderId="20" xfId="0" applyFont="1" applyFill="1" applyBorder="1" applyAlignment="1">
      <alignment horizontal="center" vertical="center" shrinkToFit="1"/>
    </xf>
    <xf numFmtId="0" fontId="14" fillId="2" borderId="20" xfId="0" applyFont="1" applyFill="1" applyBorder="1" applyAlignment="1">
      <alignment horizontal="center" vertical="center" shrinkToFit="1"/>
    </xf>
    <xf numFmtId="0" fontId="15" fillId="2" borderId="22" xfId="0" applyFont="1" applyFill="1" applyBorder="1" applyAlignment="1">
      <alignment horizontal="center" vertical="center" shrinkToFit="1"/>
    </xf>
    <xf numFmtId="0" fontId="15" fillId="2" borderId="26" xfId="0" applyFont="1" applyFill="1" applyBorder="1" applyAlignment="1">
      <alignment horizontal="center" vertical="center" shrinkToFit="1"/>
    </xf>
    <xf numFmtId="0" fontId="15" fillId="2" borderId="28" xfId="0" applyFont="1" applyFill="1" applyBorder="1" applyAlignment="1">
      <alignment horizontal="center" vertical="center" shrinkToFit="1"/>
    </xf>
    <xf numFmtId="0" fontId="14" fillId="2" borderId="26" xfId="0" applyFont="1" applyFill="1" applyBorder="1" applyAlignment="1">
      <alignment horizontal="center" vertical="center" shrinkToFit="1"/>
    </xf>
    <xf numFmtId="0" fontId="15" fillId="2" borderId="42" xfId="0" applyFont="1" applyFill="1" applyBorder="1" applyAlignment="1">
      <alignment horizontal="center" vertical="center" shrinkToFit="1"/>
    </xf>
    <xf numFmtId="0" fontId="15" fillId="2" borderId="41" xfId="0" applyFont="1" applyFill="1" applyBorder="1" applyAlignment="1">
      <alignment horizontal="center" vertical="center" shrinkToFit="1"/>
    </xf>
    <xf numFmtId="0" fontId="14" fillId="0" borderId="20" xfId="0" applyFont="1" applyBorder="1" applyAlignment="1">
      <alignment horizontal="center" vertical="center" shrinkToFit="1"/>
    </xf>
    <xf numFmtId="0" fontId="2" fillId="0" borderId="45" xfId="0" applyFont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 shrinkToFit="1"/>
    </xf>
    <xf numFmtId="0" fontId="15" fillId="2" borderId="47" xfId="0" applyFont="1" applyFill="1" applyBorder="1" applyAlignment="1">
      <alignment horizontal="center" vertical="center" shrinkToFit="1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 shrinkToFit="1"/>
    </xf>
    <xf numFmtId="0" fontId="14" fillId="2" borderId="47" xfId="0" applyFont="1" applyFill="1" applyBorder="1" applyAlignment="1">
      <alignment horizontal="center" vertical="center" shrinkToFit="1"/>
    </xf>
    <xf numFmtId="0" fontId="14" fillId="0" borderId="46" xfId="0" applyFont="1" applyBorder="1" applyAlignment="1">
      <alignment horizontal="center" vertical="center" shrinkToFit="1"/>
    </xf>
    <xf numFmtId="0" fontId="14" fillId="2" borderId="46" xfId="0" applyFont="1" applyFill="1" applyBorder="1" applyAlignment="1">
      <alignment horizontal="center" vertical="center" shrinkToFit="1"/>
    </xf>
    <xf numFmtId="0" fontId="14" fillId="2" borderId="28" xfId="0" applyFont="1" applyFill="1" applyBorder="1" applyAlignment="1">
      <alignment horizontal="center" vertical="center" shrinkToFit="1"/>
    </xf>
    <xf numFmtId="0" fontId="14" fillId="0" borderId="51" xfId="0" applyFont="1" applyBorder="1" applyAlignment="1">
      <alignment horizontal="center" vertical="center" shrinkToFit="1"/>
    </xf>
    <xf numFmtId="0" fontId="14" fillId="0" borderId="52" xfId="0" applyFont="1" applyBorder="1" applyAlignment="1">
      <alignment horizontal="center" vertical="center" shrinkToFit="1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15" fillId="2" borderId="51" xfId="0" applyFont="1" applyFill="1" applyBorder="1" applyAlignment="1">
      <alignment horizontal="center" vertical="center" shrinkToFit="1"/>
    </xf>
    <xf numFmtId="0" fontId="15" fillId="2" borderId="52" xfId="0" applyFont="1" applyFill="1" applyBorder="1" applyAlignment="1">
      <alignment horizontal="center" vertical="center" shrinkToFit="1"/>
    </xf>
    <xf numFmtId="0" fontId="15" fillId="2" borderId="55" xfId="0" applyFont="1" applyFill="1" applyBorder="1" applyAlignment="1">
      <alignment horizontal="center" vertical="center" shrinkToFit="1"/>
    </xf>
    <xf numFmtId="0" fontId="15" fillId="2" borderId="56" xfId="0" applyFont="1" applyFill="1" applyBorder="1" applyAlignment="1">
      <alignment horizontal="center" vertical="center" shrinkToFit="1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 shrinkToFit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 shrinkToFit="1"/>
    </xf>
    <xf numFmtId="0" fontId="15" fillId="0" borderId="52" xfId="0" applyFont="1" applyBorder="1" applyAlignment="1">
      <alignment horizontal="center" vertical="center" shrinkToFit="1"/>
    </xf>
    <xf numFmtId="0" fontId="14" fillId="2" borderId="52" xfId="0" applyFont="1" applyFill="1" applyBorder="1" applyAlignment="1">
      <alignment horizontal="center" vertical="center" shrinkToFit="1"/>
    </xf>
    <xf numFmtId="0" fontId="14" fillId="2" borderId="56" xfId="0" applyFont="1" applyFill="1" applyBorder="1" applyAlignment="1">
      <alignment horizontal="center" vertical="center" shrinkToFit="1"/>
    </xf>
    <xf numFmtId="0" fontId="14" fillId="2" borderId="42" xfId="0" applyFont="1" applyFill="1" applyBorder="1" applyAlignment="1">
      <alignment horizontal="center" vertical="center" shrinkToFit="1"/>
    </xf>
    <xf numFmtId="0" fontId="14" fillId="2" borderId="5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7" fillId="0" borderId="63" xfId="0" applyFont="1" applyBorder="1" applyAlignment="1">
      <alignment horizontal="left" vertical="center"/>
    </xf>
    <xf numFmtId="0" fontId="7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left" vertical="center"/>
    </xf>
    <xf numFmtId="0" fontId="15" fillId="2" borderId="67" xfId="0" applyFont="1" applyFill="1" applyBorder="1" applyAlignment="1">
      <alignment horizontal="center" vertical="center" shrinkToFit="1"/>
    </xf>
    <xf numFmtId="0" fontId="14" fillId="2" borderId="67" xfId="0" applyFont="1" applyFill="1" applyBorder="1" applyAlignment="1">
      <alignment horizontal="center" vertical="center" shrinkToFit="1"/>
    </xf>
    <xf numFmtId="0" fontId="15" fillId="2" borderId="68" xfId="0" applyFont="1" applyFill="1" applyBorder="1" applyAlignment="1">
      <alignment horizontal="center" vertical="center" shrinkToFit="1"/>
    </xf>
    <xf numFmtId="0" fontId="14" fillId="2" borderId="69" xfId="0" applyFont="1" applyFill="1" applyBorder="1" applyAlignment="1">
      <alignment horizontal="center" vertical="center" shrinkToFit="1"/>
    </xf>
    <xf numFmtId="0" fontId="15" fillId="2" borderId="70" xfId="0" applyFont="1" applyFill="1" applyBorder="1" applyAlignment="1">
      <alignment horizontal="center" vertical="center" shrinkToFit="1"/>
    </xf>
    <xf numFmtId="0" fontId="14" fillId="0" borderId="55" xfId="0" applyFont="1" applyBorder="1" applyAlignment="1">
      <alignment horizontal="center" vertical="center" shrinkToFit="1"/>
    </xf>
    <xf numFmtId="0" fontId="14" fillId="0" borderId="26" xfId="0" applyFont="1" applyBorder="1" applyAlignment="1">
      <alignment horizontal="center" vertical="center" shrinkToFit="1"/>
    </xf>
    <xf numFmtId="176" fontId="2" fillId="0" borderId="46" xfId="0" applyNumberFormat="1" applyFont="1" applyBorder="1" applyAlignment="1">
      <alignment horizontal="center" vertical="center" shrinkToFit="1"/>
    </xf>
    <xf numFmtId="0" fontId="8" fillId="0" borderId="49" xfId="0" applyFont="1" applyBorder="1" applyAlignment="1">
      <alignment horizontal="center" vertical="center" shrinkToFit="1"/>
    </xf>
    <xf numFmtId="176" fontId="2" fillId="0" borderId="47" xfId="0" applyNumberFormat="1" applyFont="1" applyBorder="1" applyAlignment="1">
      <alignment horizontal="center" vertical="center" shrinkToFit="1"/>
    </xf>
    <xf numFmtId="176" fontId="2" fillId="0" borderId="77" xfId="0" applyNumberFormat="1" applyFont="1" applyBorder="1" applyAlignment="1">
      <alignment horizontal="center" vertical="center" shrinkToFit="1"/>
    </xf>
    <xf numFmtId="0" fontId="2" fillId="0" borderId="49" xfId="0" applyFont="1" applyBorder="1" applyAlignment="1">
      <alignment horizontal="center" vertical="center" shrinkToFit="1"/>
    </xf>
    <xf numFmtId="176" fontId="2" fillId="0" borderId="48" xfId="0" applyNumberFormat="1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/>
    </xf>
    <xf numFmtId="0" fontId="14" fillId="0" borderId="83" xfId="0" applyFont="1" applyBorder="1" applyAlignment="1">
      <alignment horizontal="center" vertical="center" shrinkToFit="1"/>
    </xf>
    <xf numFmtId="0" fontId="15" fillId="0" borderId="83" xfId="0" applyFont="1" applyBorder="1" applyAlignment="1">
      <alignment horizontal="center" vertical="center" shrinkToFit="1"/>
    </xf>
    <xf numFmtId="0" fontId="15" fillId="2" borderId="83" xfId="0" applyFont="1" applyFill="1" applyBorder="1" applyAlignment="1">
      <alignment horizontal="center" vertical="center" shrinkToFit="1"/>
    </xf>
    <xf numFmtId="0" fontId="14" fillId="2" borderId="83" xfId="0" applyFont="1" applyFill="1" applyBorder="1" applyAlignment="1">
      <alignment horizontal="center" vertical="center" shrinkToFit="1"/>
    </xf>
    <xf numFmtId="0" fontId="2" fillId="2" borderId="83" xfId="0" applyFont="1" applyFill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 shrinkToFit="1"/>
    </xf>
    <xf numFmtId="0" fontId="15" fillId="2" borderId="84" xfId="0" applyFont="1" applyFill="1" applyBorder="1" applyAlignment="1">
      <alignment horizontal="center" vertical="center" shrinkToFit="1"/>
    </xf>
    <xf numFmtId="0" fontId="14" fillId="2" borderId="84" xfId="0" applyFont="1" applyFill="1" applyBorder="1" applyAlignment="1">
      <alignment horizontal="center" vertical="center" shrinkToFit="1"/>
    </xf>
    <xf numFmtId="0" fontId="2" fillId="2" borderId="8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indent="1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71" xfId="0" applyFont="1" applyBorder="1" applyAlignment="1">
      <alignment horizontal="left" vertical="center" shrinkToFit="1"/>
    </xf>
    <xf numFmtId="0" fontId="4" fillId="0" borderId="72" xfId="0" applyFont="1" applyBorder="1" applyAlignment="1">
      <alignment horizontal="left" vertical="center" shrinkToFit="1"/>
    </xf>
    <xf numFmtId="0" fontId="4" fillId="0" borderId="0" xfId="0" applyFont="1" applyAlignment="1">
      <alignment vertical="center"/>
    </xf>
    <xf numFmtId="0" fontId="4" fillId="0" borderId="71" xfId="0" applyFont="1" applyBorder="1" applyAlignment="1">
      <alignment horizontal="left" vertical="center"/>
    </xf>
    <xf numFmtId="0" fontId="4" fillId="0" borderId="72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2" fillId="0" borderId="6" xfId="0" applyFont="1" applyBorder="1" applyAlignment="1">
      <alignment horizontal="distributed" vertical="distributed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distributed" vertical="distributed"/>
    </xf>
    <xf numFmtId="176" fontId="2" fillId="0" borderId="71" xfId="0" applyNumberFormat="1" applyFont="1" applyBorder="1" applyAlignment="1">
      <alignment horizontal="center" vertical="center" shrinkToFit="1"/>
    </xf>
    <xf numFmtId="176" fontId="2" fillId="0" borderId="72" xfId="0" applyNumberFormat="1" applyFont="1" applyBorder="1" applyAlignment="1">
      <alignment horizontal="center" vertical="center" shrinkToFit="1"/>
    </xf>
    <xf numFmtId="176" fontId="2" fillId="0" borderId="17" xfId="0" applyNumberFormat="1" applyFont="1" applyBorder="1" applyAlignment="1">
      <alignment horizontal="center" vertical="center" shrinkToFit="1"/>
    </xf>
    <xf numFmtId="0" fontId="4" fillId="0" borderId="71" xfId="0" applyFont="1" applyBorder="1" applyAlignment="1">
      <alignment horizontal="right" vertical="center"/>
    </xf>
    <xf numFmtId="0" fontId="4" fillId="0" borderId="72" xfId="0" applyFont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21" fillId="0" borderId="65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4" xfId="0" applyFont="1" applyBorder="1" applyAlignment="1">
      <alignment horizontal="distributed" vertical="center"/>
    </xf>
    <xf numFmtId="0" fontId="4" fillId="0" borderId="74" xfId="0" applyFont="1" applyBorder="1" applyAlignment="1">
      <alignment horizontal="distributed" vertical="center"/>
    </xf>
    <xf numFmtId="0" fontId="4" fillId="0" borderId="18" xfId="0" applyFont="1" applyBorder="1" applyAlignment="1">
      <alignment horizontal="distributed" vertical="center"/>
    </xf>
    <xf numFmtId="0" fontId="22" fillId="0" borderId="66" xfId="0" applyFont="1" applyBorder="1" applyAlignment="1">
      <alignment horizontal="center" vertical="center"/>
    </xf>
    <xf numFmtId="0" fontId="21" fillId="0" borderId="75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21" fillId="0" borderId="65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 wrapText="1"/>
    </xf>
    <xf numFmtId="0" fontId="21" fillId="0" borderId="75" xfId="0" applyFont="1" applyBorder="1" applyAlignment="1">
      <alignment horizontal="center" vertical="center" wrapText="1"/>
    </xf>
    <xf numFmtId="0" fontId="22" fillId="0" borderId="75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textRotation="255" wrapText="1" shrinkToFit="1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7" fillId="3" borderId="48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textRotation="255" wrapText="1" shrinkToFit="1"/>
    </xf>
    <xf numFmtId="0" fontId="15" fillId="0" borderId="1" xfId="0" applyFont="1" applyBorder="1" applyAlignment="1">
      <alignment horizontal="center" vertical="center" textRotation="255" wrapText="1" shrinkToFit="1"/>
    </xf>
    <xf numFmtId="0" fontId="7" fillId="3" borderId="53" xfId="0" applyFont="1" applyFill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textRotation="255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0" borderId="79" xfId="0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center" vertical="center" textRotation="255" wrapText="1" shrinkToFit="1"/>
    </xf>
    <xf numFmtId="0" fontId="10" fillId="0" borderId="1" xfId="0" applyFont="1" applyBorder="1" applyAlignment="1">
      <alignment horizontal="center" vertical="center" textRotation="255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9" fillId="0" borderId="12" xfId="0" applyFont="1" applyBorder="1" applyAlignment="1">
      <alignment horizontal="center" vertical="center" wrapText="1" shrinkToFit="1"/>
    </xf>
    <xf numFmtId="0" fontId="14" fillId="0" borderId="39" xfId="0" applyFont="1" applyBorder="1" applyAlignment="1">
      <alignment horizontal="center" vertical="center" textRotation="255" shrinkToFit="1"/>
    </xf>
    <xf numFmtId="0" fontId="14" fillId="0" borderId="32" xfId="0" applyFont="1" applyBorder="1" applyAlignment="1">
      <alignment horizontal="center" vertical="center" textRotation="255" shrinkToFit="1"/>
    </xf>
    <xf numFmtId="0" fontId="12" fillId="0" borderId="40" xfId="0" applyFont="1" applyBorder="1" applyAlignment="1">
      <alignment horizontal="center" vertical="center" textRotation="255" shrinkToFit="1"/>
    </xf>
    <xf numFmtId="0" fontId="16" fillId="0" borderId="34" xfId="0" applyFont="1" applyBorder="1" applyAlignment="1">
      <alignment horizontal="center" vertical="center" textRotation="255" shrinkToFit="1"/>
    </xf>
    <xf numFmtId="0" fontId="5" fillId="0" borderId="80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7" fillId="0" borderId="79" xfId="0" applyFont="1" applyBorder="1" applyAlignment="1">
      <alignment horizontal="center" vertical="center"/>
    </xf>
    <xf numFmtId="0" fontId="10" fillId="0" borderId="82" xfId="0" applyFont="1" applyBorder="1" applyAlignment="1">
      <alignment horizontal="center" vertical="center" textRotation="255"/>
    </xf>
    <xf numFmtId="0" fontId="10" fillId="0" borderId="37" xfId="0" applyFont="1" applyBorder="1" applyAlignment="1">
      <alignment horizontal="center" vertical="center" textRotation="255"/>
    </xf>
    <xf numFmtId="0" fontId="10" fillId="0" borderId="31" xfId="0" applyFont="1" applyBorder="1" applyAlignment="1">
      <alignment horizontal="center" vertical="center" textRotation="255"/>
    </xf>
    <xf numFmtId="0" fontId="14" fillId="0" borderId="39" xfId="0" applyFont="1" applyBorder="1" applyAlignment="1">
      <alignment horizontal="center" vertical="center" textRotation="255" wrapText="1" shrinkToFit="1"/>
    </xf>
    <xf numFmtId="0" fontId="14" fillId="0" borderId="42" xfId="0" applyFont="1" applyBorder="1" applyAlignment="1">
      <alignment horizontal="center" vertical="center" textRotation="255" wrapText="1" shrinkToFit="1"/>
    </xf>
    <xf numFmtId="0" fontId="14" fillId="0" borderId="32" xfId="0" applyFont="1" applyBorder="1" applyAlignment="1">
      <alignment horizontal="center" vertical="center" textRotation="255" wrapText="1" shrinkToFi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7" fillId="3" borderId="77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3" borderId="78" xfId="0" applyFont="1" applyFill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1</xdr:col>
      <xdr:colOff>0</xdr:colOff>
      <xdr:row>7</xdr:row>
      <xdr:rowOff>38100</xdr:rowOff>
    </xdr:to>
    <xdr:sp macro="" textlink="">
      <xdr:nvSpPr>
        <xdr:cNvPr id="796695" name="Line 4">
          <a:extLst>
            <a:ext uri="{FF2B5EF4-FFF2-40B4-BE49-F238E27FC236}">
              <a16:creationId xmlns:a16="http://schemas.microsoft.com/office/drawing/2014/main" id="{F0050324-0F18-6919-256D-5CF9FA3420BE}"/>
            </a:ext>
          </a:extLst>
        </xdr:cNvPr>
        <xdr:cNvSpPr>
          <a:spLocks noChangeShapeType="1"/>
        </xdr:cNvSpPr>
      </xdr:nvSpPr>
      <xdr:spPr bwMode="auto">
        <a:xfrm>
          <a:off x="0" y="2105025"/>
          <a:ext cx="409575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66675</xdr:colOff>
      <xdr:row>35</xdr:row>
      <xdr:rowOff>66675</xdr:rowOff>
    </xdr:from>
    <xdr:to>
      <xdr:col>6</xdr:col>
      <xdr:colOff>333375</xdr:colOff>
      <xdr:row>35</xdr:row>
      <xdr:rowOff>295275</xdr:rowOff>
    </xdr:to>
    <xdr:pic>
      <xdr:nvPicPr>
        <xdr:cNvPr id="796696" name="圖片 19" descr="全日停工.png">
          <a:extLst>
            <a:ext uri="{FF2B5EF4-FFF2-40B4-BE49-F238E27FC236}">
              <a16:creationId xmlns:a16="http://schemas.microsoft.com/office/drawing/2014/main" id="{E40999EA-645D-0367-13E5-8C9CC6B63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18491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85725</xdr:colOff>
      <xdr:row>34</xdr:row>
      <xdr:rowOff>76200</xdr:rowOff>
    </xdr:from>
    <xdr:to>
      <xdr:col>26</xdr:col>
      <xdr:colOff>323850</xdr:colOff>
      <xdr:row>34</xdr:row>
      <xdr:rowOff>314325</xdr:rowOff>
    </xdr:to>
    <xdr:grpSp>
      <xdr:nvGrpSpPr>
        <xdr:cNvPr id="796697" name="群組 29">
          <a:extLst>
            <a:ext uri="{FF2B5EF4-FFF2-40B4-BE49-F238E27FC236}">
              <a16:creationId xmlns:a16="http://schemas.microsoft.com/office/drawing/2014/main" id="{2658814D-C623-2E9C-0B9D-00408D5AE754}"/>
            </a:ext>
          </a:extLst>
        </xdr:cNvPr>
        <xdr:cNvGrpSpPr>
          <a:grpSpLocks/>
        </xdr:cNvGrpSpPr>
      </xdr:nvGrpSpPr>
      <xdr:grpSpPr bwMode="auto">
        <a:xfrm>
          <a:off x="10258425" y="11506200"/>
          <a:ext cx="238125" cy="238125"/>
          <a:chOff x="9526" y="10410825"/>
          <a:chExt cx="235895" cy="230951"/>
        </a:xfrm>
      </xdr:grpSpPr>
      <xdr:pic>
        <xdr:nvPicPr>
          <xdr:cNvPr id="797256" name="圖片 27" descr="上午無資料無框.png">
            <a:extLst>
              <a:ext uri="{FF2B5EF4-FFF2-40B4-BE49-F238E27FC236}">
                <a16:creationId xmlns:a16="http://schemas.microsoft.com/office/drawing/2014/main" id="{9C4F18A5-F724-835F-F631-A6DB0AF34B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57" name="圖片 28" descr="下午無資料無框.png">
            <a:extLst>
              <a:ext uri="{FF2B5EF4-FFF2-40B4-BE49-F238E27FC236}">
                <a16:creationId xmlns:a16="http://schemas.microsoft.com/office/drawing/2014/main" id="{DF202B89-9BFB-DAAC-1B92-86DD806B4C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10</xdr:col>
      <xdr:colOff>57150</xdr:colOff>
      <xdr:row>34</xdr:row>
      <xdr:rowOff>57150</xdr:rowOff>
    </xdr:from>
    <xdr:to>
      <xdr:col>10</xdr:col>
      <xdr:colOff>323850</xdr:colOff>
      <xdr:row>34</xdr:row>
      <xdr:rowOff>285750</xdr:rowOff>
    </xdr:to>
    <xdr:pic>
      <xdr:nvPicPr>
        <xdr:cNvPr id="796698" name="圖片 32" descr="例假日.png">
          <a:extLst>
            <a:ext uri="{FF2B5EF4-FFF2-40B4-BE49-F238E27FC236}">
              <a16:creationId xmlns:a16="http://schemas.microsoft.com/office/drawing/2014/main" id="{48B910B6-4491-BB7B-4701-91B4A9CD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148715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39</xdr:row>
      <xdr:rowOff>47625</xdr:rowOff>
    </xdr:from>
    <xdr:to>
      <xdr:col>6</xdr:col>
      <xdr:colOff>323850</xdr:colOff>
      <xdr:row>39</xdr:row>
      <xdr:rowOff>304800</xdr:rowOff>
    </xdr:to>
    <xdr:pic>
      <xdr:nvPicPr>
        <xdr:cNvPr id="796699" name="圖片 34" descr="開工日.png">
          <a:extLst>
            <a:ext uri="{FF2B5EF4-FFF2-40B4-BE49-F238E27FC236}">
              <a16:creationId xmlns:a16="http://schemas.microsoft.com/office/drawing/2014/main" id="{1922FBB0-9ABF-4D7D-0688-F210F20E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9750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38</xdr:row>
      <xdr:rowOff>9525</xdr:rowOff>
    </xdr:from>
    <xdr:to>
      <xdr:col>6</xdr:col>
      <xdr:colOff>304800</xdr:colOff>
      <xdr:row>38</xdr:row>
      <xdr:rowOff>266700</xdr:rowOff>
    </xdr:to>
    <xdr:pic>
      <xdr:nvPicPr>
        <xdr:cNvPr id="796700" name="圖片 19" descr="全日停電.png">
          <a:extLst>
            <a:ext uri="{FF2B5EF4-FFF2-40B4-BE49-F238E27FC236}">
              <a16:creationId xmlns:a16="http://schemas.microsoft.com/office/drawing/2014/main" id="{93CB918A-9A2B-A6CE-E5D9-1B39EF059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28492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38</xdr:row>
      <xdr:rowOff>28575</xdr:rowOff>
    </xdr:from>
    <xdr:to>
      <xdr:col>14</xdr:col>
      <xdr:colOff>295275</xdr:colOff>
      <xdr:row>38</xdr:row>
      <xdr:rowOff>257175</xdr:rowOff>
    </xdr:to>
    <xdr:pic>
      <xdr:nvPicPr>
        <xdr:cNvPr id="796701" name="圖片 18" descr="下午停電.png">
          <a:extLst>
            <a:ext uri="{FF2B5EF4-FFF2-40B4-BE49-F238E27FC236}">
              <a16:creationId xmlns:a16="http://schemas.microsoft.com/office/drawing/2014/main" id="{8C4EEE25-D6F5-10E0-E471-800E537EB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2868275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39</xdr:row>
      <xdr:rowOff>38100</xdr:rowOff>
    </xdr:from>
    <xdr:to>
      <xdr:col>10</xdr:col>
      <xdr:colOff>342900</xdr:colOff>
      <xdr:row>39</xdr:row>
      <xdr:rowOff>304800</xdr:rowOff>
    </xdr:to>
    <xdr:grpSp>
      <xdr:nvGrpSpPr>
        <xdr:cNvPr id="796702" name="群組 4">
          <a:extLst>
            <a:ext uri="{FF2B5EF4-FFF2-40B4-BE49-F238E27FC236}">
              <a16:creationId xmlns:a16="http://schemas.microsoft.com/office/drawing/2014/main" id="{E7B594C3-97C4-7E0F-0546-6779B146BCBE}"/>
            </a:ext>
          </a:extLst>
        </xdr:cNvPr>
        <xdr:cNvGrpSpPr>
          <a:grpSpLocks/>
        </xdr:cNvGrpSpPr>
      </xdr:nvGrpSpPr>
      <xdr:grpSpPr bwMode="auto">
        <a:xfrm>
          <a:off x="4010025" y="13230225"/>
          <a:ext cx="257175" cy="266700"/>
          <a:chOff x="4879731" y="12448442"/>
          <a:chExt cx="304984" cy="307273"/>
        </a:xfrm>
      </xdr:grpSpPr>
      <xdr:sp macro="" textlink="">
        <xdr:nvSpPr>
          <xdr:cNvPr id="797254" name="流程圖: 決策 632">
            <a:extLst>
              <a:ext uri="{FF2B5EF4-FFF2-40B4-BE49-F238E27FC236}">
                <a16:creationId xmlns:a16="http://schemas.microsoft.com/office/drawing/2014/main" id="{EA0A6236-78B6-7CB9-8192-23C22009971D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5" name="直線接點 633">
            <a:extLst>
              <a:ext uri="{FF2B5EF4-FFF2-40B4-BE49-F238E27FC236}">
                <a16:creationId xmlns:a16="http://schemas.microsoft.com/office/drawing/2014/main" id="{E0AE4E74-C3E5-BEAD-61AB-602060D7613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39</xdr:row>
      <xdr:rowOff>57150</xdr:rowOff>
    </xdr:from>
    <xdr:to>
      <xdr:col>14</xdr:col>
      <xdr:colOff>323850</xdr:colOff>
      <xdr:row>39</xdr:row>
      <xdr:rowOff>314325</xdr:rowOff>
    </xdr:to>
    <xdr:grpSp>
      <xdr:nvGrpSpPr>
        <xdr:cNvPr id="796703" name="群組 10">
          <a:extLst>
            <a:ext uri="{FF2B5EF4-FFF2-40B4-BE49-F238E27FC236}">
              <a16:creationId xmlns:a16="http://schemas.microsoft.com/office/drawing/2014/main" id="{94E17029-9DA6-4169-E6B7-97216EFA7318}"/>
            </a:ext>
          </a:extLst>
        </xdr:cNvPr>
        <xdr:cNvGrpSpPr>
          <a:grpSpLocks/>
        </xdr:cNvGrpSpPr>
      </xdr:nvGrpSpPr>
      <xdr:grpSpPr bwMode="auto">
        <a:xfrm>
          <a:off x="5543550" y="13249275"/>
          <a:ext cx="266700" cy="257175"/>
          <a:chOff x="5478249" y="12555140"/>
          <a:chExt cx="304984" cy="307273"/>
        </a:xfrm>
      </xdr:grpSpPr>
      <xdr:sp macro="" textlink="">
        <xdr:nvSpPr>
          <xdr:cNvPr id="797252" name="流程圖: 決策 1">
            <a:extLst>
              <a:ext uri="{FF2B5EF4-FFF2-40B4-BE49-F238E27FC236}">
                <a16:creationId xmlns:a16="http://schemas.microsoft.com/office/drawing/2014/main" id="{E14CB41F-96FF-9831-3506-81B544C9488F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3" name="直線接點 7">
            <a:extLst>
              <a:ext uri="{FF2B5EF4-FFF2-40B4-BE49-F238E27FC236}">
                <a16:creationId xmlns:a16="http://schemas.microsoft.com/office/drawing/2014/main" id="{D4353315-C8FD-7745-8147-68A95A1650BA}"/>
              </a:ext>
            </a:extLst>
          </xdr:cNvPr>
          <xdr:cNvCxnSpPr>
            <a:cxnSpLocks noChangeShapeType="1"/>
            <a:stCxn id="797252" idx="0"/>
            <a:endCxn id="797252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39</xdr:row>
      <xdr:rowOff>66675</xdr:rowOff>
    </xdr:from>
    <xdr:to>
      <xdr:col>18</xdr:col>
      <xdr:colOff>304800</xdr:colOff>
      <xdr:row>39</xdr:row>
      <xdr:rowOff>314325</xdr:rowOff>
    </xdr:to>
    <xdr:grpSp>
      <xdr:nvGrpSpPr>
        <xdr:cNvPr id="796704" name="群組 11">
          <a:extLst>
            <a:ext uri="{FF2B5EF4-FFF2-40B4-BE49-F238E27FC236}">
              <a16:creationId xmlns:a16="http://schemas.microsoft.com/office/drawing/2014/main" id="{D1E378F7-C65B-9098-68D4-2A9B284B72DF}"/>
            </a:ext>
          </a:extLst>
        </xdr:cNvPr>
        <xdr:cNvGrpSpPr>
          <a:grpSpLocks/>
        </xdr:cNvGrpSpPr>
      </xdr:nvGrpSpPr>
      <xdr:grpSpPr bwMode="auto">
        <a:xfrm>
          <a:off x="7096125" y="13258800"/>
          <a:ext cx="257175" cy="247650"/>
          <a:chOff x="7148696" y="12475368"/>
          <a:chExt cx="304984" cy="307273"/>
        </a:xfrm>
      </xdr:grpSpPr>
      <xdr:sp macro="" textlink="">
        <xdr:nvSpPr>
          <xdr:cNvPr id="797249" name="流程圖: 決策 637">
            <a:extLst>
              <a:ext uri="{FF2B5EF4-FFF2-40B4-BE49-F238E27FC236}">
                <a16:creationId xmlns:a16="http://schemas.microsoft.com/office/drawing/2014/main" id="{F2033777-4473-FC3B-B126-5359A1EF0318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7250" name="直線接點 638">
            <a:extLst>
              <a:ext uri="{FF2B5EF4-FFF2-40B4-BE49-F238E27FC236}">
                <a16:creationId xmlns:a16="http://schemas.microsoft.com/office/drawing/2014/main" id="{F2872CC0-E444-D322-73EB-DB6E7EEC1F04}"/>
              </a:ext>
            </a:extLst>
          </xdr:cNvPr>
          <xdr:cNvCxnSpPr>
            <a:cxnSpLocks noChangeShapeType="1"/>
            <a:stCxn id="797249" idx="1"/>
            <a:endCxn id="797249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97251" name="直線接點 9">
            <a:extLst>
              <a:ext uri="{FF2B5EF4-FFF2-40B4-BE49-F238E27FC236}">
                <a16:creationId xmlns:a16="http://schemas.microsoft.com/office/drawing/2014/main" id="{B5DDB7AC-0E94-8520-2FCC-C6398D3982E5}"/>
              </a:ext>
            </a:extLst>
          </xdr:cNvPr>
          <xdr:cNvCxnSpPr>
            <a:cxnSpLocks noChangeShapeType="1"/>
            <a:stCxn id="797249" idx="0"/>
            <a:endCxn id="797249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39</xdr:row>
      <xdr:rowOff>57150</xdr:rowOff>
    </xdr:from>
    <xdr:to>
      <xdr:col>22</xdr:col>
      <xdr:colOff>333375</xdr:colOff>
      <xdr:row>39</xdr:row>
      <xdr:rowOff>304800</xdr:rowOff>
    </xdr:to>
    <xdr:grpSp>
      <xdr:nvGrpSpPr>
        <xdr:cNvPr id="796705" name="群組 650">
          <a:extLst>
            <a:ext uri="{FF2B5EF4-FFF2-40B4-BE49-F238E27FC236}">
              <a16:creationId xmlns:a16="http://schemas.microsoft.com/office/drawing/2014/main" id="{F4689E01-E69E-22A4-165F-F41981D4A248}"/>
            </a:ext>
          </a:extLst>
        </xdr:cNvPr>
        <xdr:cNvGrpSpPr>
          <a:grpSpLocks/>
        </xdr:cNvGrpSpPr>
      </xdr:nvGrpSpPr>
      <xdr:grpSpPr bwMode="auto">
        <a:xfrm>
          <a:off x="8677275" y="13249275"/>
          <a:ext cx="266700" cy="247650"/>
          <a:chOff x="8671084" y="12102363"/>
          <a:chExt cx="265325" cy="244078"/>
        </a:xfrm>
      </xdr:grpSpPr>
      <xdr:sp macro="" textlink="">
        <xdr:nvSpPr>
          <xdr:cNvPr id="797247" name="流程圖: 決策 651">
            <a:extLst>
              <a:ext uri="{FF2B5EF4-FFF2-40B4-BE49-F238E27FC236}">
                <a16:creationId xmlns:a16="http://schemas.microsoft.com/office/drawing/2014/main" id="{6AA7FB14-49D4-B3BF-8E51-2A8184C274B9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97248" name="橢圓 652">
            <a:extLst>
              <a:ext uri="{FF2B5EF4-FFF2-40B4-BE49-F238E27FC236}">
                <a16:creationId xmlns:a16="http://schemas.microsoft.com/office/drawing/2014/main" id="{A25293A5-4411-C6F3-F30F-6CC60538BEEC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35</xdr:row>
      <xdr:rowOff>57150</xdr:rowOff>
    </xdr:from>
    <xdr:to>
      <xdr:col>14</xdr:col>
      <xdr:colOff>323850</xdr:colOff>
      <xdr:row>35</xdr:row>
      <xdr:rowOff>295275</xdr:rowOff>
    </xdr:to>
    <xdr:pic>
      <xdr:nvPicPr>
        <xdr:cNvPr id="796706" name="圖片 36" descr="下午停工.png">
          <a:extLst>
            <a:ext uri="{FF2B5EF4-FFF2-40B4-BE49-F238E27FC236}">
              <a16:creationId xmlns:a16="http://schemas.microsoft.com/office/drawing/2014/main" id="{95ABF19B-706B-51BC-FFF5-E0B593ED1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839575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57150</xdr:colOff>
      <xdr:row>36</xdr:row>
      <xdr:rowOff>57150</xdr:rowOff>
    </xdr:from>
    <xdr:to>
      <xdr:col>22</xdr:col>
      <xdr:colOff>295275</xdr:colOff>
      <xdr:row>36</xdr:row>
      <xdr:rowOff>304800</xdr:rowOff>
    </xdr:to>
    <xdr:grpSp>
      <xdr:nvGrpSpPr>
        <xdr:cNvPr id="796707" name="群組 14">
          <a:extLst>
            <a:ext uri="{FF2B5EF4-FFF2-40B4-BE49-F238E27FC236}">
              <a16:creationId xmlns:a16="http://schemas.microsoft.com/office/drawing/2014/main" id="{708E51FE-A2DF-DF75-E68B-E7665A6EAD8D}"/>
            </a:ext>
          </a:extLst>
        </xdr:cNvPr>
        <xdr:cNvGrpSpPr>
          <a:grpSpLocks/>
        </xdr:cNvGrpSpPr>
      </xdr:nvGrpSpPr>
      <xdr:grpSpPr bwMode="auto">
        <a:xfrm>
          <a:off x="8667750" y="12192000"/>
          <a:ext cx="238125" cy="247650"/>
          <a:chOff x="1905001" y="11182350"/>
          <a:chExt cx="235895" cy="240476"/>
        </a:xfrm>
      </xdr:grpSpPr>
      <xdr:pic>
        <xdr:nvPicPr>
          <xdr:cNvPr id="797245" name="圖片 12" descr="上午颱風.png">
            <a:extLst>
              <a:ext uri="{FF2B5EF4-FFF2-40B4-BE49-F238E27FC236}">
                <a16:creationId xmlns:a16="http://schemas.microsoft.com/office/drawing/2014/main" id="{E3D62E03-328C-3FC8-A971-A339AD70DB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6" name="圖片 13" descr="下午颱風.png">
            <a:extLst>
              <a:ext uri="{FF2B5EF4-FFF2-40B4-BE49-F238E27FC236}">
                <a16:creationId xmlns:a16="http://schemas.microsoft.com/office/drawing/2014/main" id="{4D6C14CE-6408-E815-805C-16C10AE5F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36</xdr:row>
      <xdr:rowOff>76200</xdr:rowOff>
    </xdr:from>
    <xdr:to>
      <xdr:col>6</xdr:col>
      <xdr:colOff>323850</xdr:colOff>
      <xdr:row>36</xdr:row>
      <xdr:rowOff>323850</xdr:rowOff>
    </xdr:to>
    <xdr:grpSp>
      <xdr:nvGrpSpPr>
        <xdr:cNvPr id="796708" name="群組 17">
          <a:extLst>
            <a:ext uri="{FF2B5EF4-FFF2-40B4-BE49-F238E27FC236}">
              <a16:creationId xmlns:a16="http://schemas.microsoft.com/office/drawing/2014/main" id="{88247860-644C-F1B0-D93E-64045DCEFA37}"/>
            </a:ext>
          </a:extLst>
        </xdr:cNvPr>
        <xdr:cNvGrpSpPr>
          <a:grpSpLocks/>
        </xdr:cNvGrpSpPr>
      </xdr:nvGrpSpPr>
      <xdr:grpSpPr bwMode="auto">
        <a:xfrm>
          <a:off x="2447925" y="12211050"/>
          <a:ext cx="238125" cy="247650"/>
          <a:chOff x="1524001" y="10115550"/>
          <a:chExt cx="235895" cy="240476"/>
        </a:xfrm>
      </xdr:grpSpPr>
      <xdr:pic>
        <xdr:nvPicPr>
          <xdr:cNvPr id="797243" name="圖片 15" descr="上午雨無框.png">
            <a:extLst>
              <a:ext uri="{FF2B5EF4-FFF2-40B4-BE49-F238E27FC236}">
                <a16:creationId xmlns:a16="http://schemas.microsoft.com/office/drawing/2014/main" id="{6DEC8EBB-0DFA-C130-CF9B-291EFF992A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4" name="圖片 16" descr="下午雨無框.png">
            <a:extLst>
              <a:ext uri="{FF2B5EF4-FFF2-40B4-BE49-F238E27FC236}">
                <a16:creationId xmlns:a16="http://schemas.microsoft.com/office/drawing/2014/main" id="{4E618CA9-8BE8-F6A6-74A6-A10267B23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36</xdr:row>
      <xdr:rowOff>66675</xdr:rowOff>
    </xdr:from>
    <xdr:to>
      <xdr:col>10</xdr:col>
      <xdr:colOff>314325</xdr:colOff>
      <xdr:row>36</xdr:row>
      <xdr:rowOff>295275</xdr:rowOff>
    </xdr:to>
    <xdr:grpSp>
      <xdr:nvGrpSpPr>
        <xdr:cNvPr id="796709" name="群組 52">
          <a:extLst>
            <a:ext uri="{FF2B5EF4-FFF2-40B4-BE49-F238E27FC236}">
              <a16:creationId xmlns:a16="http://schemas.microsoft.com/office/drawing/2014/main" id="{6C5D3C81-373B-9935-4305-5E1133692340}"/>
            </a:ext>
          </a:extLst>
        </xdr:cNvPr>
        <xdr:cNvGrpSpPr>
          <a:grpSpLocks/>
        </xdr:cNvGrpSpPr>
      </xdr:nvGrpSpPr>
      <xdr:grpSpPr bwMode="auto">
        <a:xfrm>
          <a:off x="4000500" y="12201525"/>
          <a:ext cx="238125" cy="228600"/>
          <a:chOff x="4022351" y="12226738"/>
          <a:chExt cx="238125" cy="228600"/>
        </a:xfrm>
      </xdr:grpSpPr>
      <xdr:pic>
        <xdr:nvPicPr>
          <xdr:cNvPr id="797241" name="圖片 23" descr="上午豪雨無框.png">
            <a:extLst>
              <a:ext uri="{FF2B5EF4-FFF2-40B4-BE49-F238E27FC236}">
                <a16:creationId xmlns:a16="http://schemas.microsoft.com/office/drawing/2014/main" id="{753F5E1D-8B0A-E816-8612-6DF3D76E97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22673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2" name="圖片 24" descr="下午豪雨無框.png">
            <a:extLst>
              <a:ext uri="{FF2B5EF4-FFF2-40B4-BE49-F238E27FC236}">
                <a16:creationId xmlns:a16="http://schemas.microsoft.com/office/drawing/2014/main" id="{8DDF37C7-C1F2-236A-D0CE-3257D56F86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33539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18</xdr:col>
      <xdr:colOff>76200</xdr:colOff>
      <xdr:row>36</xdr:row>
      <xdr:rowOff>57150</xdr:rowOff>
    </xdr:from>
    <xdr:to>
      <xdr:col>18</xdr:col>
      <xdr:colOff>314325</xdr:colOff>
      <xdr:row>36</xdr:row>
      <xdr:rowOff>304800</xdr:rowOff>
    </xdr:to>
    <xdr:grpSp>
      <xdr:nvGrpSpPr>
        <xdr:cNvPr id="796710" name="群組 55">
          <a:extLst>
            <a:ext uri="{FF2B5EF4-FFF2-40B4-BE49-F238E27FC236}">
              <a16:creationId xmlns:a16="http://schemas.microsoft.com/office/drawing/2014/main" id="{5545CB7E-56BB-F884-BA21-E29919162CCF}"/>
            </a:ext>
          </a:extLst>
        </xdr:cNvPr>
        <xdr:cNvGrpSpPr>
          <a:grpSpLocks/>
        </xdr:cNvGrpSpPr>
      </xdr:nvGrpSpPr>
      <xdr:grpSpPr bwMode="auto">
        <a:xfrm>
          <a:off x="7124700" y="12192000"/>
          <a:ext cx="238125" cy="247650"/>
          <a:chOff x="5586693" y="12215515"/>
          <a:chExt cx="240925" cy="246546"/>
        </a:xfrm>
      </xdr:grpSpPr>
      <xdr:pic>
        <xdr:nvPicPr>
          <xdr:cNvPr id="797239" name="圖片 36" descr="上午雨無框.png">
            <a:extLst>
              <a:ext uri="{FF2B5EF4-FFF2-40B4-BE49-F238E27FC236}">
                <a16:creationId xmlns:a16="http://schemas.microsoft.com/office/drawing/2014/main" id="{818C8F7F-28AE-7AA4-9183-E429B177BB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40" name="圖片 24" descr="下午豪雨無框.png">
            <a:extLst>
              <a:ext uri="{FF2B5EF4-FFF2-40B4-BE49-F238E27FC236}">
                <a16:creationId xmlns:a16="http://schemas.microsoft.com/office/drawing/2014/main" id="{588228EF-43C8-D5B3-2135-E28E6A11DF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36</xdr:row>
      <xdr:rowOff>66675</xdr:rowOff>
    </xdr:from>
    <xdr:to>
      <xdr:col>14</xdr:col>
      <xdr:colOff>314325</xdr:colOff>
      <xdr:row>36</xdr:row>
      <xdr:rowOff>314325</xdr:rowOff>
    </xdr:to>
    <xdr:grpSp>
      <xdr:nvGrpSpPr>
        <xdr:cNvPr id="796711" name="群組 58">
          <a:extLst>
            <a:ext uri="{FF2B5EF4-FFF2-40B4-BE49-F238E27FC236}">
              <a16:creationId xmlns:a16="http://schemas.microsoft.com/office/drawing/2014/main" id="{A114743F-1DC4-2B3B-12E2-899786764871}"/>
            </a:ext>
          </a:extLst>
        </xdr:cNvPr>
        <xdr:cNvGrpSpPr>
          <a:grpSpLocks/>
        </xdr:cNvGrpSpPr>
      </xdr:nvGrpSpPr>
      <xdr:grpSpPr bwMode="auto">
        <a:xfrm flipV="1">
          <a:off x="5562600" y="12201525"/>
          <a:ext cx="238125" cy="247650"/>
          <a:chOff x="5586693" y="12215515"/>
          <a:chExt cx="240925" cy="246546"/>
        </a:xfrm>
      </xdr:grpSpPr>
      <xdr:pic>
        <xdr:nvPicPr>
          <xdr:cNvPr id="797237" name="圖片 36" descr="上午雨無框.png">
            <a:extLst>
              <a:ext uri="{FF2B5EF4-FFF2-40B4-BE49-F238E27FC236}">
                <a16:creationId xmlns:a16="http://schemas.microsoft.com/office/drawing/2014/main" id="{A13D5F18-E860-BBF9-D84D-0E837E5AF2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8" name="圖片 24" descr="下午豪雨無框.png">
            <a:extLst>
              <a:ext uri="{FF2B5EF4-FFF2-40B4-BE49-F238E27FC236}">
                <a16:creationId xmlns:a16="http://schemas.microsoft.com/office/drawing/2014/main" id="{F24C610C-A407-B9F7-1301-A833892A9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76200</xdr:colOff>
      <xdr:row>36</xdr:row>
      <xdr:rowOff>76200</xdr:rowOff>
    </xdr:from>
    <xdr:to>
      <xdr:col>26</xdr:col>
      <xdr:colOff>314325</xdr:colOff>
      <xdr:row>36</xdr:row>
      <xdr:rowOff>304800</xdr:rowOff>
    </xdr:to>
    <xdr:grpSp>
      <xdr:nvGrpSpPr>
        <xdr:cNvPr id="796712" name="群組 61">
          <a:extLst>
            <a:ext uri="{FF2B5EF4-FFF2-40B4-BE49-F238E27FC236}">
              <a16:creationId xmlns:a16="http://schemas.microsoft.com/office/drawing/2014/main" id="{65DCDE28-AB0B-78C8-4116-36AD1F3DAA4A}"/>
            </a:ext>
          </a:extLst>
        </xdr:cNvPr>
        <xdr:cNvGrpSpPr>
          <a:grpSpLocks/>
        </xdr:cNvGrpSpPr>
      </xdr:nvGrpSpPr>
      <xdr:grpSpPr bwMode="auto">
        <a:xfrm>
          <a:off x="10248900" y="12211050"/>
          <a:ext cx="238125" cy="228600"/>
          <a:chOff x="10297646" y="12237943"/>
          <a:chExt cx="238125" cy="228600"/>
        </a:xfrm>
      </xdr:grpSpPr>
      <xdr:pic>
        <xdr:nvPicPr>
          <xdr:cNvPr id="797235" name="圖片 23" descr="上午豪雨無框.png">
            <a:extLst>
              <a:ext uri="{FF2B5EF4-FFF2-40B4-BE49-F238E27FC236}">
                <a16:creationId xmlns:a16="http://schemas.microsoft.com/office/drawing/2014/main" id="{DD1D92B9-583B-DB4A-A636-AEDD88CB4A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23794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6" name="圖片 24" descr="下午豪雨無框.png">
            <a:extLst>
              <a:ext uri="{FF2B5EF4-FFF2-40B4-BE49-F238E27FC236}">
                <a16:creationId xmlns:a16="http://schemas.microsoft.com/office/drawing/2014/main" id="{0A1E6EEF-4BD5-BD3F-C863-880B3FAE00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34659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37</xdr:row>
      <xdr:rowOff>57150</xdr:rowOff>
    </xdr:from>
    <xdr:to>
      <xdr:col>6</xdr:col>
      <xdr:colOff>304800</xdr:colOff>
      <xdr:row>37</xdr:row>
      <xdr:rowOff>276225</xdr:rowOff>
    </xdr:to>
    <xdr:grpSp>
      <xdr:nvGrpSpPr>
        <xdr:cNvPr id="796713" name="群組 636">
          <a:extLst>
            <a:ext uri="{FF2B5EF4-FFF2-40B4-BE49-F238E27FC236}">
              <a16:creationId xmlns:a16="http://schemas.microsoft.com/office/drawing/2014/main" id="{FCBC7456-0117-9A71-856A-4C2B56D157E5}"/>
            </a:ext>
          </a:extLst>
        </xdr:cNvPr>
        <xdr:cNvGrpSpPr>
          <a:grpSpLocks/>
        </xdr:cNvGrpSpPr>
      </xdr:nvGrpSpPr>
      <xdr:grpSpPr bwMode="auto">
        <a:xfrm>
          <a:off x="2447925" y="12544425"/>
          <a:ext cx="219075" cy="219075"/>
          <a:chOff x="6715125" y="5295900"/>
          <a:chExt cx="266700" cy="285750"/>
        </a:xfrm>
      </xdr:grpSpPr>
      <xdr:pic>
        <xdr:nvPicPr>
          <xdr:cNvPr id="44" name="圖片 460900">
            <a:extLst>
              <a:ext uri="{FF2B5EF4-FFF2-40B4-BE49-F238E27FC236}">
                <a16:creationId xmlns:a16="http://schemas.microsoft.com/office/drawing/2014/main" id="{D3903763-FCFA-8091-DE86-CF179340DF5D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5" name="圖片 460901">
            <a:extLst>
              <a:ext uri="{FF2B5EF4-FFF2-40B4-BE49-F238E27FC236}">
                <a16:creationId xmlns:a16="http://schemas.microsoft.com/office/drawing/2014/main" id="{738467B0-F91C-B116-9D2C-A58F1C995A13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6</xdr:col>
      <xdr:colOff>85725</xdr:colOff>
      <xdr:row>34</xdr:row>
      <xdr:rowOff>95250</xdr:rowOff>
    </xdr:from>
    <xdr:to>
      <xdr:col>6</xdr:col>
      <xdr:colOff>304800</xdr:colOff>
      <xdr:row>34</xdr:row>
      <xdr:rowOff>314325</xdr:rowOff>
    </xdr:to>
    <xdr:grpSp>
      <xdr:nvGrpSpPr>
        <xdr:cNvPr id="796714" name="群組 636">
          <a:extLst>
            <a:ext uri="{FF2B5EF4-FFF2-40B4-BE49-F238E27FC236}">
              <a16:creationId xmlns:a16="http://schemas.microsoft.com/office/drawing/2014/main" id="{797D9693-C1D5-8EC3-0000-1D35DE6B8AF1}"/>
            </a:ext>
          </a:extLst>
        </xdr:cNvPr>
        <xdr:cNvGrpSpPr>
          <a:grpSpLocks/>
        </xdr:cNvGrpSpPr>
      </xdr:nvGrpSpPr>
      <xdr:grpSpPr bwMode="auto">
        <a:xfrm>
          <a:off x="2447925" y="11525250"/>
          <a:ext cx="219075" cy="219075"/>
          <a:chOff x="6715125" y="5295900"/>
          <a:chExt cx="266700" cy="285750"/>
        </a:xfrm>
      </xdr:grpSpPr>
      <xdr:pic>
        <xdr:nvPicPr>
          <xdr:cNvPr id="797231" name="圖片 460900">
            <a:extLst>
              <a:ext uri="{FF2B5EF4-FFF2-40B4-BE49-F238E27FC236}">
                <a16:creationId xmlns:a16="http://schemas.microsoft.com/office/drawing/2014/main" id="{F3443D09-116E-4C00-750F-B21670657451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7232" name="圖片 460901">
            <a:extLst>
              <a:ext uri="{FF2B5EF4-FFF2-40B4-BE49-F238E27FC236}">
                <a16:creationId xmlns:a16="http://schemas.microsoft.com/office/drawing/2014/main" id="{26E9B204-61CE-9EC8-E9CF-0C38242AF398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20</xdr:col>
      <xdr:colOff>256055</xdr:colOff>
      <xdr:row>0</xdr:row>
      <xdr:rowOff>469343</xdr:rowOff>
    </xdr:from>
    <xdr:ext cx="583686" cy="254557"/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89EFBFE1-7D8B-EB70-6C9A-3CB0888FD06F}"/>
            </a:ext>
          </a:extLst>
        </xdr:cNvPr>
        <xdr:cNvSpPr txBox="1"/>
      </xdr:nvSpPr>
      <xdr:spPr>
        <a:xfrm>
          <a:off x="8085605" y="469343"/>
          <a:ext cx="5836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type1''</a:t>
          </a:r>
          <a:endParaRPr lang="zh-TW" alt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1</xdr:col>
      <xdr:colOff>0</xdr:colOff>
      <xdr:row>7</xdr:row>
      <xdr:rowOff>38100</xdr:rowOff>
    </xdr:to>
    <xdr:sp macro="" textlink="">
      <xdr:nvSpPr>
        <xdr:cNvPr id="795431" name="Line 4">
          <a:extLst>
            <a:ext uri="{FF2B5EF4-FFF2-40B4-BE49-F238E27FC236}">
              <a16:creationId xmlns:a16="http://schemas.microsoft.com/office/drawing/2014/main" id="{1640B5C0-97B4-9C8F-17B4-196CA4707929}"/>
            </a:ext>
          </a:extLst>
        </xdr:cNvPr>
        <xdr:cNvSpPr>
          <a:spLocks noChangeShapeType="1"/>
        </xdr:cNvSpPr>
      </xdr:nvSpPr>
      <xdr:spPr bwMode="auto">
        <a:xfrm>
          <a:off x="0" y="2105025"/>
          <a:ext cx="409575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66675</xdr:colOff>
      <xdr:row>35</xdr:row>
      <xdr:rowOff>66675</xdr:rowOff>
    </xdr:from>
    <xdr:to>
      <xdr:col>6</xdr:col>
      <xdr:colOff>333375</xdr:colOff>
      <xdr:row>35</xdr:row>
      <xdr:rowOff>295275</xdr:rowOff>
    </xdr:to>
    <xdr:pic>
      <xdr:nvPicPr>
        <xdr:cNvPr id="795432" name="圖片 19" descr="全日停工.png">
          <a:extLst>
            <a:ext uri="{FF2B5EF4-FFF2-40B4-BE49-F238E27FC236}">
              <a16:creationId xmlns:a16="http://schemas.microsoft.com/office/drawing/2014/main" id="{C336EB48-2D6A-9132-CD4E-CCD6DD34F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18491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85725</xdr:colOff>
      <xdr:row>34</xdr:row>
      <xdr:rowOff>76200</xdr:rowOff>
    </xdr:from>
    <xdr:to>
      <xdr:col>26</xdr:col>
      <xdr:colOff>323850</xdr:colOff>
      <xdr:row>34</xdr:row>
      <xdr:rowOff>314325</xdr:rowOff>
    </xdr:to>
    <xdr:grpSp>
      <xdr:nvGrpSpPr>
        <xdr:cNvPr id="795433" name="群組 29">
          <a:extLst>
            <a:ext uri="{FF2B5EF4-FFF2-40B4-BE49-F238E27FC236}">
              <a16:creationId xmlns:a16="http://schemas.microsoft.com/office/drawing/2014/main" id="{3A3475F3-A5A8-3915-AE2B-1DAF61D87F72}"/>
            </a:ext>
          </a:extLst>
        </xdr:cNvPr>
        <xdr:cNvGrpSpPr>
          <a:grpSpLocks/>
        </xdr:cNvGrpSpPr>
      </xdr:nvGrpSpPr>
      <xdr:grpSpPr bwMode="auto">
        <a:xfrm>
          <a:off x="10258425" y="11506200"/>
          <a:ext cx="238125" cy="238125"/>
          <a:chOff x="9526" y="10410825"/>
          <a:chExt cx="235895" cy="230951"/>
        </a:xfrm>
      </xdr:grpSpPr>
      <xdr:pic>
        <xdr:nvPicPr>
          <xdr:cNvPr id="798037" name="圖片 27" descr="上午無資料無框.png">
            <a:extLst>
              <a:ext uri="{FF2B5EF4-FFF2-40B4-BE49-F238E27FC236}">
                <a16:creationId xmlns:a16="http://schemas.microsoft.com/office/drawing/2014/main" id="{1586F9DA-A92C-A1F4-14A0-0E9D2CEB22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8038" name="圖片 28" descr="下午無資料無框.png">
            <a:extLst>
              <a:ext uri="{FF2B5EF4-FFF2-40B4-BE49-F238E27FC236}">
                <a16:creationId xmlns:a16="http://schemas.microsoft.com/office/drawing/2014/main" id="{2D67C7B8-821D-D0AC-1CF2-3206447020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10</xdr:col>
      <xdr:colOff>57150</xdr:colOff>
      <xdr:row>34</xdr:row>
      <xdr:rowOff>57150</xdr:rowOff>
    </xdr:from>
    <xdr:to>
      <xdr:col>10</xdr:col>
      <xdr:colOff>323850</xdr:colOff>
      <xdr:row>34</xdr:row>
      <xdr:rowOff>285750</xdr:rowOff>
    </xdr:to>
    <xdr:pic>
      <xdr:nvPicPr>
        <xdr:cNvPr id="795434" name="圖片 32" descr="例假日.png">
          <a:extLst>
            <a:ext uri="{FF2B5EF4-FFF2-40B4-BE49-F238E27FC236}">
              <a16:creationId xmlns:a16="http://schemas.microsoft.com/office/drawing/2014/main" id="{4A219F84-5910-1A1B-FE4F-DB2A04AA5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148715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39</xdr:row>
      <xdr:rowOff>47625</xdr:rowOff>
    </xdr:from>
    <xdr:to>
      <xdr:col>6</xdr:col>
      <xdr:colOff>323850</xdr:colOff>
      <xdr:row>39</xdr:row>
      <xdr:rowOff>304800</xdr:rowOff>
    </xdr:to>
    <xdr:pic>
      <xdr:nvPicPr>
        <xdr:cNvPr id="795435" name="圖片 34" descr="開工日.png">
          <a:extLst>
            <a:ext uri="{FF2B5EF4-FFF2-40B4-BE49-F238E27FC236}">
              <a16:creationId xmlns:a16="http://schemas.microsoft.com/office/drawing/2014/main" id="{6B843823-7E05-8F88-A721-202E49677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9750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38</xdr:row>
      <xdr:rowOff>9525</xdr:rowOff>
    </xdr:from>
    <xdr:to>
      <xdr:col>6</xdr:col>
      <xdr:colOff>304800</xdr:colOff>
      <xdr:row>38</xdr:row>
      <xdr:rowOff>266700</xdr:rowOff>
    </xdr:to>
    <xdr:pic>
      <xdr:nvPicPr>
        <xdr:cNvPr id="795436" name="圖片 19" descr="全日停電.png">
          <a:extLst>
            <a:ext uri="{FF2B5EF4-FFF2-40B4-BE49-F238E27FC236}">
              <a16:creationId xmlns:a16="http://schemas.microsoft.com/office/drawing/2014/main" id="{DD1A52A3-2D9A-F390-5FB8-3F7154EBD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2849225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38</xdr:row>
      <xdr:rowOff>28575</xdr:rowOff>
    </xdr:from>
    <xdr:to>
      <xdr:col>14</xdr:col>
      <xdr:colOff>295275</xdr:colOff>
      <xdr:row>38</xdr:row>
      <xdr:rowOff>257175</xdr:rowOff>
    </xdr:to>
    <xdr:pic>
      <xdr:nvPicPr>
        <xdr:cNvPr id="795437" name="圖片 18" descr="下午停電.png">
          <a:extLst>
            <a:ext uri="{FF2B5EF4-FFF2-40B4-BE49-F238E27FC236}">
              <a16:creationId xmlns:a16="http://schemas.microsoft.com/office/drawing/2014/main" id="{1B5C95EA-85F5-1BD4-E867-24B8D9D41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2868275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39</xdr:row>
      <xdr:rowOff>38100</xdr:rowOff>
    </xdr:from>
    <xdr:to>
      <xdr:col>10</xdr:col>
      <xdr:colOff>342900</xdr:colOff>
      <xdr:row>39</xdr:row>
      <xdr:rowOff>304800</xdr:rowOff>
    </xdr:to>
    <xdr:grpSp>
      <xdr:nvGrpSpPr>
        <xdr:cNvPr id="795438" name="群組 4">
          <a:extLst>
            <a:ext uri="{FF2B5EF4-FFF2-40B4-BE49-F238E27FC236}">
              <a16:creationId xmlns:a16="http://schemas.microsoft.com/office/drawing/2014/main" id="{9882E961-D644-914F-8C6F-D485793CEBEE}"/>
            </a:ext>
          </a:extLst>
        </xdr:cNvPr>
        <xdr:cNvGrpSpPr>
          <a:grpSpLocks/>
        </xdr:cNvGrpSpPr>
      </xdr:nvGrpSpPr>
      <xdr:grpSpPr bwMode="auto">
        <a:xfrm>
          <a:off x="4010025" y="13230225"/>
          <a:ext cx="257175" cy="266700"/>
          <a:chOff x="4879731" y="12448442"/>
          <a:chExt cx="304984" cy="307273"/>
        </a:xfrm>
      </xdr:grpSpPr>
      <xdr:sp macro="" textlink="">
        <xdr:nvSpPr>
          <xdr:cNvPr id="798035" name="流程圖: 決策 632">
            <a:extLst>
              <a:ext uri="{FF2B5EF4-FFF2-40B4-BE49-F238E27FC236}">
                <a16:creationId xmlns:a16="http://schemas.microsoft.com/office/drawing/2014/main" id="{78F76D63-0FD1-1908-CA01-00C830618552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8036" name="直線接點 633">
            <a:extLst>
              <a:ext uri="{FF2B5EF4-FFF2-40B4-BE49-F238E27FC236}">
                <a16:creationId xmlns:a16="http://schemas.microsoft.com/office/drawing/2014/main" id="{BB831EC7-792A-06CF-E4B2-F6B36649FD2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39</xdr:row>
      <xdr:rowOff>57150</xdr:rowOff>
    </xdr:from>
    <xdr:to>
      <xdr:col>14</xdr:col>
      <xdr:colOff>323850</xdr:colOff>
      <xdr:row>39</xdr:row>
      <xdr:rowOff>314325</xdr:rowOff>
    </xdr:to>
    <xdr:grpSp>
      <xdr:nvGrpSpPr>
        <xdr:cNvPr id="795439" name="群組 10">
          <a:extLst>
            <a:ext uri="{FF2B5EF4-FFF2-40B4-BE49-F238E27FC236}">
              <a16:creationId xmlns:a16="http://schemas.microsoft.com/office/drawing/2014/main" id="{B554C469-CABE-E5FA-CEF6-AD9AE23B9E79}"/>
            </a:ext>
          </a:extLst>
        </xdr:cNvPr>
        <xdr:cNvGrpSpPr>
          <a:grpSpLocks/>
        </xdr:cNvGrpSpPr>
      </xdr:nvGrpSpPr>
      <xdr:grpSpPr bwMode="auto">
        <a:xfrm>
          <a:off x="5543550" y="13249275"/>
          <a:ext cx="266700" cy="257175"/>
          <a:chOff x="5478249" y="12555140"/>
          <a:chExt cx="304984" cy="307273"/>
        </a:xfrm>
      </xdr:grpSpPr>
      <xdr:sp macro="" textlink="">
        <xdr:nvSpPr>
          <xdr:cNvPr id="798033" name="流程圖: 決策 1">
            <a:extLst>
              <a:ext uri="{FF2B5EF4-FFF2-40B4-BE49-F238E27FC236}">
                <a16:creationId xmlns:a16="http://schemas.microsoft.com/office/drawing/2014/main" id="{77DB3609-5814-5D1C-EC51-9FF03B04EAB2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8034" name="直線接點 7">
            <a:extLst>
              <a:ext uri="{FF2B5EF4-FFF2-40B4-BE49-F238E27FC236}">
                <a16:creationId xmlns:a16="http://schemas.microsoft.com/office/drawing/2014/main" id="{064C6B7A-19A5-612B-B5DF-9BDA74B29915}"/>
              </a:ext>
            </a:extLst>
          </xdr:cNvPr>
          <xdr:cNvCxnSpPr>
            <a:cxnSpLocks noChangeShapeType="1"/>
            <a:stCxn id="798033" idx="0"/>
            <a:endCxn id="798033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39</xdr:row>
      <xdr:rowOff>66675</xdr:rowOff>
    </xdr:from>
    <xdr:to>
      <xdr:col>18</xdr:col>
      <xdr:colOff>304800</xdr:colOff>
      <xdr:row>39</xdr:row>
      <xdr:rowOff>314325</xdr:rowOff>
    </xdr:to>
    <xdr:grpSp>
      <xdr:nvGrpSpPr>
        <xdr:cNvPr id="795440" name="群組 11">
          <a:extLst>
            <a:ext uri="{FF2B5EF4-FFF2-40B4-BE49-F238E27FC236}">
              <a16:creationId xmlns:a16="http://schemas.microsoft.com/office/drawing/2014/main" id="{9FCB4F32-E9C0-862D-3547-CB5468688355}"/>
            </a:ext>
          </a:extLst>
        </xdr:cNvPr>
        <xdr:cNvGrpSpPr>
          <a:grpSpLocks/>
        </xdr:cNvGrpSpPr>
      </xdr:nvGrpSpPr>
      <xdr:grpSpPr bwMode="auto">
        <a:xfrm>
          <a:off x="7096125" y="13258800"/>
          <a:ext cx="257175" cy="247650"/>
          <a:chOff x="7148696" y="12475368"/>
          <a:chExt cx="304984" cy="307273"/>
        </a:xfrm>
      </xdr:grpSpPr>
      <xdr:sp macro="" textlink="">
        <xdr:nvSpPr>
          <xdr:cNvPr id="798030" name="流程圖: 決策 637">
            <a:extLst>
              <a:ext uri="{FF2B5EF4-FFF2-40B4-BE49-F238E27FC236}">
                <a16:creationId xmlns:a16="http://schemas.microsoft.com/office/drawing/2014/main" id="{D9BA9491-3B38-03E8-962A-EB7FD9D4DC53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798031" name="直線接點 638">
            <a:extLst>
              <a:ext uri="{FF2B5EF4-FFF2-40B4-BE49-F238E27FC236}">
                <a16:creationId xmlns:a16="http://schemas.microsoft.com/office/drawing/2014/main" id="{D288FDAA-2710-E6B4-AF90-E3A42896FB07}"/>
              </a:ext>
            </a:extLst>
          </xdr:cNvPr>
          <xdr:cNvCxnSpPr>
            <a:cxnSpLocks noChangeShapeType="1"/>
            <a:stCxn id="798030" idx="1"/>
            <a:endCxn id="798030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98032" name="直線接點 9">
            <a:extLst>
              <a:ext uri="{FF2B5EF4-FFF2-40B4-BE49-F238E27FC236}">
                <a16:creationId xmlns:a16="http://schemas.microsoft.com/office/drawing/2014/main" id="{29161020-B15B-ADAC-429D-46059F53DA54}"/>
              </a:ext>
            </a:extLst>
          </xdr:cNvPr>
          <xdr:cNvCxnSpPr>
            <a:cxnSpLocks noChangeShapeType="1"/>
            <a:stCxn id="798030" idx="0"/>
            <a:endCxn id="798030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39</xdr:row>
      <xdr:rowOff>57150</xdr:rowOff>
    </xdr:from>
    <xdr:to>
      <xdr:col>22</xdr:col>
      <xdr:colOff>333375</xdr:colOff>
      <xdr:row>39</xdr:row>
      <xdr:rowOff>304800</xdr:rowOff>
    </xdr:to>
    <xdr:grpSp>
      <xdr:nvGrpSpPr>
        <xdr:cNvPr id="795441" name="群組 650">
          <a:extLst>
            <a:ext uri="{FF2B5EF4-FFF2-40B4-BE49-F238E27FC236}">
              <a16:creationId xmlns:a16="http://schemas.microsoft.com/office/drawing/2014/main" id="{72A0FD54-1FF4-67CB-48AA-329686BE1F9B}"/>
            </a:ext>
          </a:extLst>
        </xdr:cNvPr>
        <xdr:cNvGrpSpPr>
          <a:grpSpLocks/>
        </xdr:cNvGrpSpPr>
      </xdr:nvGrpSpPr>
      <xdr:grpSpPr bwMode="auto">
        <a:xfrm>
          <a:off x="8677275" y="13249275"/>
          <a:ext cx="266700" cy="247650"/>
          <a:chOff x="8671084" y="12102363"/>
          <a:chExt cx="265325" cy="244078"/>
        </a:xfrm>
      </xdr:grpSpPr>
      <xdr:sp macro="" textlink="">
        <xdr:nvSpPr>
          <xdr:cNvPr id="798028" name="流程圖: 決策 651">
            <a:extLst>
              <a:ext uri="{FF2B5EF4-FFF2-40B4-BE49-F238E27FC236}">
                <a16:creationId xmlns:a16="http://schemas.microsoft.com/office/drawing/2014/main" id="{E02337FA-2D73-4FAF-EC3D-1A9AD0F797B0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98029" name="橢圓 652">
            <a:extLst>
              <a:ext uri="{FF2B5EF4-FFF2-40B4-BE49-F238E27FC236}">
                <a16:creationId xmlns:a16="http://schemas.microsoft.com/office/drawing/2014/main" id="{2649A2E2-B7DE-189B-EBEE-B406A98A71B2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35</xdr:row>
      <xdr:rowOff>57150</xdr:rowOff>
    </xdr:from>
    <xdr:to>
      <xdr:col>14</xdr:col>
      <xdr:colOff>323850</xdr:colOff>
      <xdr:row>35</xdr:row>
      <xdr:rowOff>295275</xdr:rowOff>
    </xdr:to>
    <xdr:pic>
      <xdr:nvPicPr>
        <xdr:cNvPr id="795442" name="圖片 36" descr="下午停工.png">
          <a:extLst>
            <a:ext uri="{FF2B5EF4-FFF2-40B4-BE49-F238E27FC236}">
              <a16:creationId xmlns:a16="http://schemas.microsoft.com/office/drawing/2014/main" id="{54DDDDA7-02FA-78F4-CD78-E8D9A62AB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839575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57150</xdr:colOff>
      <xdr:row>36</xdr:row>
      <xdr:rowOff>57150</xdr:rowOff>
    </xdr:from>
    <xdr:to>
      <xdr:col>22</xdr:col>
      <xdr:colOff>295275</xdr:colOff>
      <xdr:row>36</xdr:row>
      <xdr:rowOff>304800</xdr:rowOff>
    </xdr:to>
    <xdr:grpSp>
      <xdr:nvGrpSpPr>
        <xdr:cNvPr id="795443" name="群組 14">
          <a:extLst>
            <a:ext uri="{FF2B5EF4-FFF2-40B4-BE49-F238E27FC236}">
              <a16:creationId xmlns:a16="http://schemas.microsoft.com/office/drawing/2014/main" id="{8DA24F29-30EC-6452-48E6-74D3A44276AC}"/>
            </a:ext>
          </a:extLst>
        </xdr:cNvPr>
        <xdr:cNvGrpSpPr>
          <a:grpSpLocks/>
        </xdr:cNvGrpSpPr>
      </xdr:nvGrpSpPr>
      <xdr:grpSpPr bwMode="auto">
        <a:xfrm>
          <a:off x="8667750" y="12192000"/>
          <a:ext cx="238125" cy="247650"/>
          <a:chOff x="1905001" y="11182350"/>
          <a:chExt cx="235895" cy="240476"/>
        </a:xfrm>
      </xdr:grpSpPr>
      <xdr:pic>
        <xdr:nvPicPr>
          <xdr:cNvPr id="798026" name="圖片 12" descr="上午颱風.png">
            <a:extLst>
              <a:ext uri="{FF2B5EF4-FFF2-40B4-BE49-F238E27FC236}">
                <a16:creationId xmlns:a16="http://schemas.microsoft.com/office/drawing/2014/main" id="{30659F8A-D8D1-36BC-B034-F322DA0F61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8027" name="圖片 13" descr="下午颱風.png">
            <a:extLst>
              <a:ext uri="{FF2B5EF4-FFF2-40B4-BE49-F238E27FC236}">
                <a16:creationId xmlns:a16="http://schemas.microsoft.com/office/drawing/2014/main" id="{430E389D-4A3B-74C4-7909-E6F9A20780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36</xdr:row>
      <xdr:rowOff>76200</xdr:rowOff>
    </xdr:from>
    <xdr:to>
      <xdr:col>6</xdr:col>
      <xdr:colOff>323850</xdr:colOff>
      <xdr:row>36</xdr:row>
      <xdr:rowOff>323850</xdr:rowOff>
    </xdr:to>
    <xdr:grpSp>
      <xdr:nvGrpSpPr>
        <xdr:cNvPr id="795444" name="群組 17">
          <a:extLst>
            <a:ext uri="{FF2B5EF4-FFF2-40B4-BE49-F238E27FC236}">
              <a16:creationId xmlns:a16="http://schemas.microsoft.com/office/drawing/2014/main" id="{7142CC5B-8B43-6AED-635D-70765B048C4A}"/>
            </a:ext>
          </a:extLst>
        </xdr:cNvPr>
        <xdr:cNvGrpSpPr>
          <a:grpSpLocks/>
        </xdr:cNvGrpSpPr>
      </xdr:nvGrpSpPr>
      <xdr:grpSpPr bwMode="auto">
        <a:xfrm>
          <a:off x="2447925" y="12211050"/>
          <a:ext cx="238125" cy="247650"/>
          <a:chOff x="1524001" y="10115550"/>
          <a:chExt cx="235895" cy="240476"/>
        </a:xfrm>
      </xdr:grpSpPr>
      <xdr:pic>
        <xdr:nvPicPr>
          <xdr:cNvPr id="798024" name="圖片 15" descr="上午雨無框.png">
            <a:extLst>
              <a:ext uri="{FF2B5EF4-FFF2-40B4-BE49-F238E27FC236}">
                <a16:creationId xmlns:a16="http://schemas.microsoft.com/office/drawing/2014/main" id="{156FBE7E-4320-8447-ED86-EE977F12E2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8025" name="圖片 16" descr="下午雨無框.png">
            <a:extLst>
              <a:ext uri="{FF2B5EF4-FFF2-40B4-BE49-F238E27FC236}">
                <a16:creationId xmlns:a16="http://schemas.microsoft.com/office/drawing/2014/main" id="{A31F2165-F7E9-9C48-1569-2385CAA86F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36</xdr:row>
      <xdr:rowOff>66675</xdr:rowOff>
    </xdr:from>
    <xdr:to>
      <xdr:col>10</xdr:col>
      <xdr:colOff>314325</xdr:colOff>
      <xdr:row>36</xdr:row>
      <xdr:rowOff>295275</xdr:rowOff>
    </xdr:to>
    <xdr:grpSp>
      <xdr:nvGrpSpPr>
        <xdr:cNvPr id="795445" name="群組 52">
          <a:extLst>
            <a:ext uri="{FF2B5EF4-FFF2-40B4-BE49-F238E27FC236}">
              <a16:creationId xmlns:a16="http://schemas.microsoft.com/office/drawing/2014/main" id="{6C867BDF-8FEA-24FF-35C4-F8AD8C1C2CB9}"/>
            </a:ext>
          </a:extLst>
        </xdr:cNvPr>
        <xdr:cNvGrpSpPr>
          <a:grpSpLocks/>
        </xdr:cNvGrpSpPr>
      </xdr:nvGrpSpPr>
      <xdr:grpSpPr bwMode="auto">
        <a:xfrm>
          <a:off x="4000500" y="12201525"/>
          <a:ext cx="238125" cy="228600"/>
          <a:chOff x="4022351" y="12226738"/>
          <a:chExt cx="238125" cy="228600"/>
        </a:xfrm>
      </xdr:grpSpPr>
      <xdr:pic>
        <xdr:nvPicPr>
          <xdr:cNvPr id="798022" name="圖片 23" descr="上午豪雨無框.png">
            <a:extLst>
              <a:ext uri="{FF2B5EF4-FFF2-40B4-BE49-F238E27FC236}">
                <a16:creationId xmlns:a16="http://schemas.microsoft.com/office/drawing/2014/main" id="{E7E6D15E-0BC5-C4DF-0C8F-0A88DCB8A9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22673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8023" name="圖片 24" descr="下午豪雨無框.png">
            <a:extLst>
              <a:ext uri="{FF2B5EF4-FFF2-40B4-BE49-F238E27FC236}">
                <a16:creationId xmlns:a16="http://schemas.microsoft.com/office/drawing/2014/main" id="{05CF991B-3152-DAC9-632B-42B1CF22F2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2351" y="1233539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18</xdr:col>
      <xdr:colOff>76200</xdr:colOff>
      <xdr:row>36</xdr:row>
      <xdr:rowOff>57150</xdr:rowOff>
    </xdr:from>
    <xdr:to>
      <xdr:col>18</xdr:col>
      <xdr:colOff>314325</xdr:colOff>
      <xdr:row>36</xdr:row>
      <xdr:rowOff>304800</xdr:rowOff>
    </xdr:to>
    <xdr:grpSp>
      <xdr:nvGrpSpPr>
        <xdr:cNvPr id="795446" name="群組 55">
          <a:extLst>
            <a:ext uri="{FF2B5EF4-FFF2-40B4-BE49-F238E27FC236}">
              <a16:creationId xmlns:a16="http://schemas.microsoft.com/office/drawing/2014/main" id="{E998C0CE-D431-B508-F68C-49404C90A499}"/>
            </a:ext>
          </a:extLst>
        </xdr:cNvPr>
        <xdr:cNvGrpSpPr>
          <a:grpSpLocks/>
        </xdr:cNvGrpSpPr>
      </xdr:nvGrpSpPr>
      <xdr:grpSpPr bwMode="auto">
        <a:xfrm>
          <a:off x="7124700" y="12192000"/>
          <a:ext cx="238125" cy="247650"/>
          <a:chOff x="5586693" y="12215515"/>
          <a:chExt cx="240925" cy="246546"/>
        </a:xfrm>
      </xdr:grpSpPr>
      <xdr:pic>
        <xdr:nvPicPr>
          <xdr:cNvPr id="798020" name="圖片 36" descr="上午雨無框.png">
            <a:extLst>
              <a:ext uri="{FF2B5EF4-FFF2-40B4-BE49-F238E27FC236}">
                <a16:creationId xmlns:a16="http://schemas.microsoft.com/office/drawing/2014/main" id="{A9689FFE-28A5-B0D7-7785-696F9E716C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8021" name="圖片 24" descr="下午豪雨無框.png">
            <a:extLst>
              <a:ext uri="{FF2B5EF4-FFF2-40B4-BE49-F238E27FC236}">
                <a16:creationId xmlns:a16="http://schemas.microsoft.com/office/drawing/2014/main" id="{BA8A916E-0ADE-C23C-5961-073A3CCC6E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36</xdr:row>
      <xdr:rowOff>66675</xdr:rowOff>
    </xdr:from>
    <xdr:to>
      <xdr:col>14</xdr:col>
      <xdr:colOff>314325</xdr:colOff>
      <xdr:row>36</xdr:row>
      <xdr:rowOff>314325</xdr:rowOff>
    </xdr:to>
    <xdr:grpSp>
      <xdr:nvGrpSpPr>
        <xdr:cNvPr id="795447" name="群組 58">
          <a:extLst>
            <a:ext uri="{FF2B5EF4-FFF2-40B4-BE49-F238E27FC236}">
              <a16:creationId xmlns:a16="http://schemas.microsoft.com/office/drawing/2014/main" id="{5718039D-8349-EFC4-4E60-C19E99B6DE7C}"/>
            </a:ext>
          </a:extLst>
        </xdr:cNvPr>
        <xdr:cNvGrpSpPr>
          <a:grpSpLocks/>
        </xdr:cNvGrpSpPr>
      </xdr:nvGrpSpPr>
      <xdr:grpSpPr bwMode="auto">
        <a:xfrm flipV="1">
          <a:off x="5562600" y="12201525"/>
          <a:ext cx="238125" cy="247650"/>
          <a:chOff x="5586693" y="12215515"/>
          <a:chExt cx="240925" cy="246546"/>
        </a:xfrm>
      </xdr:grpSpPr>
      <xdr:pic>
        <xdr:nvPicPr>
          <xdr:cNvPr id="798018" name="圖片 36" descr="上午雨無框.png">
            <a:extLst>
              <a:ext uri="{FF2B5EF4-FFF2-40B4-BE49-F238E27FC236}">
                <a16:creationId xmlns:a16="http://schemas.microsoft.com/office/drawing/2014/main" id="{F9D9C3E3-0FD6-CA8B-51A9-F86BFFF30C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9493" y="12215515"/>
            <a:ext cx="238125" cy="1349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8019" name="圖片 24" descr="下午豪雨無框.png">
            <a:extLst>
              <a:ext uri="{FF2B5EF4-FFF2-40B4-BE49-F238E27FC236}">
                <a16:creationId xmlns:a16="http://schemas.microsoft.com/office/drawing/2014/main" id="{B2EEE8EC-8821-2B53-68A0-B5531C7B7B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86693" y="12342116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76200</xdr:colOff>
      <xdr:row>36</xdr:row>
      <xdr:rowOff>76200</xdr:rowOff>
    </xdr:from>
    <xdr:to>
      <xdr:col>26</xdr:col>
      <xdr:colOff>314325</xdr:colOff>
      <xdr:row>36</xdr:row>
      <xdr:rowOff>304800</xdr:rowOff>
    </xdr:to>
    <xdr:grpSp>
      <xdr:nvGrpSpPr>
        <xdr:cNvPr id="795448" name="群組 61">
          <a:extLst>
            <a:ext uri="{FF2B5EF4-FFF2-40B4-BE49-F238E27FC236}">
              <a16:creationId xmlns:a16="http://schemas.microsoft.com/office/drawing/2014/main" id="{5CE316C4-1250-5B97-98EE-6F410CAC0BEC}"/>
            </a:ext>
          </a:extLst>
        </xdr:cNvPr>
        <xdr:cNvGrpSpPr>
          <a:grpSpLocks/>
        </xdr:cNvGrpSpPr>
      </xdr:nvGrpSpPr>
      <xdr:grpSpPr bwMode="auto">
        <a:xfrm>
          <a:off x="10248900" y="12211050"/>
          <a:ext cx="238125" cy="228600"/>
          <a:chOff x="10297646" y="12237943"/>
          <a:chExt cx="238125" cy="228600"/>
        </a:xfrm>
      </xdr:grpSpPr>
      <xdr:pic>
        <xdr:nvPicPr>
          <xdr:cNvPr id="798016" name="圖片 23" descr="上午豪雨無框.png">
            <a:extLst>
              <a:ext uri="{FF2B5EF4-FFF2-40B4-BE49-F238E27FC236}">
                <a16:creationId xmlns:a16="http://schemas.microsoft.com/office/drawing/2014/main" id="{DD84974B-625D-19A4-C365-D16EAF0249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237943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8017" name="圖片 24" descr="下午豪雨無框.png">
            <a:extLst>
              <a:ext uri="{FF2B5EF4-FFF2-40B4-BE49-F238E27FC236}">
                <a16:creationId xmlns:a16="http://schemas.microsoft.com/office/drawing/2014/main" id="{4ECEE51B-4577-B4B9-7216-CDC72F70A9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7646" y="12346598"/>
            <a:ext cx="238125" cy="1199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6</xdr:col>
      <xdr:colOff>85725</xdr:colOff>
      <xdr:row>37</xdr:row>
      <xdr:rowOff>57150</xdr:rowOff>
    </xdr:from>
    <xdr:to>
      <xdr:col>6</xdr:col>
      <xdr:colOff>304800</xdr:colOff>
      <xdr:row>37</xdr:row>
      <xdr:rowOff>276225</xdr:rowOff>
    </xdr:to>
    <xdr:grpSp>
      <xdr:nvGrpSpPr>
        <xdr:cNvPr id="795449" name="群組 636">
          <a:extLst>
            <a:ext uri="{FF2B5EF4-FFF2-40B4-BE49-F238E27FC236}">
              <a16:creationId xmlns:a16="http://schemas.microsoft.com/office/drawing/2014/main" id="{42F92C06-7496-5BAD-C49C-280151F9CD67}"/>
            </a:ext>
          </a:extLst>
        </xdr:cNvPr>
        <xdr:cNvGrpSpPr>
          <a:grpSpLocks/>
        </xdr:cNvGrpSpPr>
      </xdr:nvGrpSpPr>
      <xdr:grpSpPr bwMode="auto">
        <a:xfrm>
          <a:off x="2447925" y="12544425"/>
          <a:ext cx="219075" cy="219075"/>
          <a:chOff x="6715125" y="5295900"/>
          <a:chExt cx="266700" cy="285750"/>
        </a:xfrm>
      </xdr:grpSpPr>
      <xdr:pic>
        <xdr:nvPicPr>
          <xdr:cNvPr id="44" name="圖片 460900">
            <a:extLst>
              <a:ext uri="{FF2B5EF4-FFF2-40B4-BE49-F238E27FC236}">
                <a16:creationId xmlns:a16="http://schemas.microsoft.com/office/drawing/2014/main" id="{A2EA28F5-C5A2-D90E-A157-3CDF1802B2F3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5" name="圖片 460901">
            <a:extLst>
              <a:ext uri="{FF2B5EF4-FFF2-40B4-BE49-F238E27FC236}">
                <a16:creationId xmlns:a16="http://schemas.microsoft.com/office/drawing/2014/main" id="{B212E6FE-3284-BFAD-1DE7-00468B1FF5F3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6</xdr:col>
      <xdr:colOff>85725</xdr:colOff>
      <xdr:row>34</xdr:row>
      <xdr:rowOff>95250</xdr:rowOff>
    </xdr:from>
    <xdr:to>
      <xdr:col>6</xdr:col>
      <xdr:colOff>304800</xdr:colOff>
      <xdr:row>34</xdr:row>
      <xdr:rowOff>314325</xdr:rowOff>
    </xdr:to>
    <xdr:grpSp>
      <xdr:nvGrpSpPr>
        <xdr:cNvPr id="795450" name="群組 636">
          <a:extLst>
            <a:ext uri="{FF2B5EF4-FFF2-40B4-BE49-F238E27FC236}">
              <a16:creationId xmlns:a16="http://schemas.microsoft.com/office/drawing/2014/main" id="{FE70C9F9-DBD9-4BAA-2F6C-E8EB4394E1CE}"/>
            </a:ext>
          </a:extLst>
        </xdr:cNvPr>
        <xdr:cNvGrpSpPr>
          <a:grpSpLocks/>
        </xdr:cNvGrpSpPr>
      </xdr:nvGrpSpPr>
      <xdr:grpSpPr bwMode="auto">
        <a:xfrm>
          <a:off x="2447925" y="11525250"/>
          <a:ext cx="219075" cy="219075"/>
          <a:chOff x="6715125" y="5295900"/>
          <a:chExt cx="266700" cy="285750"/>
        </a:xfrm>
      </xdr:grpSpPr>
      <xdr:pic>
        <xdr:nvPicPr>
          <xdr:cNvPr id="798012" name="圖片 460900">
            <a:extLst>
              <a:ext uri="{FF2B5EF4-FFF2-40B4-BE49-F238E27FC236}">
                <a16:creationId xmlns:a16="http://schemas.microsoft.com/office/drawing/2014/main" id="{1B1D59F4-45DF-D032-E8B2-D9F20C528154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98013" name="圖片 460901">
            <a:extLst>
              <a:ext uri="{FF2B5EF4-FFF2-40B4-BE49-F238E27FC236}">
                <a16:creationId xmlns:a16="http://schemas.microsoft.com/office/drawing/2014/main" id="{5C556ED5-1A01-35DB-F0CC-7153F33C6E18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20</xdr:col>
      <xdr:colOff>256055</xdr:colOff>
      <xdr:row>0</xdr:row>
      <xdr:rowOff>469343</xdr:rowOff>
    </xdr:from>
    <xdr:ext cx="583686" cy="254557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0472C1CA-5BFC-4911-F550-02219B579799}"/>
            </a:ext>
          </a:extLst>
        </xdr:cNvPr>
        <xdr:cNvSpPr txBox="1"/>
      </xdr:nvSpPr>
      <xdr:spPr>
        <a:xfrm>
          <a:off x="8085605" y="469343"/>
          <a:ext cx="5836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type1''</a:t>
          </a:r>
          <a:endParaRPr lang="zh-TW" alt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51"/>
  <sheetViews>
    <sheetView view="pageBreakPreview" zoomScaleNormal="70" zoomScaleSheetLayoutView="100" workbookViewId="0">
      <pane ySplit="7" topLeftCell="A8" activePane="bottomLeft" state="frozen"/>
      <selection activeCell="S6" sqref="S6:S7"/>
      <selection pane="bottomLeft" activeCell="H12" sqref="H12"/>
    </sheetView>
  </sheetViews>
  <sheetFormatPr defaultRowHeight="15"/>
  <cols>
    <col min="1" max="1" width="5.375" style="1" customWidth="1"/>
    <col min="2" max="15" width="5.125" style="2" customWidth="1"/>
    <col min="16" max="38" width="5.125" style="1" customWidth="1"/>
    <col min="39" max="56" width="5.625" style="1" customWidth="1"/>
    <col min="57" max="16384" width="9" style="1"/>
  </cols>
  <sheetData>
    <row r="1" spans="1:57" s="8" customFormat="1" ht="56.25" customHeight="1">
      <c r="A1" s="246" t="s">
        <v>141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 t="s">
        <v>43</v>
      </c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</row>
    <row r="2" spans="1:57" ht="24.75" customHeight="1">
      <c r="A2" s="14" t="s">
        <v>134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T2" s="10"/>
      <c r="U2" s="10"/>
      <c r="V2" s="247" t="s">
        <v>58</v>
      </c>
      <c r="W2" s="247"/>
      <c r="X2" s="8" t="s">
        <v>139</v>
      </c>
      <c r="Z2" s="8"/>
      <c r="AA2" s="8"/>
      <c r="AB2" s="8"/>
      <c r="AC2" s="8"/>
      <c r="AD2" s="8"/>
      <c r="AG2" s="247" t="s">
        <v>37</v>
      </c>
      <c r="AH2" s="247"/>
      <c r="AI2" s="8" t="s">
        <v>136</v>
      </c>
      <c r="AJ2" s="43"/>
      <c r="AM2" s="8"/>
      <c r="AN2" s="8"/>
      <c r="AP2" s="8"/>
      <c r="AQ2" s="8"/>
      <c r="AR2" s="8"/>
      <c r="AS2" s="8"/>
      <c r="AT2" s="8"/>
      <c r="AW2" s="247"/>
      <c r="AX2" s="247"/>
      <c r="AY2" s="8"/>
      <c r="AZ2" s="43"/>
      <c r="BA2" s="43"/>
      <c r="BB2" s="43"/>
      <c r="BC2" s="43"/>
    </row>
    <row r="3" spans="1:57" s="8" customFormat="1" ht="33" customHeight="1" thickBot="1">
      <c r="A3" s="14" t="s">
        <v>138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R3" s="17"/>
      <c r="T3" s="17"/>
      <c r="V3" s="248" t="s">
        <v>10</v>
      </c>
      <c r="W3" s="248"/>
      <c r="X3" s="17" t="s">
        <v>140</v>
      </c>
      <c r="Z3" s="17"/>
      <c r="AA3" s="17"/>
      <c r="AB3" s="17"/>
      <c r="AC3" s="17"/>
      <c r="AD3" s="17"/>
      <c r="AG3" s="248" t="s">
        <v>9</v>
      </c>
      <c r="AH3" s="248"/>
      <c r="AI3" s="17" t="s">
        <v>137</v>
      </c>
      <c r="AJ3" s="17"/>
      <c r="AM3" s="12"/>
      <c r="AN3" s="17"/>
      <c r="AP3" s="17"/>
      <c r="AQ3" s="17"/>
      <c r="AR3" s="17"/>
      <c r="AS3" s="17"/>
      <c r="AT3" s="17"/>
      <c r="AW3" s="248"/>
      <c r="AX3" s="248"/>
      <c r="AY3" s="17"/>
      <c r="AZ3" s="17"/>
      <c r="BA3" s="17"/>
      <c r="BB3" s="17"/>
      <c r="BC3" s="17"/>
      <c r="BD3" s="17"/>
    </row>
    <row r="4" spans="1:57" ht="25.5" customHeight="1">
      <c r="A4" s="140"/>
      <c r="B4" s="231" t="s">
        <v>142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2"/>
      <c r="AM4" s="39" t="s">
        <v>0</v>
      </c>
      <c r="AN4" s="7">
        <v>1</v>
      </c>
      <c r="AO4" s="7">
        <v>2</v>
      </c>
      <c r="AP4" s="7">
        <v>3</v>
      </c>
      <c r="AQ4" s="7">
        <v>4</v>
      </c>
      <c r="AR4" s="7">
        <v>5</v>
      </c>
      <c r="AS4" s="29">
        <v>6</v>
      </c>
      <c r="AT4" s="26">
        <v>6</v>
      </c>
      <c r="AU4" s="27" t="s">
        <v>12</v>
      </c>
      <c r="AV4" s="5" t="s">
        <v>38</v>
      </c>
      <c r="AW4" s="5" t="s">
        <v>39</v>
      </c>
      <c r="AX4" s="6" t="s">
        <v>40</v>
      </c>
      <c r="AY4" s="233" t="s">
        <v>41</v>
      </c>
      <c r="AZ4" s="233"/>
      <c r="BA4" s="233"/>
      <c r="BB4" s="233"/>
      <c r="BC4" s="234"/>
      <c r="BD4" s="23" t="s">
        <v>36</v>
      </c>
    </row>
    <row r="5" spans="1:57" s="2" customFormat="1" ht="25.5" customHeight="1">
      <c r="A5" s="141"/>
      <c r="B5" s="235" t="s">
        <v>127</v>
      </c>
      <c r="C5" s="236"/>
      <c r="D5" s="236"/>
      <c r="E5" s="236"/>
      <c r="F5" s="236"/>
      <c r="G5" s="236"/>
      <c r="H5" s="237"/>
      <c r="I5" s="235" t="s">
        <v>128</v>
      </c>
      <c r="J5" s="236"/>
      <c r="K5" s="236"/>
      <c r="L5" s="236"/>
      <c r="M5" s="236"/>
      <c r="N5" s="236"/>
      <c r="O5" s="237"/>
      <c r="P5" s="235" t="s">
        <v>129</v>
      </c>
      <c r="Q5" s="236"/>
      <c r="R5" s="236"/>
      <c r="S5" s="236"/>
      <c r="T5" s="236"/>
      <c r="U5" s="236"/>
      <c r="V5" s="237"/>
      <c r="W5" s="235" t="s">
        <v>130</v>
      </c>
      <c r="X5" s="236"/>
      <c r="Y5" s="236"/>
      <c r="Z5" s="236"/>
      <c r="AA5" s="236"/>
      <c r="AB5" s="236"/>
      <c r="AC5" s="237"/>
      <c r="AD5" s="235" t="s">
        <v>131</v>
      </c>
      <c r="AE5" s="236"/>
      <c r="AF5" s="236"/>
      <c r="AG5" s="236"/>
      <c r="AH5" s="236"/>
      <c r="AI5" s="236"/>
      <c r="AJ5" s="237"/>
      <c r="AK5" s="238" t="s">
        <v>132</v>
      </c>
      <c r="AL5" s="239"/>
      <c r="AM5" s="240" t="s">
        <v>14</v>
      </c>
      <c r="AN5" s="243" t="s">
        <v>44</v>
      </c>
      <c r="AO5" s="220" t="s">
        <v>91</v>
      </c>
      <c r="AP5" s="221"/>
      <c r="AQ5" s="221"/>
      <c r="AR5" s="221"/>
      <c r="AS5" s="221"/>
      <c r="AT5" s="222"/>
      <c r="AU5" s="223" t="s">
        <v>27</v>
      </c>
      <c r="AV5" s="224" t="s">
        <v>42</v>
      </c>
      <c r="AW5" s="224" t="s">
        <v>28</v>
      </c>
      <c r="AX5" s="224" t="s">
        <v>29</v>
      </c>
      <c r="AY5" s="225" t="s">
        <v>57</v>
      </c>
      <c r="AZ5" s="225"/>
      <c r="BA5" s="225"/>
      <c r="BB5" s="225"/>
      <c r="BC5" s="226"/>
      <c r="BD5" s="219" t="s">
        <v>11</v>
      </c>
    </row>
    <row r="6" spans="1:57" ht="21.75" customHeight="1">
      <c r="A6" s="142" t="s">
        <v>31</v>
      </c>
      <c r="B6" s="217" t="s">
        <v>1</v>
      </c>
      <c r="C6" s="207" t="s">
        <v>2</v>
      </c>
      <c r="D6" s="207" t="s">
        <v>3</v>
      </c>
      <c r="E6" s="207" t="s">
        <v>4</v>
      </c>
      <c r="F6" s="207" t="s">
        <v>5</v>
      </c>
      <c r="G6" s="207" t="s">
        <v>6</v>
      </c>
      <c r="H6" s="209" t="s">
        <v>7</v>
      </c>
      <c r="I6" s="217" t="s">
        <v>1</v>
      </c>
      <c r="J6" s="207" t="s">
        <v>2</v>
      </c>
      <c r="K6" s="207" t="s">
        <v>3</v>
      </c>
      <c r="L6" s="207" t="s">
        <v>4</v>
      </c>
      <c r="M6" s="207" t="s">
        <v>5</v>
      </c>
      <c r="N6" s="207" t="s">
        <v>6</v>
      </c>
      <c r="O6" s="209" t="s">
        <v>7</v>
      </c>
      <c r="P6" s="217" t="s">
        <v>1</v>
      </c>
      <c r="Q6" s="207" t="s">
        <v>2</v>
      </c>
      <c r="R6" s="207" t="s">
        <v>3</v>
      </c>
      <c r="S6" s="207" t="s">
        <v>4</v>
      </c>
      <c r="T6" s="207" t="s">
        <v>5</v>
      </c>
      <c r="U6" s="207" t="s">
        <v>6</v>
      </c>
      <c r="V6" s="209" t="s">
        <v>7</v>
      </c>
      <c r="W6" s="217" t="s">
        <v>1</v>
      </c>
      <c r="X6" s="207" t="s">
        <v>2</v>
      </c>
      <c r="Y6" s="207" t="s">
        <v>3</v>
      </c>
      <c r="Z6" s="207" t="s">
        <v>4</v>
      </c>
      <c r="AA6" s="207" t="s">
        <v>5</v>
      </c>
      <c r="AB6" s="207" t="s">
        <v>6</v>
      </c>
      <c r="AC6" s="209" t="s">
        <v>7</v>
      </c>
      <c r="AD6" s="217" t="s">
        <v>1</v>
      </c>
      <c r="AE6" s="207" t="s">
        <v>2</v>
      </c>
      <c r="AF6" s="207" t="s">
        <v>3</v>
      </c>
      <c r="AG6" s="207" t="s">
        <v>4</v>
      </c>
      <c r="AH6" s="207" t="s">
        <v>5</v>
      </c>
      <c r="AI6" s="207" t="s">
        <v>6</v>
      </c>
      <c r="AJ6" s="209" t="s">
        <v>7</v>
      </c>
      <c r="AK6" s="211" t="s">
        <v>1</v>
      </c>
      <c r="AL6" s="213" t="s">
        <v>2</v>
      </c>
      <c r="AM6" s="241"/>
      <c r="AN6" s="244"/>
      <c r="AO6" s="215" t="s">
        <v>119</v>
      </c>
      <c r="AP6" s="215" t="s">
        <v>46</v>
      </c>
      <c r="AQ6" s="215" t="s">
        <v>48</v>
      </c>
      <c r="AR6" s="215" t="s">
        <v>47</v>
      </c>
      <c r="AS6" s="227" t="s">
        <v>121</v>
      </c>
      <c r="AT6" s="229" t="s">
        <v>122</v>
      </c>
      <c r="AU6" s="223"/>
      <c r="AV6" s="224"/>
      <c r="AW6" s="224"/>
      <c r="AX6" s="224"/>
      <c r="AY6" s="28" t="s">
        <v>52</v>
      </c>
      <c r="AZ6" s="28" t="s">
        <v>53</v>
      </c>
      <c r="BA6" s="28" t="s">
        <v>54</v>
      </c>
      <c r="BB6" s="29" t="s">
        <v>55</v>
      </c>
      <c r="BC6" s="206" t="s">
        <v>56</v>
      </c>
      <c r="BD6" s="219"/>
    </row>
    <row r="7" spans="1:57" ht="27" customHeight="1">
      <c r="A7" s="143" t="s">
        <v>30</v>
      </c>
      <c r="B7" s="218"/>
      <c r="C7" s="208" t="s">
        <v>2</v>
      </c>
      <c r="D7" s="208" t="s">
        <v>3</v>
      </c>
      <c r="E7" s="208" t="s">
        <v>4</v>
      </c>
      <c r="F7" s="208" t="s">
        <v>5</v>
      </c>
      <c r="G7" s="208" t="s">
        <v>6</v>
      </c>
      <c r="H7" s="210" t="s">
        <v>7</v>
      </c>
      <c r="I7" s="218" t="s">
        <v>1</v>
      </c>
      <c r="J7" s="208" t="s">
        <v>2</v>
      </c>
      <c r="K7" s="208" t="s">
        <v>3</v>
      </c>
      <c r="L7" s="208" t="s">
        <v>4</v>
      </c>
      <c r="M7" s="208" t="s">
        <v>5</v>
      </c>
      <c r="N7" s="208" t="s">
        <v>6</v>
      </c>
      <c r="O7" s="210" t="s">
        <v>7</v>
      </c>
      <c r="P7" s="218" t="s">
        <v>1</v>
      </c>
      <c r="Q7" s="208" t="s">
        <v>2</v>
      </c>
      <c r="R7" s="208" t="s">
        <v>3</v>
      </c>
      <c r="S7" s="208" t="s">
        <v>4</v>
      </c>
      <c r="T7" s="208" t="s">
        <v>5</v>
      </c>
      <c r="U7" s="208" t="s">
        <v>6</v>
      </c>
      <c r="V7" s="210" t="s">
        <v>7</v>
      </c>
      <c r="W7" s="218" t="s">
        <v>1</v>
      </c>
      <c r="X7" s="208" t="s">
        <v>2</v>
      </c>
      <c r="Y7" s="208" t="s">
        <v>3</v>
      </c>
      <c r="Z7" s="208" t="s">
        <v>4</v>
      </c>
      <c r="AA7" s="208" t="s">
        <v>5</v>
      </c>
      <c r="AB7" s="208" t="s">
        <v>6</v>
      </c>
      <c r="AC7" s="210" t="s">
        <v>7</v>
      </c>
      <c r="AD7" s="218" t="s">
        <v>1</v>
      </c>
      <c r="AE7" s="208" t="s">
        <v>2</v>
      </c>
      <c r="AF7" s="208" t="s">
        <v>3</v>
      </c>
      <c r="AG7" s="208" t="s">
        <v>4</v>
      </c>
      <c r="AH7" s="208" t="s">
        <v>5</v>
      </c>
      <c r="AI7" s="208" t="s">
        <v>6</v>
      </c>
      <c r="AJ7" s="210" t="s">
        <v>7</v>
      </c>
      <c r="AK7" s="212" t="s">
        <v>1</v>
      </c>
      <c r="AL7" s="214" t="s">
        <v>2</v>
      </c>
      <c r="AM7" s="242"/>
      <c r="AN7" s="245"/>
      <c r="AO7" s="216"/>
      <c r="AP7" s="216"/>
      <c r="AQ7" s="216"/>
      <c r="AR7" s="216"/>
      <c r="AS7" s="228"/>
      <c r="AT7" s="230"/>
      <c r="AU7" s="223"/>
      <c r="AV7" s="224"/>
      <c r="AW7" s="224"/>
      <c r="AX7" s="224"/>
      <c r="AY7" s="48" t="s">
        <v>27</v>
      </c>
      <c r="AZ7" s="48" t="s">
        <v>42</v>
      </c>
      <c r="BA7" s="48" t="s">
        <v>117</v>
      </c>
      <c r="BB7" s="51" t="s">
        <v>118</v>
      </c>
      <c r="BC7" s="206"/>
      <c r="BD7" s="219"/>
    </row>
    <row r="8" spans="1:57" ht="30" customHeight="1">
      <c r="A8" s="200" t="s">
        <v>15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63"/>
      <c r="AM8" s="152"/>
      <c r="AN8" s="18"/>
      <c r="AO8" s="18"/>
      <c r="AP8" s="18"/>
      <c r="AQ8" s="18"/>
      <c r="AR8" s="18"/>
      <c r="AS8" s="22"/>
      <c r="AT8" s="21"/>
      <c r="AU8" s="24"/>
      <c r="AV8" s="18"/>
      <c r="AW8" s="18"/>
      <c r="AX8" s="18"/>
      <c r="AY8" s="18"/>
      <c r="AZ8" s="18"/>
      <c r="BA8" s="18"/>
      <c r="BB8" s="22"/>
      <c r="BC8" s="30"/>
      <c r="BD8" s="25"/>
    </row>
    <row r="9" spans="1:57" s="59" customFormat="1" ht="21" customHeight="1">
      <c r="A9" s="201"/>
      <c r="B9" s="158">
        <v>1</v>
      </c>
      <c r="C9" s="158">
        <v>2</v>
      </c>
      <c r="D9" s="158">
        <v>3</v>
      </c>
      <c r="E9" s="158">
        <v>4</v>
      </c>
      <c r="F9" s="158">
        <v>5</v>
      </c>
      <c r="G9" s="158">
        <v>6</v>
      </c>
      <c r="H9" s="158">
        <v>7</v>
      </c>
      <c r="I9" s="158">
        <v>8</v>
      </c>
      <c r="J9" s="158">
        <v>9</v>
      </c>
      <c r="K9" s="158">
        <v>10</v>
      </c>
      <c r="L9" s="158">
        <v>11</v>
      </c>
      <c r="M9" s="158">
        <v>12</v>
      </c>
      <c r="N9" s="158">
        <v>13</v>
      </c>
      <c r="O9" s="158">
        <v>14</v>
      </c>
      <c r="P9" s="158">
        <v>15</v>
      </c>
      <c r="Q9" s="158">
        <v>16</v>
      </c>
      <c r="R9" s="158">
        <v>17</v>
      </c>
      <c r="S9" s="158">
        <v>18</v>
      </c>
      <c r="T9" s="158">
        <v>19</v>
      </c>
      <c r="U9" s="158">
        <v>20</v>
      </c>
      <c r="V9" s="158">
        <v>21</v>
      </c>
      <c r="W9" s="158">
        <v>22</v>
      </c>
      <c r="X9" s="158">
        <v>23</v>
      </c>
      <c r="Y9" s="158">
        <v>24</v>
      </c>
      <c r="Z9" s="158">
        <v>25</v>
      </c>
      <c r="AA9" s="158">
        <v>26</v>
      </c>
      <c r="AB9" s="158">
        <v>27</v>
      </c>
      <c r="AC9" s="158">
        <v>28</v>
      </c>
      <c r="AD9" s="158">
        <v>29</v>
      </c>
      <c r="AE9" s="158">
        <v>30</v>
      </c>
      <c r="AF9" s="158">
        <v>31</v>
      </c>
      <c r="AG9" s="158"/>
      <c r="AH9" s="158"/>
      <c r="AI9" s="159"/>
      <c r="AJ9" s="159"/>
      <c r="AK9" s="158"/>
      <c r="AL9" s="164"/>
      <c r="AM9" s="151"/>
      <c r="AN9" s="54"/>
      <c r="AO9" s="54"/>
      <c r="AP9" s="54"/>
      <c r="AQ9" s="54"/>
      <c r="AR9" s="54"/>
      <c r="AS9" s="55"/>
      <c r="AT9" s="56"/>
      <c r="AU9" s="53"/>
      <c r="AV9" s="54"/>
      <c r="AW9" s="54"/>
      <c r="AX9" s="54"/>
      <c r="AY9" s="54"/>
      <c r="AZ9" s="54"/>
      <c r="BA9" s="54"/>
      <c r="BB9" s="55"/>
      <c r="BC9" s="57"/>
      <c r="BD9" s="58"/>
    </row>
    <row r="10" spans="1:57" ht="30" customHeight="1">
      <c r="A10" s="192" t="s">
        <v>16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63"/>
      <c r="AM10" s="152"/>
      <c r="AN10" s="18"/>
      <c r="AO10" s="18"/>
      <c r="AP10" s="18"/>
      <c r="AQ10" s="18"/>
      <c r="AR10" s="18"/>
      <c r="AS10" s="22"/>
      <c r="AT10" s="21"/>
      <c r="AU10" s="24"/>
      <c r="AV10" s="18"/>
      <c r="AW10" s="18"/>
      <c r="AX10" s="18"/>
      <c r="AY10" s="18"/>
      <c r="AZ10" s="18"/>
      <c r="BA10" s="18"/>
      <c r="BB10" s="22"/>
      <c r="BC10" s="30"/>
      <c r="BD10" s="25"/>
    </row>
    <row r="11" spans="1:57" s="66" customFormat="1" ht="21" customHeight="1">
      <c r="A11" s="201"/>
      <c r="B11" s="160"/>
      <c r="C11" s="161"/>
      <c r="D11" s="161"/>
      <c r="E11" s="158">
        <v>1</v>
      </c>
      <c r="F11" s="158">
        <v>2</v>
      </c>
      <c r="G11" s="158">
        <v>3</v>
      </c>
      <c r="H11" s="158">
        <v>4</v>
      </c>
      <c r="I11" s="158">
        <v>5</v>
      </c>
      <c r="J11" s="158">
        <v>6</v>
      </c>
      <c r="K11" s="158">
        <v>7</v>
      </c>
      <c r="L11" s="158">
        <v>8</v>
      </c>
      <c r="M11" s="158">
        <v>9</v>
      </c>
      <c r="N11" s="158">
        <v>10</v>
      </c>
      <c r="O11" s="158">
        <v>11</v>
      </c>
      <c r="P11" s="158">
        <v>12</v>
      </c>
      <c r="Q11" s="158">
        <v>13</v>
      </c>
      <c r="R11" s="158">
        <v>14</v>
      </c>
      <c r="S11" s="158">
        <v>15</v>
      </c>
      <c r="T11" s="158">
        <v>16</v>
      </c>
      <c r="U11" s="158">
        <v>17</v>
      </c>
      <c r="V11" s="158">
        <v>18</v>
      </c>
      <c r="W11" s="158">
        <v>19</v>
      </c>
      <c r="X11" s="158">
        <v>20</v>
      </c>
      <c r="Y11" s="158">
        <v>21</v>
      </c>
      <c r="Z11" s="158">
        <v>22</v>
      </c>
      <c r="AA11" s="158">
        <v>23</v>
      </c>
      <c r="AB11" s="158">
        <v>24</v>
      </c>
      <c r="AC11" s="158">
        <v>25</v>
      </c>
      <c r="AD11" s="158">
        <v>26</v>
      </c>
      <c r="AE11" s="158">
        <v>27</v>
      </c>
      <c r="AF11" s="158">
        <v>28</v>
      </c>
      <c r="AG11" s="160"/>
      <c r="AH11" s="160"/>
      <c r="AI11" s="160"/>
      <c r="AJ11" s="160"/>
      <c r="AK11" s="160"/>
      <c r="AL11" s="165"/>
      <c r="AM11" s="153"/>
      <c r="AN11" s="61"/>
      <c r="AO11" s="61"/>
      <c r="AP11" s="61"/>
      <c r="AQ11" s="61"/>
      <c r="AR11" s="61"/>
      <c r="AS11" s="62"/>
      <c r="AT11" s="63"/>
      <c r="AU11" s="60"/>
      <c r="AV11" s="61"/>
      <c r="AW11" s="61"/>
      <c r="AX11" s="61"/>
      <c r="AY11" s="61"/>
      <c r="AZ11" s="61"/>
      <c r="BA11" s="61"/>
      <c r="BB11" s="62"/>
      <c r="BC11" s="64"/>
      <c r="BD11" s="65"/>
    </row>
    <row r="12" spans="1:57" ht="30" customHeight="1">
      <c r="A12" s="192" t="s">
        <v>17</v>
      </c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63"/>
      <c r="AM12" s="152"/>
      <c r="AN12" s="18"/>
      <c r="AO12" s="18"/>
      <c r="AP12" s="18"/>
      <c r="AQ12" s="18"/>
      <c r="AR12" s="18"/>
      <c r="AS12" s="22"/>
      <c r="AT12" s="21"/>
      <c r="AU12" s="24"/>
      <c r="AV12" s="18"/>
      <c r="AW12" s="18"/>
      <c r="AX12" s="18"/>
      <c r="AY12" s="18"/>
      <c r="AZ12" s="18"/>
      <c r="BA12" s="18"/>
      <c r="BB12" s="22"/>
      <c r="BC12" s="30"/>
      <c r="BD12" s="25"/>
    </row>
    <row r="13" spans="1:57" s="66" customFormat="1" ht="21" customHeight="1">
      <c r="A13" s="199"/>
      <c r="B13" s="160"/>
      <c r="C13" s="161"/>
      <c r="D13" s="160"/>
      <c r="E13" s="158">
        <v>1</v>
      </c>
      <c r="F13" s="158">
        <v>2</v>
      </c>
      <c r="G13" s="158">
        <v>3</v>
      </c>
      <c r="H13" s="158">
        <v>4</v>
      </c>
      <c r="I13" s="158">
        <v>5</v>
      </c>
      <c r="J13" s="158">
        <v>6</v>
      </c>
      <c r="K13" s="158">
        <v>7</v>
      </c>
      <c r="L13" s="158">
        <v>8</v>
      </c>
      <c r="M13" s="158">
        <v>9</v>
      </c>
      <c r="N13" s="158">
        <v>10</v>
      </c>
      <c r="O13" s="158">
        <v>11</v>
      </c>
      <c r="P13" s="158">
        <v>12</v>
      </c>
      <c r="Q13" s="158">
        <v>13</v>
      </c>
      <c r="R13" s="158">
        <v>14</v>
      </c>
      <c r="S13" s="158">
        <v>15</v>
      </c>
      <c r="T13" s="158">
        <v>16</v>
      </c>
      <c r="U13" s="158">
        <v>17</v>
      </c>
      <c r="V13" s="158">
        <v>18</v>
      </c>
      <c r="W13" s="158">
        <v>19</v>
      </c>
      <c r="X13" s="158">
        <v>20</v>
      </c>
      <c r="Y13" s="158">
        <v>21</v>
      </c>
      <c r="Z13" s="158">
        <v>22</v>
      </c>
      <c r="AA13" s="158">
        <v>23</v>
      </c>
      <c r="AB13" s="158">
        <v>24</v>
      </c>
      <c r="AC13" s="158">
        <v>25</v>
      </c>
      <c r="AD13" s="158">
        <v>26</v>
      </c>
      <c r="AE13" s="158">
        <v>27</v>
      </c>
      <c r="AF13" s="158">
        <v>28</v>
      </c>
      <c r="AG13" s="158">
        <v>29</v>
      </c>
      <c r="AH13" s="158">
        <v>30</v>
      </c>
      <c r="AI13" s="158">
        <v>31</v>
      </c>
      <c r="AJ13" s="160"/>
      <c r="AK13" s="160"/>
      <c r="AL13" s="165"/>
      <c r="AM13" s="154"/>
      <c r="AN13" s="68"/>
      <c r="AO13" s="68"/>
      <c r="AP13" s="68"/>
      <c r="AQ13" s="68"/>
      <c r="AR13" s="68"/>
      <c r="AS13" s="69"/>
      <c r="AT13" s="70"/>
      <c r="AU13" s="67"/>
      <c r="AV13" s="68"/>
      <c r="AW13" s="68"/>
      <c r="AX13" s="68"/>
      <c r="AY13" s="68"/>
      <c r="AZ13" s="68"/>
      <c r="BA13" s="68"/>
      <c r="BB13" s="69"/>
      <c r="BC13" s="71"/>
      <c r="BD13" s="72"/>
    </row>
    <row r="14" spans="1:57" ht="30" customHeight="1">
      <c r="A14" s="200" t="s">
        <v>18</v>
      </c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63"/>
      <c r="AM14" s="152"/>
      <c r="AN14" s="18"/>
      <c r="AO14" s="18"/>
      <c r="AP14" s="18"/>
      <c r="AQ14" s="18"/>
      <c r="AR14" s="18"/>
      <c r="AS14" s="22"/>
      <c r="AT14" s="21"/>
      <c r="AU14" s="24"/>
      <c r="AV14" s="18"/>
      <c r="AW14" s="18"/>
      <c r="AX14" s="18"/>
      <c r="AY14" s="18"/>
      <c r="AZ14" s="18"/>
      <c r="BA14" s="18"/>
      <c r="BB14" s="22"/>
      <c r="BC14" s="30"/>
      <c r="BD14" s="25"/>
    </row>
    <row r="15" spans="1:57" s="66" customFormat="1" ht="21" customHeight="1">
      <c r="A15" s="201"/>
      <c r="B15" s="160"/>
      <c r="C15" s="160"/>
      <c r="D15" s="160"/>
      <c r="E15" s="160"/>
      <c r="F15" s="161"/>
      <c r="G15" s="160"/>
      <c r="H15" s="158">
        <v>1</v>
      </c>
      <c r="I15" s="158">
        <v>2</v>
      </c>
      <c r="J15" s="158">
        <v>3</v>
      </c>
      <c r="K15" s="158">
        <v>4</v>
      </c>
      <c r="L15" s="158">
        <v>5</v>
      </c>
      <c r="M15" s="158">
        <v>6</v>
      </c>
      <c r="N15" s="158">
        <v>7</v>
      </c>
      <c r="O15" s="158">
        <v>8</v>
      </c>
      <c r="P15" s="158">
        <v>9</v>
      </c>
      <c r="Q15" s="158">
        <v>10</v>
      </c>
      <c r="R15" s="158">
        <v>11</v>
      </c>
      <c r="S15" s="158">
        <v>12</v>
      </c>
      <c r="T15" s="158">
        <v>13</v>
      </c>
      <c r="U15" s="158">
        <v>14</v>
      </c>
      <c r="V15" s="158">
        <v>15</v>
      </c>
      <c r="W15" s="158">
        <v>16</v>
      </c>
      <c r="X15" s="158">
        <v>17</v>
      </c>
      <c r="Y15" s="158">
        <v>18</v>
      </c>
      <c r="Z15" s="158">
        <v>19</v>
      </c>
      <c r="AA15" s="158">
        <v>20</v>
      </c>
      <c r="AB15" s="158">
        <v>21</v>
      </c>
      <c r="AC15" s="158">
        <v>22</v>
      </c>
      <c r="AD15" s="158">
        <v>23</v>
      </c>
      <c r="AE15" s="158">
        <v>24</v>
      </c>
      <c r="AF15" s="158">
        <v>25</v>
      </c>
      <c r="AG15" s="158">
        <v>26</v>
      </c>
      <c r="AH15" s="158">
        <v>27</v>
      </c>
      <c r="AI15" s="158">
        <v>28</v>
      </c>
      <c r="AJ15" s="158">
        <v>29</v>
      </c>
      <c r="AK15" s="158">
        <v>30</v>
      </c>
      <c r="AL15" s="165"/>
      <c r="AM15" s="154"/>
      <c r="AN15" s="68"/>
      <c r="AO15" s="68"/>
      <c r="AP15" s="68"/>
      <c r="AQ15" s="68"/>
      <c r="AR15" s="68"/>
      <c r="AS15" s="69"/>
      <c r="AT15" s="70"/>
      <c r="AU15" s="67"/>
      <c r="AV15" s="68"/>
      <c r="AW15" s="68"/>
      <c r="AX15" s="68"/>
      <c r="AY15" s="68"/>
      <c r="AZ15" s="68"/>
      <c r="BA15" s="68"/>
      <c r="BB15" s="69"/>
      <c r="BC15" s="71"/>
      <c r="BD15" s="72"/>
    </row>
    <row r="16" spans="1:57" ht="30" customHeight="1">
      <c r="A16" s="192" t="s">
        <v>19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63"/>
      <c r="AM16" s="155">
        <v>12</v>
      </c>
      <c r="AN16" s="76">
        <v>9.5</v>
      </c>
      <c r="AO16" s="76">
        <v>1</v>
      </c>
      <c r="AP16" s="76">
        <v>1</v>
      </c>
      <c r="AQ16" s="76">
        <v>0</v>
      </c>
      <c r="AR16" s="76">
        <v>0.5</v>
      </c>
      <c r="AS16" s="76">
        <v>0</v>
      </c>
      <c r="AT16" s="77">
        <v>0</v>
      </c>
      <c r="AU16" s="78">
        <v>6</v>
      </c>
      <c r="AV16" s="76">
        <v>0</v>
      </c>
      <c r="AW16" s="76">
        <f>SUM(AO16:AT16)</f>
        <v>2.5</v>
      </c>
      <c r="AX16" s="76">
        <v>0</v>
      </c>
      <c r="AY16" s="76">
        <f>AU16</f>
        <v>6</v>
      </c>
      <c r="AZ16" s="76">
        <v>0</v>
      </c>
      <c r="BA16" s="76">
        <v>4</v>
      </c>
      <c r="BB16" s="79">
        <v>0</v>
      </c>
      <c r="BC16" s="80">
        <f>SUM(AY16:BB16)</f>
        <v>10</v>
      </c>
      <c r="BD16" s="81">
        <f>AM16-BC16</f>
        <v>2</v>
      </c>
      <c r="BE16" s="20"/>
    </row>
    <row r="17" spans="1:57" s="66" customFormat="1" ht="21" customHeight="1">
      <c r="A17" s="199"/>
      <c r="B17" s="161"/>
      <c r="C17" s="160">
        <v>1</v>
      </c>
      <c r="D17" s="160">
        <v>2</v>
      </c>
      <c r="E17" s="160">
        <v>3</v>
      </c>
      <c r="F17" s="161">
        <v>4</v>
      </c>
      <c r="G17" s="160">
        <v>5</v>
      </c>
      <c r="H17" s="161">
        <v>6</v>
      </c>
      <c r="I17" s="161">
        <v>7</v>
      </c>
      <c r="J17" s="161">
        <v>8</v>
      </c>
      <c r="K17" s="160">
        <v>9</v>
      </c>
      <c r="L17" s="160">
        <v>10</v>
      </c>
      <c r="M17" s="160">
        <v>11</v>
      </c>
      <c r="N17" s="160">
        <v>12</v>
      </c>
      <c r="O17" s="160">
        <v>13</v>
      </c>
      <c r="P17" s="161">
        <v>14</v>
      </c>
      <c r="Q17" s="160">
        <v>15</v>
      </c>
      <c r="R17" s="161">
        <v>16</v>
      </c>
      <c r="S17" s="161">
        <v>17</v>
      </c>
      <c r="T17" s="161">
        <v>18</v>
      </c>
      <c r="U17" s="161">
        <v>19</v>
      </c>
      <c r="V17" s="160">
        <v>20</v>
      </c>
      <c r="W17" s="161">
        <v>21</v>
      </c>
      <c r="X17" s="160">
        <v>22</v>
      </c>
      <c r="Y17" s="160">
        <v>23</v>
      </c>
      <c r="Z17" s="160">
        <v>24</v>
      </c>
      <c r="AA17" s="160">
        <v>25</v>
      </c>
      <c r="AB17" s="160">
        <v>26</v>
      </c>
      <c r="AC17" s="160">
        <v>27</v>
      </c>
      <c r="AD17" s="161">
        <v>28</v>
      </c>
      <c r="AE17" s="160">
        <v>29</v>
      </c>
      <c r="AF17" s="160">
        <v>30</v>
      </c>
      <c r="AG17" s="161">
        <v>31</v>
      </c>
      <c r="AH17" s="160"/>
      <c r="AI17" s="160"/>
      <c r="AJ17" s="160"/>
      <c r="AK17" s="161"/>
      <c r="AL17" s="166"/>
      <c r="AM17" s="154">
        <f>AM15+AM16</f>
        <v>12</v>
      </c>
      <c r="AN17" s="68">
        <f t="shared" ref="AN17:BD17" si="0">AN15+AN16</f>
        <v>9.5</v>
      </c>
      <c r="AO17" s="68">
        <f t="shared" si="0"/>
        <v>1</v>
      </c>
      <c r="AP17" s="68">
        <f t="shared" si="0"/>
        <v>1</v>
      </c>
      <c r="AQ17" s="68">
        <f t="shared" si="0"/>
        <v>0</v>
      </c>
      <c r="AR17" s="68">
        <f t="shared" si="0"/>
        <v>0.5</v>
      </c>
      <c r="AS17" s="68">
        <f>AS15+AS16</f>
        <v>0</v>
      </c>
      <c r="AT17" s="70">
        <f t="shared" si="0"/>
        <v>0</v>
      </c>
      <c r="AU17" s="67">
        <f t="shared" si="0"/>
        <v>6</v>
      </c>
      <c r="AV17" s="68">
        <f t="shared" si="0"/>
        <v>0</v>
      </c>
      <c r="AW17" s="68">
        <f t="shared" si="0"/>
        <v>2.5</v>
      </c>
      <c r="AX17" s="68">
        <f t="shared" si="0"/>
        <v>0</v>
      </c>
      <c r="AY17" s="68">
        <f t="shared" si="0"/>
        <v>6</v>
      </c>
      <c r="AZ17" s="68">
        <f t="shared" si="0"/>
        <v>0</v>
      </c>
      <c r="BA17" s="68">
        <f t="shared" si="0"/>
        <v>4</v>
      </c>
      <c r="BB17" s="69">
        <f t="shared" si="0"/>
        <v>0</v>
      </c>
      <c r="BC17" s="71">
        <f t="shared" si="0"/>
        <v>10</v>
      </c>
      <c r="BD17" s="72">
        <f t="shared" si="0"/>
        <v>2</v>
      </c>
      <c r="BE17" s="73"/>
    </row>
    <row r="18" spans="1:57" ht="30" customHeight="1">
      <c r="A18" s="192" t="s">
        <v>20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63"/>
      <c r="AM18" s="155">
        <v>30</v>
      </c>
      <c r="AN18" s="76">
        <v>25</v>
      </c>
      <c r="AO18" s="76">
        <v>3</v>
      </c>
      <c r="AP18" s="76">
        <v>0</v>
      </c>
      <c r="AQ18" s="76">
        <v>1.5</v>
      </c>
      <c r="AR18" s="76">
        <v>0.5</v>
      </c>
      <c r="AS18" s="76">
        <v>0</v>
      </c>
      <c r="AT18" s="77">
        <v>0</v>
      </c>
      <c r="AU18" s="78">
        <v>9</v>
      </c>
      <c r="AV18" s="76">
        <v>0</v>
      </c>
      <c r="AW18" s="76">
        <f>SUM(AO18:AT18)</f>
        <v>5</v>
      </c>
      <c r="AX18" s="76">
        <v>3</v>
      </c>
      <c r="AY18" s="76">
        <f>AU18</f>
        <v>9</v>
      </c>
      <c r="AZ18" s="76">
        <v>0</v>
      </c>
      <c r="BA18" s="76">
        <v>6</v>
      </c>
      <c r="BB18" s="79">
        <v>1.5</v>
      </c>
      <c r="BC18" s="80">
        <f>SUM(AY18:BB18)</f>
        <v>16.5</v>
      </c>
      <c r="BD18" s="81">
        <f>AM18-BC18</f>
        <v>13.5</v>
      </c>
      <c r="BE18" s="20"/>
    </row>
    <row r="19" spans="1:57" s="66" customFormat="1" ht="21" customHeight="1">
      <c r="A19" s="199"/>
      <c r="B19" s="160"/>
      <c r="C19" s="160"/>
      <c r="D19" s="161"/>
      <c r="E19" s="160"/>
      <c r="F19" s="160">
        <v>1</v>
      </c>
      <c r="G19" s="161">
        <v>2</v>
      </c>
      <c r="H19" s="160">
        <v>3</v>
      </c>
      <c r="I19" s="161">
        <v>4</v>
      </c>
      <c r="J19" s="160">
        <v>5</v>
      </c>
      <c r="K19" s="160">
        <v>6</v>
      </c>
      <c r="L19" s="161">
        <v>7</v>
      </c>
      <c r="M19" s="161">
        <v>8</v>
      </c>
      <c r="N19" s="160">
        <v>9</v>
      </c>
      <c r="O19" s="161">
        <v>10</v>
      </c>
      <c r="P19" s="158">
        <v>11</v>
      </c>
      <c r="Q19" s="158">
        <v>12</v>
      </c>
      <c r="R19" s="160">
        <v>13</v>
      </c>
      <c r="S19" s="160">
        <v>14</v>
      </c>
      <c r="T19" s="160">
        <v>15</v>
      </c>
      <c r="U19" s="160">
        <v>16</v>
      </c>
      <c r="V19" s="161">
        <v>17</v>
      </c>
      <c r="W19" s="161">
        <v>18</v>
      </c>
      <c r="X19" s="160">
        <v>19</v>
      </c>
      <c r="Y19" s="160">
        <v>20</v>
      </c>
      <c r="Z19" s="160">
        <v>21</v>
      </c>
      <c r="AA19" s="161">
        <v>22</v>
      </c>
      <c r="AB19" s="160">
        <v>23</v>
      </c>
      <c r="AC19" s="160">
        <v>24</v>
      </c>
      <c r="AD19" s="161">
        <v>25</v>
      </c>
      <c r="AE19" s="160">
        <v>26</v>
      </c>
      <c r="AF19" s="160">
        <v>27</v>
      </c>
      <c r="AG19" s="161">
        <v>28</v>
      </c>
      <c r="AH19" s="160">
        <v>29</v>
      </c>
      <c r="AI19" s="160">
        <v>30</v>
      </c>
      <c r="AJ19" s="160"/>
      <c r="AK19" s="160"/>
      <c r="AL19" s="165"/>
      <c r="AM19" s="154">
        <f t="shared" ref="AM19:BD19" si="1">AM17+AM18</f>
        <v>42</v>
      </c>
      <c r="AN19" s="68">
        <f t="shared" si="1"/>
        <v>34.5</v>
      </c>
      <c r="AO19" s="68">
        <f t="shared" si="1"/>
        <v>4</v>
      </c>
      <c r="AP19" s="68">
        <f t="shared" si="1"/>
        <v>1</v>
      </c>
      <c r="AQ19" s="68">
        <f t="shared" si="1"/>
        <v>1.5</v>
      </c>
      <c r="AR19" s="68">
        <f t="shared" si="1"/>
        <v>1</v>
      </c>
      <c r="AS19" s="68">
        <f>AS17+AS18</f>
        <v>0</v>
      </c>
      <c r="AT19" s="70">
        <f t="shared" si="1"/>
        <v>0</v>
      </c>
      <c r="AU19" s="67">
        <f t="shared" si="1"/>
        <v>15</v>
      </c>
      <c r="AV19" s="68">
        <f t="shared" si="1"/>
        <v>0</v>
      </c>
      <c r="AW19" s="68">
        <f t="shared" si="1"/>
        <v>7.5</v>
      </c>
      <c r="AX19" s="68">
        <f t="shared" si="1"/>
        <v>3</v>
      </c>
      <c r="AY19" s="68">
        <f t="shared" si="1"/>
        <v>15</v>
      </c>
      <c r="AZ19" s="68">
        <f t="shared" si="1"/>
        <v>0</v>
      </c>
      <c r="BA19" s="68">
        <f t="shared" si="1"/>
        <v>10</v>
      </c>
      <c r="BB19" s="69">
        <f t="shared" si="1"/>
        <v>1.5</v>
      </c>
      <c r="BC19" s="71">
        <f t="shared" si="1"/>
        <v>26.5</v>
      </c>
      <c r="BD19" s="72">
        <f t="shared" si="1"/>
        <v>15.5</v>
      </c>
      <c r="BE19" s="73"/>
    </row>
    <row r="20" spans="1:57" ht="30" customHeight="1">
      <c r="A20" s="200" t="s">
        <v>21</v>
      </c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63"/>
      <c r="AM20" s="155">
        <v>31</v>
      </c>
      <c r="AN20" s="76">
        <v>20.5</v>
      </c>
      <c r="AO20" s="76">
        <v>2.5</v>
      </c>
      <c r="AP20" s="76">
        <v>1.5</v>
      </c>
      <c r="AQ20" s="76">
        <v>4.5</v>
      </c>
      <c r="AR20" s="76">
        <v>2</v>
      </c>
      <c r="AS20" s="76">
        <v>0</v>
      </c>
      <c r="AT20" s="77">
        <v>0</v>
      </c>
      <c r="AU20" s="78">
        <v>10</v>
      </c>
      <c r="AV20" s="76">
        <v>13.5</v>
      </c>
      <c r="AW20" s="76">
        <f>SUM(AO20:AT20)</f>
        <v>10.5</v>
      </c>
      <c r="AX20" s="76">
        <v>0</v>
      </c>
      <c r="AY20" s="76">
        <f>AU20</f>
        <v>10</v>
      </c>
      <c r="AZ20" s="76">
        <v>10.5</v>
      </c>
      <c r="BA20" s="76">
        <v>3.5</v>
      </c>
      <c r="BB20" s="79">
        <v>0</v>
      </c>
      <c r="BC20" s="80">
        <f>SUM(AY20:BB20)</f>
        <v>24</v>
      </c>
      <c r="BD20" s="81">
        <f>AM20-BC20</f>
        <v>7</v>
      </c>
      <c r="BE20" s="20"/>
    </row>
    <row r="21" spans="1:57" s="66" customFormat="1" ht="21" customHeight="1">
      <c r="A21" s="201"/>
      <c r="B21" s="160"/>
      <c r="C21" s="160"/>
      <c r="D21" s="160"/>
      <c r="E21" s="160"/>
      <c r="F21" s="161"/>
      <c r="G21" s="160"/>
      <c r="H21" s="160">
        <v>1</v>
      </c>
      <c r="I21" s="161">
        <v>2</v>
      </c>
      <c r="J21" s="160">
        <v>3</v>
      </c>
      <c r="K21" s="160">
        <v>4</v>
      </c>
      <c r="L21" s="160">
        <v>5</v>
      </c>
      <c r="M21" s="160">
        <v>6</v>
      </c>
      <c r="N21" s="161">
        <v>7</v>
      </c>
      <c r="O21" s="161">
        <v>8</v>
      </c>
      <c r="P21" s="161">
        <v>9</v>
      </c>
      <c r="Q21" s="160">
        <v>10</v>
      </c>
      <c r="R21" s="160">
        <v>11</v>
      </c>
      <c r="S21" s="160">
        <v>12</v>
      </c>
      <c r="T21" s="160">
        <v>13</v>
      </c>
      <c r="U21" s="160">
        <v>14</v>
      </c>
      <c r="V21" s="160">
        <v>15</v>
      </c>
      <c r="W21" s="161">
        <v>16</v>
      </c>
      <c r="X21" s="161">
        <v>17</v>
      </c>
      <c r="Y21" s="161">
        <v>18</v>
      </c>
      <c r="Z21" s="160">
        <v>19</v>
      </c>
      <c r="AA21" s="160">
        <v>20</v>
      </c>
      <c r="AB21" s="160">
        <v>21</v>
      </c>
      <c r="AC21" s="161">
        <v>22</v>
      </c>
      <c r="AD21" s="161">
        <v>23</v>
      </c>
      <c r="AE21" s="160">
        <v>24</v>
      </c>
      <c r="AF21" s="160">
        <v>25</v>
      </c>
      <c r="AG21" s="160">
        <v>26</v>
      </c>
      <c r="AH21" s="160">
        <v>27</v>
      </c>
      <c r="AI21" s="160">
        <v>28</v>
      </c>
      <c r="AJ21" s="161">
        <v>29</v>
      </c>
      <c r="AK21" s="161">
        <v>30</v>
      </c>
      <c r="AL21" s="165">
        <v>31</v>
      </c>
      <c r="AM21" s="156">
        <f t="shared" ref="AM21:BD21" si="2">AM19+AM20</f>
        <v>73</v>
      </c>
      <c r="AN21" s="68">
        <f t="shared" si="2"/>
        <v>55</v>
      </c>
      <c r="AO21" s="68">
        <f t="shared" si="2"/>
        <v>6.5</v>
      </c>
      <c r="AP21" s="68">
        <f t="shared" si="2"/>
        <v>2.5</v>
      </c>
      <c r="AQ21" s="68">
        <f t="shared" si="2"/>
        <v>6</v>
      </c>
      <c r="AR21" s="68">
        <f t="shared" si="2"/>
        <v>3</v>
      </c>
      <c r="AS21" s="68">
        <f>AS19+AS20</f>
        <v>0</v>
      </c>
      <c r="AT21" s="70">
        <f t="shared" si="2"/>
        <v>0</v>
      </c>
      <c r="AU21" s="74">
        <f t="shared" si="2"/>
        <v>25</v>
      </c>
      <c r="AV21" s="68">
        <f t="shared" si="2"/>
        <v>13.5</v>
      </c>
      <c r="AW21" s="68">
        <f t="shared" si="2"/>
        <v>18</v>
      </c>
      <c r="AX21" s="68">
        <f t="shared" si="2"/>
        <v>3</v>
      </c>
      <c r="AY21" s="68">
        <f t="shared" si="2"/>
        <v>25</v>
      </c>
      <c r="AZ21" s="68">
        <f t="shared" si="2"/>
        <v>10.5</v>
      </c>
      <c r="BA21" s="68">
        <f t="shared" si="2"/>
        <v>13.5</v>
      </c>
      <c r="BB21" s="69">
        <f t="shared" si="2"/>
        <v>1.5</v>
      </c>
      <c r="BC21" s="71">
        <f t="shared" si="2"/>
        <v>50.5</v>
      </c>
      <c r="BD21" s="72">
        <f t="shared" si="2"/>
        <v>22.5</v>
      </c>
      <c r="BE21" s="73"/>
    </row>
    <row r="22" spans="1:57" ht="30" customHeight="1">
      <c r="A22" s="202" t="s">
        <v>22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63"/>
      <c r="AM22" s="155">
        <v>31</v>
      </c>
      <c r="AN22" s="76">
        <v>26.5</v>
      </c>
      <c r="AO22" s="76">
        <v>3</v>
      </c>
      <c r="AP22" s="76">
        <v>0.5</v>
      </c>
      <c r="AQ22" s="76">
        <v>0.5</v>
      </c>
      <c r="AR22" s="76">
        <v>0.5</v>
      </c>
      <c r="AS22" s="76">
        <v>0</v>
      </c>
      <c r="AT22" s="77">
        <v>0</v>
      </c>
      <c r="AU22" s="78">
        <v>8</v>
      </c>
      <c r="AV22" s="76">
        <v>9</v>
      </c>
      <c r="AW22" s="76">
        <f>SUM(AO22:AT22)</f>
        <v>4.5</v>
      </c>
      <c r="AX22" s="76">
        <v>6</v>
      </c>
      <c r="AY22" s="76">
        <f>AU22</f>
        <v>8</v>
      </c>
      <c r="AZ22" s="76">
        <v>7</v>
      </c>
      <c r="BA22" s="76">
        <v>2</v>
      </c>
      <c r="BB22" s="79">
        <v>3</v>
      </c>
      <c r="BC22" s="80">
        <f>SUM(AY22:BB22)</f>
        <v>20</v>
      </c>
      <c r="BD22" s="81">
        <f>AM22-BC22</f>
        <v>11</v>
      </c>
      <c r="BE22" s="20"/>
    </row>
    <row r="23" spans="1:57" s="66" customFormat="1" ht="21" customHeight="1">
      <c r="A23" s="203"/>
      <c r="B23" s="161"/>
      <c r="C23" s="160"/>
      <c r="D23" s="161">
        <v>1</v>
      </c>
      <c r="E23" s="160">
        <v>2</v>
      </c>
      <c r="F23" s="160">
        <v>3</v>
      </c>
      <c r="G23" s="160">
        <v>4</v>
      </c>
      <c r="H23" s="161">
        <v>5</v>
      </c>
      <c r="I23" s="161">
        <v>6</v>
      </c>
      <c r="J23" s="160">
        <v>7</v>
      </c>
      <c r="K23" s="160">
        <v>8</v>
      </c>
      <c r="L23" s="160">
        <v>9</v>
      </c>
      <c r="M23" s="160">
        <v>10</v>
      </c>
      <c r="N23" s="160">
        <v>11</v>
      </c>
      <c r="O23" s="160">
        <v>12</v>
      </c>
      <c r="P23" s="161">
        <v>13</v>
      </c>
      <c r="Q23" s="160">
        <v>14</v>
      </c>
      <c r="R23" s="161">
        <v>15</v>
      </c>
      <c r="S23" s="161">
        <v>16</v>
      </c>
      <c r="T23" s="160">
        <v>17</v>
      </c>
      <c r="U23" s="160">
        <v>18</v>
      </c>
      <c r="V23" s="160">
        <v>19</v>
      </c>
      <c r="W23" s="161">
        <v>20</v>
      </c>
      <c r="X23" s="160">
        <v>21</v>
      </c>
      <c r="Y23" s="160">
        <v>22</v>
      </c>
      <c r="Z23" s="160">
        <v>23</v>
      </c>
      <c r="AA23" s="160">
        <v>24</v>
      </c>
      <c r="AB23" s="160">
        <v>25</v>
      </c>
      <c r="AC23" s="160">
        <v>26</v>
      </c>
      <c r="AD23" s="161">
        <v>27</v>
      </c>
      <c r="AE23" s="160">
        <v>28</v>
      </c>
      <c r="AF23" s="161">
        <v>29</v>
      </c>
      <c r="AG23" s="161">
        <v>30</v>
      </c>
      <c r="AH23" s="160">
        <v>31</v>
      </c>
      <c r="AI23" s="160"/>
      <c r="AJ23" s="160"/>
      <c r="AK23" s="160"/>
      <c r="AL23" s="165"/>
      <c r="AM23" s="154">
        <f t="shared" ref="AM23:BD23" si="3">AM21+AM22</f>
        <v>104</v>
      </c>
      <c r="AN23" s="68">
        <f t="shared" si="3"/>
        <v>81.5</v>
      </c>
      <c r="AO23" s="68">
        <f t="shared" si="3"/>
        <v>9.5</v>
      </c>
      <c r="AP23" s="68">
        <f t="shared" si="3"/>
        <v>3</v>
      </c>
      <c r="AQ23" s="68">
        <f t="shared" si="3"/>
        <v>6.5</v>
      </c>
      <c r="AR23" s="68">
        <f t="shared" si="3"/>
        <v>3.5</v>
      </c>
      <c r="AS23" s="68">
        <f>AS21+AS22</f>
        <v>0</v>
      </c>
      <c r="AT23" s="70">
        <f t="shared" si="3"/>
        <v>0</v>
      </c>
      <c r="AU23" s="67">
        <f t="shared" si="3"/>
        <v>33</v>
      </c>
      <c r="AV23" s="68">
        <f t="shared" si="3"/>
        <v>22.5</v>
      </c>
      <c r="AW23" s="68">
        <f t="shared" si="3"/>
        <v>22.5</v>
      </c>
      <c r="AX23" s="68">
        <f t="shared" si="3"/>
        <v>9</v>
      </c>
      <c r="AY23" s="68">
        <f t="shared" si="3"/>
        <v>33</v>
      </c>
      <c r="AZ23" s="68">
        <f t="shared" si="3"/>
        <v>17.5</v>
      </c>
      <c r="BA23" s="68">
        <f t="shared" si="3"/>
        <v>15.5</v>
      </c>
      <c r="BB23" s="69">
        <f t="shared" si="3"/>
        <v>4.5</v>
      </c>
      <c r="BC23" s="71">
        <f t="shared" si="3"/>
        <v>70.5</v>
      </c>
      <c r="BD23" s="72">
        <f t="shared" si="3"/>
        <v>33.5</v>
      </c>
      <c r="BE23" s="73"/>
    </row>
    <row r="24" spans="1:57" ht="30" customHeight="1">
      <c r="A24" s="204" t="s">
        <v>23</v>
      </c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63"/>
      <c r="AM24" s="155">
        <v>30</v>
      </c>
      <c r="AN24" s="76">
        <v>21.5</v>
      </c>
      <c r="AO24" s="76">
        <v>5.5</v>
      </c>
      <c r="AP24" s="76">
        <v>1</v>
      </c>
      <c r="AQ24" s="76">
        <v>0</v>
      </c>
      <c r="AR24" s="76">
        <v>2</v>
      </c>
      <c r="AS24" s="76">
        <v>0</v>
      </c>
      <c r="AT24" s="77">
        <v>0</v>
      </c>
      <c r="AU24" s="78">
        <v>8</v>
      </c>
      <c r="AV24" s="76">
        <v>0</v>
      </c>
      <c r="AW24" s="76">
        <f>SUM(AO24:AT24)</f>
        <v>8.5</v>
      </c>
      <c r="AX24" s="76">
        <v>0</v>
      </c>
      <c r="AY24" s="76">
        <f>AU24</f>
        <v>8</v>
      </c>
      <c r="AZ24" s="76">
        <v>0</v>
      </c>
      <c r="BA24" s="76">
        <v>9.5</v>
      </c>
      <c r="BB24" s="79">
        <v>0</v>
      </c>
      <c r="BC24" s="80">
        <f>SUM(AY24:BB24)</f>
        <v>17.5</v>
      </c>
      <c r="BD24" s="81">
        <f>AM24-BC24</f>
        <v>12.5</v>
      </c>
      <c r="BE24" s="20"/>
    </row>
    <row r="25" spans="1:57" s="66" customFormat="1" ht="21" customHeight="1">
      <c r="A25" s="205"/>
      <c r="B25" s="160"/>
      <c r="C25" s="160"/>
      <c r="D25" s="160"/>
      <c r="E25" s="161"/>
      <c r="F25" s="160"/>
      <c r="G25" s="160">
        <v>1</v>
      </c>
      <c r="H25" s="160">
        <v>2</v>
      </c>
      <c r="I25" s="161">
        <v>3</v>
      </c>
      <c r="J25" s="161">
        <v>4</v>
      </c>
      <c r="K25" s="161">
        <v>5</v>
      </c>
      <c r="L25" s="160">
        <v>6</v>
      </c>
      <c r="M25" s="160">
        <v>7</v>
      </c>
      <c r="N25" s="160">
        <v>8</v>
      </c>
      <c r="O25" s="161">
        <v>9</v>
      </c>
      <c r="P25" s="161">
        <v>10</v>
      </c>
      <c r="Q25" s="160">
        <v>11</v>
      </c>
      <c r="R25" s="160">
        <v>12</v>
      </c>
      <c r="S25" s="160">
        <v>13</v>
      </c>
      <c r="T25" s="161">
        <v>14</v>
      </c>
      <c r="U25" s="161">
        <v>15</v>
      </c>
      <c r="V25" s="160">
        <v>16</v>
      </c>
      <c r="W25" s="161">
        <v>17</v>
      </c>
      <c r="X25" s="160">
        <v>18</v>
      </c>
      <c r="Y25" s="161">
        <v>19</v>
      </c>
      <c r="Z25" s="160">
        <v>20</v>
      </c>
      <c r="AA25" s="160">
        <v>21</v>
      </c>
      <c r="AB25" s="160">
        <v>22</v>
      </c>
      <c r="AC25" s="160">
        <v>23</v>
      </c>
      <c r="AD25" s="161">
        <v>24</v>
      </c>
      <c r="AE25" s="160">
        <v>25</v>
      </c>
      <c r="AF25" s="160">
        <v>26</v>
      </c>
      <c r="AG25" s="160">
        <v>27</v>
      </c>
      <c r="AH25" s="161">
        <v>28</v>
      </c>
      <c r="AI25" s="161">
        <v>29</v>
      </c>
      <c r="AJ25" s="160">
        <v>30</v>
      </c>
      <c r="AK25" s="160"/>
      <c r="AL25" s="165"/>
      <c r="AM25" s="156">
        <f t="shared" ref="AM25:BD25" si="4">AM23+AM24</f>
        <v>134</v>
      </c>
      <c r="AN25" s="68">
        <f t="shared" si="4"/>
        <v>103</v>
      </c>
      <c r="AO25" s="68">
        <f t="shared" si="4"/>
        <v>15</v>
      </c>
      <c r="AP25" s="68">
        <f t="shared" si="4"/>
        <v>4</v>
      </c>
      <c r="AQ25" s="68">
        <f t="shared" si="4"/>
        <v>6.5</v>
      </c>
      <c r="AR25" s="68">
        <f t="shared" si="4"/>
        <v>5.5</v>
      </c>
      <c r="AS25" s="68">
        <f>AS23+AS24</f>
        <v>0</v>
      </c>
      <c r="AT25" s="70">
        <f t="shared" si="4"/>
        <v>0</v>
      </c>
      <c r="AU25" s="74">
        <f t="shared" si="4"/>
        <v>41</v>
      </c>
      <c r="AV25" s="68">
        <f t="shared" si="4"/>
        <v>22.5</v>
      </c>
      <c r="AW25" s="68">
        <f t="shared" si="4"/>
        <v>31</v>
      </c>
      <c r="AX25" s="68">
        <f t="shared" si="4"/>
        <v>9</v>
      </c>
      <c r="AY25" s="68">
        <f t="shared" si="4"/>
        <v>41</v>
      </c>
      <c r="AZ25" s="68">
        <f t="shared" si="4"/>
        <v>17.5</v>
      </c>
      <c r="BA25" s="68">
        <f t="shared" si="4"/>
        <v>25</v>
      </c>
      <c r="BB25" s="69">
        <f t="shared" si="4"/>
        <v>4.5</v>
      </c>
      <c r="BC25" s="71">
        <f t="shared" si="4"/>
        <v>88</v>
      </c>
      <c r="BD25" s="72">
        <f t="shared" si="4"/>
        <v>46</v>
      </c>
      <c r="BE25" s="73"/>
    </row>
    <row r="26" spans="1:57" ht="30" customHeight="1">
      <c r="A26" s="192" t="s">
        <v>24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63"/>
      <c r="AM26" s="155">
        <v>31</v>
      </c>
      <c r="AN26" s="76">
        <v>28.5</v>
      </c>
      <c r="AO26" s="76">
        <v>2.5</v>
      </c>
      <c r="AP26" s="76">
        <v>0</v>
      </c>
      <c r="AQ26" s="76">
        <v>0</v>
      </c>
      <c r="AR26" s="76">
        <v>0</v>
      </c>
      <c r="AS26" s="76">
        <v>0</v>
      </c>
      <c r="AT26" s="77">
        <v>0</v>
      </c>
      <c r="AU26" s="78">
        <v>15</v>
      </c>
      <c r="AV26" s="76">
        <v>0</v>
      </c>
      <c r="AW26" s="76">
        <f>SUM(AO26:AT26)</f>
        <v>2.5</v>
      </c>
      <c r="AX26" s="76">
        <v>0</v>
      </c>
      <c r="AY26" s="76">
        <f>AU26</f>
        <v>15</v>
      </c>
      <c r="AZ26" s="76">
        <v>0</v>
      </c>
      <c r="BA26" s="76">
        <v>2.5</v>
      </c>
      <c r="BB26" s="79">
        <v>0</v>
      </c>
      <c r="BC26" s="80">
        <f>SUM(AY26:BB26)</f>
        <v>17.5</v>
      </c>
      <c r="BD26" s="81">
        <f>AM26-BC26</f>
        <v>13.5</v>
      </c>
      <c r="BE26" s="20"/>
    </row>
    <row r="27" spans="1:57" s="66" customFormat="1" ht="21" customHeight="1">
      <c r="A27" s="199"/>
      <c r="B27" s="161">
        <v>1</v>
      </c>
      <c r="C27" s="160">
        <v>2</v>
      </c>
      <c r="D27" s="160">
        <v>3</v>
      </c>
      <c r="E27" s="160">
        <v>4</v>
      </c>
      <c r="F27" s="160">
        <v>5</v>
      </c>
      <c r="G27" s="161">
        <v>6</v>
      </c>
      <c r="H27" s="160">
        <v>7</v>
      </c>
      <c r="I27" s="161">
        <v>8</v>
      </c>
      <c r="J27" s="160">
        <v>9</v>
      </c>
      <c r="K27" s="161">
        <v>10</v>
      </c>
      <c r="L27" s="161">
        <v>11</v>
      </c>
      <c r="M27" s="160">
        <v>12</v>
      </c>
      <c r="N27" s="160">
        <v>13</v>
      </c>
      <c r="O27" s="161">
        <v>14</v>
      </c>
      <c r="P27" s="161">
        <v>15</v>
      </c>
      <c r="Q27" s="161">
        <v>16</v>
      </c>
      <c r="R27" s="160">
        <v>17</v>
      </c>
      <c r="S27" s="160">
        <v>18</v>
      </c>
      <c r="T27" s="160">
        <v>19</v>
      </c>
      <c r="U27" s="160">
        <v>20</v>
      </c>
      <c r="V27" s="160">
        <v>21</v>
      </c>
      <c r="W27" s="161">
        <v>22</v>
      </c>
      <c r="X27" s="160">
        <v>23</v>
      </c>
      <c r="Y27" s="160">
        <v>24</v>
      </c>
      <c r="Z27" s="161">
        <v>25</v>
      </c>
      <c r="AA27" s="160">
        <v>26</v>
      </c>
      <c r="AB27" s="160">
        <v>27</v>
      </c>
      <c r="AC27" s="160">
        <v>28</v>
      </c>
      <c r="AD27" s="161">
        <v>29</v>
      </c>
      <c r="AE27" s="160">
        <v>30</v>
      </c>
      <c r="AF27" s="160">
        <v>31</v>
      </c>
      <c r="AG27" s="160"/>
      <c r="AH27" s="160"/>
      <c r="AI27" s="160"/>
      <c r="AJ27" s="160"/>
      <c r="AK27" s="161"/>
      <c r="AL27" s="165"/>
      <c r="AM27" s="154">
        <f t="shared" ref="AM27:BD27" si="5">AM25+AM26</f>
        <v>165</v>
      </c>
      <c r="AN27" s="68">
        <f t="shared" si="5"/>
        <v>131.5</v>
      </c>
      <c r="AO27" s="68">
        <f t="shared" si="5"/>
        <v>17.5</v>
      </c>
      <c r="AP27" s="68">
        <f t="shared" si="5"/>
        <v>4</v>
      </c>
      <c r="AQ27" s="68">
        <f t="shared" si="5"/>
        <v>6.5</v>
      </c>
      <c r="AR27" s="68">
        <f t="shared" si="5"/>
        <v>5.5</v>
      </c>
      <c r="AS27" s="68">
        <f>AS25+AS26</f>
        <v>0</v>
      </c>
      <c r="AT27" s="70">
        <f t="shared" si="5"/>
        <v>0</v>
      </c>
      <c r="AU27" s="67">
        <f t="shared" si="5"/>
        <v>56</v>
      </c>
      <c r="AV27" s="68">
        <f t="shared" si="5"/>
        <v>22.5</v>
      </c>
      <c r="AW27" s="68">
        <f t="shared" si="5"/>
        <v>33.5</v>
      </c>
      <c r="AX27" s="68">
        <f t="shared" si="5"/>
        <v>9</v>
      </c>
      <c r="AY27" s="68">
        <f t="shared" si="5"/>
        <v>56</v>
      </c>
      <c r="AZ27" s="68">
        <f t="shared" si="5"/>
        <v>17.5</v>
      </c>
      <c r="BA27" s="68">
        <f t="shared" si="5"/>
        <v>27.5</v>
      </c>
      <c r="BB27" s="69">
        <f t="shared" si="5"/>
        <v>4.5</v>
      </c>
      <c r="BC27" s="71">
        <f t="shared" si="5"/>
        <v>105.5</v>
      </c>
      <c r="BD27" s="72">
        <f t="shared" si="5"/>
        <v>59.5</v>
      </c>
      <c r="BE27" s="73"/>
    </row>
    <row r="28" spans="1:57" ht="30" customHeight="1">
      <c r="A28" s="200" t="s">
        <v>25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7"/>
      <c r="AM28" s="155">
        <v>30</v>
      </c>
      <c r="AN28" s="76">
        <v>28</v>
      </c>
      <c r="AO28" s="76">
        <v>2</v>
      </c>
      <c r="AP28" s="76">
        <v>0</v>
      </c>
      <c r="AQ28" s="76">
        <v>0</v>
      </c>
      <c r="AR28" s="76">
        <v>0</v>
      </c>
      <c r="AS28" s="76">
        <v>0</v>
      </c>
      <c r="AT28" s="77">
        <v>0</v>
      </c>
      <c r="AU28" s="78">
        <v>8</v>
      </c>
      <c r="AV28" s="76">
        <v>2</v>
      </c>
      <c r="AW28" s="76">
        <f>SUM(AO28:AT28)</f>
        <v>2</v>
      </c>
      <c r="AX28" s="76">
        <v>2</v>
      </c>
      <c r="AY28" s="76">
        <f>AU28</f>
        <v>8</v>
      </c>
      <c r="AZ28" s="76">
        <v>2</v>
      </c>
      <c r="BA28" s="76">
        <v>1.5</v>
      </c>
      <c r="BB28" s="79">
        <v>1</v>
      </c>
      <c r="BC28" s="80">
        <f>SUM(AY28:BB28)</f>
        <v>12.5</v>
      </c>
      <c r="BD28" s="81">
        <f>AM28-BC28</f>
        <v>17.5</v>
      </c>
      <c r="BE28" s="20"/>
    </row>
    <row r="29" spans="1:57" s="66" customFormat="1" ht="21" customHeight="1">
      <c r="A29" s="201"/>
      <c r="B29" s="160"/>
      <c r="C29" s="161"/>
      <c r="D29" s="160"/>
      <c r="E29" s="160">
        <v>1</v>
      </c>
      <c r="F29" s="161">
        <v>2</v>
      </c>
      <c r="G29" s="161">
        <v>3</v>
      </c>
      <c r="H29" s="160">
        <v>4</v>
      </c>
      <c r="I29" s="161">
        <v>5</v>
      </c>
      <c r="J29" s="160">
        <v>6</v>
      </c>
      <c r="K29" s="160">
        <v>7</v>
      </c>
      <c r="L29" s="160">
        <v>8</v>
      </c>
      <c r="M29" s="160">
        <v>9</v>
      </c>
      <c r="N29" s="160">
        <v>10</v>
      </c>
      <c r="O29" s="160">
        <v>11</v>
      </c>
      <c r="P29" s="161">
        <v>12</v>
      </c>
      <c r="Q29" s="161">
        <v>13</v>
      </c>
      <c r="R29" s="160">
        <v>14</v>
      </c>
      <c r="S29" s="160">
        <v>15</v>
      </c>
      <c r="T29" s="160">
        <v>16</v>
      </c>
      <c r="U29" s="161">
        <v>17</v>
      </c>
      <c r="V29" s="160">
        <v>18</v>
      </c>
      <c r="W29" s="161">
        <v>19</v>
      </c>
      <c r="X29" s="160">
        <v>20</v>
      </c>
      <c r="Y29" s="160">
        <v>21</v>
      </c>
      <c r="Z29" s="160">
        <v>22</v>
      </c>
      <c r="AA29" s="160">
        <v>23</v>
      </c>
      <c r="AB29" s="160">
        <v>24</v>
      </c>
      <c r="AC29" s="160">
        <v>25</v>
      </c>
      <c r="AD29" s="161">
        <v>26</v>
      </c>
      <c r="AE29" s="161">
        <v>27</v>
      </c>
      <c r="AF29" s="161">
        <v>28</v>
      </c>
      <c r="AG29" s="160">
        <v>29</v>
      </c>
      <c r="AH29" s="160">
        <v>30</v>
      </c>
      <c r="AI29" s="160"/>
      <c r="AJ29" s="160"/>
      <c r="AK29" s="160"/>
      <c r="AL29" s="165"/>
      <c r="AM29" s="156">
        <f t="shared" ref="AM29:BD29" si="6">AM27+AM28</f>
        <v>195</v>
      </c>
      <c r="AN29" s="68">
        <f t="shared" si="6"/>
        <v>159.5</v>
      </c>
      <c r="AO29" s="68">
        <f t="shared" si="6"/>
        <v>19.5</v>
      </c>
      <c r="AP29" s="68">
        <f t="shared" si="6"/>
        <v>4</v>
      </c>
      <c r="AQ29" s="68">
        <f t="shared" si="6"/>
        <v>6.5</v>
      </c>
      <c r="AR29" s="68">
        <f t="shared" si="6"/>
        <v>5.5</v>
      </c>
      <c r="AS29" s="68">
        <f>AS27+AS28</f>
        <v>0</v>
      </c>
      <c r="AT29" s="70">
        <f t="shared" si="6"/>
        <v>0</v>
      </c>
      <c r="AU29" s="74">
        <f t="shared" si="6"/>
        <v>64</v>
      </c>
      <c r="AV29" s="68">
        <f t="shared" si="6"/>
        <v>24.5</v>
      </c>
      <c r="AW29" s="68">
        <f t="shared" si="6"/>
        <v>35.5</v>
      </c>
      <c r="AX29" s="68">
        <f t="shared" si="6"/>
        <v>11</v>
      </c>
      <c r="AY29" s="68">
        <f t="shared" si="6"/>
        <v>64</v>
      </c>
      <c r="AZ29" s="68">
        <f t="shared" si="6"/>
        <v>19.5</v>
      </c>
      <c r="BA29" s="68">
        <f t="shared" si="6"/>
        <v>29</v>
      </c>
      <c r="BB29" s="69">
        <f t="shared" si="6"/>
        <v>5.5</v>
      </c>
      <c r="BC29" s="71">
        <f t="shared" si="6"/>
        <v>118</v>
      </c>
      <c r="BD29" s="72">
        <f t="shared" si="6"/>
        <v>77</v>
      </c>
      <c r="BE29" s="73"/>
    </row>
    <row r="30" spans="1:57" ht="30" customHeight="1">
      <c r="A30" s="192" t="s">
        <v>26</v>
      </c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63"/>
      <c r="AM30" s="155">
        <v>31</v>
      </c>
      <c r="AN30" s="76">
        <v>25</v>
      </c>
      <c r="AO30" s="76">
        <v>5</v>
      </c>
      <c r="AP30" s="76">
        <v>1</v>
      </c>
      <c r="AQ30" s="76">
        <v>0</v>
      </c>
      <c r="AR30" s="76">
        <v>0</v>
      </c>
      <c r="AS30" s="76">
        <v>0</v>
      </c>
      <c r="AT30" s="77">
        <v>0</v>
      </c>
      <c r="AU30" s="78">
        <v>10</v>
      </c>
      <c r="AV30" s="76">
        <v>0</v>
      </c>
      <c r="AW30" s="76">
        <f>SUM(AO30:AT30)</f>
        <v>6</v>
      </c>
      <c r="AX30" s="76">
        <v>2.5</v>
      </c>
      <c r="AY30" s="76">
        <f>AU30</f>
        <v>10</v>
      </c>
      <c r="AZ30" s="76">
        <v>0</v>
      </c>
      <c r="BA30" s="76">
        <v>4.5</v>
      </c>
      <c r="BB30" s="79">
        <v>0.5</v>
      </c>
      <c r="BC30" s="80">
        <f>SUM(AY30:BB30)</f>
        <v>15</v>
      </c>
      <c r="BD30" s="81">
        <f>AM30-BC30</f>
        <v>16</v>
      </c>
      <c r="BE30" s="20"/>
    </row>
    <row r="31" spans="1:57" s="66" customFormat="1" ht="21" customHeight="1" thickBot="1">
      <c r="A31" s="193"/>
      <c r="B31" s="144"/>
      <c r="C31" s="144"/>
      <c r="D31" s="144"/>
      <c r="E31" s="145"/>
      <c r="F31" s="144"/>
      <c r="G31" s="145">
        <v>1</v>
      </c>
      <c r="H31" s="145">
        <v>2</v>
      </c>
      <c r="I31" s="145">
        <v>3</v>
      </c>
      <c r="J31" s="144">
        <v>4</v>
      </c>
      <c r="K31" s="144">
        <v>5</v>
      </c>
      <c r="L31" s="144">
        <v>6</v>
      </c>
      <c r="M31" s="144">
        <v>7</v>
      </c>
      <c r="N31" s="144">
        <v>8</v>
      </c>
      <c r="O31" s="144">
        <v>9</v>
      </c>
      <c r="P31" s="145">
        <v>10</v>
      </c>
      <c r="Q31" s="144">
        <v>11</v>
      </c>
      <c r="R31" s="145">
        <v>12</v>
      </c>
      <c r="S31" s="145">
        <v>13</v>
      </c>
      <c r="T31" s="144">
        <v>14</v>
      </c>
      <c r="U31" s="144">
        <v>15</v>
      </c>
      <c r="V31" s="145">
        <v>16</v>
      </c>
      <c r="W31" s="145">
        <v>17</v>
      </c>
      <c r="X31" s="144">
        <v>18</v>
      </c>
      <c r="Y31" s="144">
        <v>19</v>
      </c>
      <c r="Z31" s="145">
        <v>20</v>
      </c>
      <c r="AA31" s="144">
        <v>21</v>
      </c>
      <c r="AB31" s="145">
        <v>22</v>
      </c>
      <c r="AC31" s="145">
        <v>23</v>
      </c>
      <c r="AD31" s="145">
        <v>24</v>
      </c>
      <c r="AE31" s="144">
        <v>25</v>
      </c>
      <c r="AF31" s="144">
        <v>26</v>
      </c>
      <c r="AG31" s="145">
        <v>27</v>
      </c>
      <c r="AH31" s="144">
        <v>28</v>
      </c>
      <c r="AI31" s="145">
        <v>29</v>
      </c>
      <c r="AJ31" s="144">
        <v>30</v>
      </c>
      <c r="AK31" s="145">
        <v>31</v>
      </c>
      <c r="AL31" s="148"/>
      <c r="AM31" s="154">
        <f t="shared" ref="AM31:BD31" si="7">AM29+AM30</f>
        <v>226</v>
      </c>
      <c r="AN31" s="68">
        <f t="shared" si="7"/>
        <v>184.5</v>
      </c>
      <c r="AO31" s="68">
        <f t="shared" si="7"/>
        <v>24.5</v>
      </c>
      <c r="AP31" s="68">
        <f t="shared" si="7"/>
        <v>5</v>
      </c>
      <c r="AQ31" s="68">
        <f t="shared" si="7"/>
        <v>6.5</v>
      </c>
      <c r="AR31" s="68">
        <f t="shared" si="7"/>
        <v>5.5</v>
      </c>
      <c r="AS31" s="68">
        <f>AS29+AS30</f>
        <v>0</v>
      </c>
      <c r="AT31" s="70">
        <f t="shared" si="7"/>
        <v>0</v>
      </c>
      <c r="AU31" s="67">
        <f t="shared" si="7"/>
        <v>74</v>
      </c>
      <c r="AV31" s="68">
        <f t="shared" si="7"/>
        <v>24.5</v>
      </c>
      <c r="AW31" s="68">
        <f t="shared" si="7"/>
        <v>41.5</v>
      </c>
      <c r="AX31" s="68">
        <f t="shared" si="7"/>
        <v>13.5</v>
      </c>
      <c r="AY31" s="68">
        <f t="shared" si="7"/>
        <v>74</v>
      </c>
      <c r="AZ31" s="68">
        <f t="shared" si="7"/>
        <v>19.5</v>
      </c>
      <c r="BA31" s="68">
        <f t="shared" si="7"/>
        <v>33.5</v>
      </c>
      <c r="BB31" s="69">
        <f t="shared" si="7"/>
        <v>6</v>
      </c>
      <c r="BC31" s="71">
        <f t="shared" si="7"/>
        <v>133</v>
      </c>
      <c r="BD31" s="72">
        <f t="shared" si="7"/>
        <v>93</v>
      </c>
      <c r="BE31" s="73"/>
    </row>
    <row r="32" spans="1:57" ht="24.75" customHeight="1">
      <c r="A32" s="194" t="s">
        <v>32</v>
      </c>
      <c r="B32" s="19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139"/>
      <c r="AJ32" s="196" t="s">
        <v>8</v>
      </c>
      <c r="AK32" s="197"/>
      <c r="AL32" s="198"/>
      <c r="AM32" s="82">
        <f>AM9+AM10+AM12+AM14+AM16+AM18+AM20+AM22+AM24+AM26+AM28+AM30</f>
        <v>226</v>
      </c>
      <c r="AN32" s="83">
        <f t="shared" ref="AN32:BD32" si="8">AN9+AN10+AN12+AN14+AN16+AN18+AN20+AN22+AN24+AN26+AN28+AN30</f>
        <v>184.5</v>
      </c>
      <c r="AO32" s="83">
        <f t="shared" si="8"/>
        <v>24.5</v>
      </c>
      <c r="AP32" s="83">
        <f t="shared" si="8"/>
        <v>5</v>
      </c>
      <c r="AQ32" s="83">
        <f t="shared" si="8"/>
        <v>6.5</v>
      </c>
      <c r="AR32" s="83">
        <f t="shared" si="8"/>
        <v>5.5</v>
      </c>
      <c r="AS32" s="83">
        <f>AS9+AS10+AS12+AS14+AS16+AS18+AS20+AS22+AS24+AS26+AS28+AS30</f>
        <v>0</v>
      </c>
      <c r="AT32" s="84">
        <f t="shared" si="8"/>
        <v>0</v>
      </c>
      <c r="AU32" s="82">
        <f t="shared" si="8"/>
        <v>74</v>
      </c>
      <c r="AV32" s="83">
        <f t="shared" si="8"/>
        <v>24.5</v>
      </c>
      <c r="AW32" s="83">
        <f t="shared" si="8"/>
        <v>41.5</v>
      </c>
      <c r="AX32" s="83">
        <f t="shared" si="8"/>
        <v>13.5</v>
      </c>
      <c r="AY32" s="83">
        <f t="shared" si="8"/>
        <v>74</v>
      </c>
      <c r="AZ32" s="83">
        <f t="shared" si="8"/>
        <v>19.5</v>
      </c>
      <c r="BA32" s="83">
        <f t="shared" si="8"/>
        <v>33.5</v>
      </c>
      <c r="BB32" s="85">
        <f t="shared" si="8"/>
        <v>6</v>
      </c>
      <c r="BC32" s="86">
        <f t="shared" si="8"/>
        <v>133</v>
      </c>
      <c r="BD32" s="87">
        <f t="shared" si="8"/>
        <v>93</v>
      </c>
    </row>
    <row r="33" spans="1:56" ht="24.75" customHeight="1">
      <c r="A33" s="32"/>
      <c r="B33" s="14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4"/>
      <c r="AJ33" s="38"/>
      <c r="AK33" s="38"/>
      <c r="AL33" s="38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41"/>
    </row>
    <row r="34" spans="1:56" ht="24.75" customHeight="1">
      <c r="A34" s="4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V34" s="36"/>
      <c r="W34" s="36"/>
      <c r="BD34" s="9"/>
    </row>
    <row r="35" spans="1:56" ht="27.75" customHeight="1">
      <c r="A35" s="191" t="s">
        <v>87</v>
      </c>
      <c r="B35" s="191"/>
      <c r="C35" s="191"/>
      <c r="D35" s="173" t="s">
        <v>33</v>
      </c>
      <c r="E35" s="174"/>
      <c r="F35" s="174"/>
      <c r="G35" s="35"/>
      <c r="H35" s="173" t="s">
        <v>34</v>
      </c>
      <c r="I35" s="174"/>
      <c r="J35" s="174"/>
      <c r="K35" s="35"/>
      <c r="L35" s="173" t="s">
        <v>71</v>
      </c>
      <c r="M35" s="174"/>
      <c r="N35" s="174"/>
      <c r="O35" s="35"/>
      <c r="P35" s="173" t="s">
        <v>72</v>
      </c>
      <c r="Q35" s="174"/>
      <c r="R35" s="174"/>
      <c r="S35" s="35"/>
      <c r="T35" s="173" t="s">
        <v>35</v>
      </c>
      <c r="U35" s="174"/>
      <c r="V35" s="174"/>
      <c r="W35" s="35"/>
      <c r="X35" s="173" t="s">
        <v>73</v>
      </c>
      <c r="Y35" s="174"/>
      <c r="Z35" s="174"/>
      <c r="AA35" s="35"/>
      <c r="AJ35" s="179" t="s">
        <v>110</v>
      </c>
      <c r="AK35" s="179"/>
      <c r="AL35" s="179"/>
      <c r="AM35" s="188" t="s">
        <v>104</v>
      </c>
      <c r="AN35" s="189"/>
      <c r="AO35" s="189"/>
      <c r="AP35" s="189"/>
      <c r="AQ35" s="189"/>
      <c r="AR35" s="190"/>
      <c r="AS35" s="34"/>
      <c r="AU35" s="181" t="s">
        <v>105</v>
      </c>
      <c r="AV35" s="181"/>
      <c r="AW35" s="181"/>
      <c r="AX35" s="182">
        <f>BD32</f>
        <v>93</v>
      </c>
      <c r="AY35" s="183"/>
      <c r="AZ35" s="183"/>
      <c r="BA35" s="183"/>
      <c r="BB35" s="183"/>
      <c r="BC35" s="184"/>
      <c r="BD35" s="9"/>
    </row>
    <row r="36" spans="1:56" ht="27.75" customHeight="1">
      <c r="A36" s="191" t="s">
        <v>86</v>
      </c>
      <c r="B36" s="191"/>
      <c r="C36" s="191"/>
      <c r="D36" s="173" t="s">
        <v>66</v>
      </c>
      <c r="E36" s="174"/>
      <c r="F36" s="174"/>
      <c r="G36" s="35"/>
      <c r="H36" s="173" t="s">
        <v>116</v>
      </c>
      <c r="I36" s="174"/>
      <c r="J36" s="174"/>
      <c r="K36" s="35"/>
      <c r="L36" s="173" t="s">
        <v>115</v>
      </c>
      <c r="M36" s="174"/>
      <c r="N36" s="174"/>
      <c r="O36" s="35"/>
      <c r="P36" s="173"/>
      <c r="Q36" s="174"/>
      <c r="R36" s="174"/>
      <c r="S36" s="35"/>
      <c r="T36" s="173"/>
      <c r="U36" s="174"/>
      <c r="V36" s="174"/>
      <c r="W36" s="35"/>
      <c r="X36" s="173"/>
      <c r="Y36" s="174"/>
      <c r="Z36" s="174"/>
      <c r="AA36" s="35"/>
      <c r="AB36" s="8"/>
      <c r="AJ36" s="179" t="s">
        <v>108</v>
      </c>
      <c r="AK36" s="179"/>
      <c r="AL36" s="179"/>
      <c r="AM36" s="180" t="s">
        <v>126</v>
      </c>
      <c r="AN36" s="180"/>
      <c r="AO36" s="180"/>
      <c r="AP36" s="180"/>
      <c r="AQ36" s="180"/>
      <c r="AR36" s="180"/>
      <c r="AS36" s="34"/>
      <c r="AU36" s="181" t="s">
        <v>106</v>
      </c>
      <c r="AV36" s="181"/>
      <c r="AW36" s="181"/>
      <c r="AX36" s="182"/>
      <c r="AY36" s="183"/>
      <c r="AZ36" s="183"/>
      <c r="BA36" s="183"/>
      <c r="BB36" s="183"/>
      <c r="BC36" s="184"/>
      <c r="BD36" s="9"/>
    </row>
    <row r="37" spans="1:56" ht="27.75" customHeight="1">
      <c r="A37" s="191" t="s">
        <v>65</v>
      </c>
      <c r="B37" s="191"/>
      <c r="C37" s="191"/>
      <c r="D37" s="173" t="s">
        <v>67</v>
      </c>
      <c r="E37" s="174"/>
      <c r="F37" s="174"/>
      <c r="G37" s="35"/>
      <c r="H37" s="173" t="s">
        <v>74</v>
      </c>
      <c r="I37" s="174"/>
      <c r="J37" s="174"/>
      <c r="K37" s="35"/>
      <c r="L37" s="173" t="s">
        <v>75</v>
      </c>
      <c r="M37" s="174"/>
      <c r="N37" s="174"/>
      <c r="O37" s="35"/>
      <c r="P37" s="173" t="s">
        <v>76</v>
      </c>
      <c r="Q37" s="174"/>
      <c r="R37" s="174"/>
      <c r="S37" s="35"/>
      <c r="T37" s="173" t="s">
        <v>77</v>
      </c>
      <c r="U37" s="174"/>
      <c r="V37" s="174"/>
      <c r="W37" s="35"/>
      <c r="X37" s="173" t="s">
        <v>78</v>
      </c>
      <c r="Y37" s="174"/>
      <c r="Z37" s="174"/>
      <c r="AA37" s="35"/>
      <c r="AG37" s="17"/>
      <c r="AJ37" s="179" t="s">
        <v>111</v>
      </c>
      <c r="AK37" s="179"/>
      <c r="AL37" s="179"/>
      <c r="AM37" s="188" t="s">
        <v>135</v>
      </c>
      <c r="AN37" s="189"/>
      <c r="AO37" s="189"/>
      <c r="AP37" s="189"/>
      <c r="AQ37" s="189"/>
      <c r="AR37" s="190"/>
      <c r="AS37" s="34"/>
      <c r="AU37" s="181" t="s">
        <v>107</v>
      </c>
      <c r="AV37" s="181"/>
      <c r="AW37" s="181"/>
      <c r="AX37" s="182"/>
      <c r="AY37" s="183"/>
      <c r="AZ37" s="183"/>
      <c r="BA37" s="183"/>
      <c r="BB37" s="183"/>
      <c r="BC37" s="184"/>
      <c r="BD37" s="9"/>
    </row>
    <row r="38" spans="1:56" ht="27.75" customHeight="1">
      <c r="A38" s="191"/>
      <c r="B38" s="191"/>
      <c r="C38" s="191"/>
      <c r="D38" s="173" t="s">
        <v>68</v>
      </c>
      <c r="E38" s="174"/>
      <c r="F38" s="174"/>
      <c r="G38" s="35"/>
      <c r="H38" s="173" t="s">
        <v>120</v>
      </c>
      <c r="I38" s="174"/>
      <c r="J38" s="174"/>
      <c r="K38" s="49" t="s">
        <v>90</v>
      </c>
      <c r="L38" s="173" t="s">
        <v>124</v>
      </c>
      <c r="M38" s="174"/>
      <c r="N38" s="174"/>
      <c r="O38" s="52" t="s">
        <v>125</v>
      </c>
      <c r="P38" s="173"/>
      <c r="Q38" s="174"/>
      <c r="R38" s="174"/>
      <c r="S38" s="35"/>
      <c r="T38" s="173"/>
      <c r="U38" s="174"/>
      <c r="V38" s="174"/>
      <c r="W38" s="35"/>
      <c r="X38" s="173"/>
      <c r="Y38" s="174"/>
      <c r="Z38" s="174"/>
      <c r="AA38" s="35"/>
      <c r="AB38" s="8"/>
      <c r="AJ38" s="179" t="s">
        <v>109</v>
      </c>
      <c r="AK38" s="179"/>
      <c r="AL38" s="179"/>
      <c r="AM38" s="180" t="s">
        <v>112</v>
      </c>
      <c r="AN38" s="180"/>
      <c r="AO38" s="180"/>
      <c r="AP38" s="180"/>
      <c r="AQ38" s="180"/>
      <c r="AR38" s="180"/>
      <c r="AS38" s="34"/>
      <c r="AU38" s="181" t="s">
        <v>113</v>
      </c>
      <c r="AV38" s="181"/>
      <c r="AW38" s="181"/>
      <c r="AX38" s="182"/>
      <c r="AY38" s="183"/>
      <c r="AZ38" s="183"/>
      <c r="BA38" s="183"/>
      <c r="BB38" s="183"/>
      <c r="BC38" s="184"/>
      <c r="BD38" s="9"/>
    </row>
    <row r="39" spans="1:56" ht="27.75" customHeight="1">
      <c r="A39" s="185" t="s">
        <v>88</v>
      </c>
      <c r="B39" s="186"/>
      <c r="C39" s="187"/>
      <c r="D39" s="173" t="s">
        <v>69</v>
      </c>
      <c r="E39" s="174"/>
      <c r="F39" s="174"/>
      <c r="G39" s="35"/>
      <c r="H39" s="173" t="s">
        <v>79</v>
      </c>
      <c r="I39" s="174"/>
      <c r="J39" s="174"/>
      <c r="K39" s="35"/>
      <c r="L39" s="173" t="s">
        <v>80</v>
      </c>
      <c r="M39" s="174"/>
      <c r="N39" s="174"/>
      <c r="O39" s="35"/>
      <c r="P39" s="173"/>
      <c r="Q39" s="174"/>
      <c r="R39" s="174"/>
      <c r="S39" s="35"/>
      <c r="T39" s="173"/>
      <c r="U39" s="174"/>
      <c r="V39" s="174"/>
      <c r="W39" s="35"/>
      <c r="X39" s="173"/>
      <c r="Y39" s="174"/>
      <c r="Z39" s="174"/>
      <c r="AA39" s="35"/>
      <c r="AB39" s="8"/>
      <c r="AJ39" s="179"/>
      <c r="AK39" s="179"/>
      <c r="AL39" s="179"/>
      <c r="AM39" s="180"/>
      <c r="AN39" s="180"/>
      <c r="AO39" s="180"/>
      <c r="AP39" s="180"/>
      <c r="AQ39" s="180"/>
      <c r="AR39" s="180"/>
      <c r="AS39" s="34"/>
      <c r="AU39" s="181" t="s">
        <v>13</v>
      </c>
      <c r="AV39" s="181"/>
      <c r="AW39" s="181"/>
      <c r="AX39" s="182"/>
      <c r="AY39" s="183"/>
      <c r="AZ39" s="183"/>
      <c r="BA39" s="183"/>
      <c r="BB39" s="183"/>
      <c r="BC39" s="184"/>
      <c r="BD39" s="9"/>
    </row>
    <row r="40" spans="1:56" ht="27.75" customHeight="1">
      <c r="A40" s="185" t="s">
        <v>89</v>
      </c>
      <c r="B40" s="186"/>
      <c r="C40" s="187"/>
      <c r="D40" s="173" t="s">
        <v>70</v>
      </c>
      <c r="E40" s="174"/>
      <c r="F40" s="174"/>
      <c r="G40" s="35"/>
      <c r="H40" s="173" t="s">
        <v>81</v>
      </c>
      <c r="I40" s="174"/>
      <c r="J40" s="174"/>
      <c r="K40" s="35"/>
      <c r="L40" s="173" t="s">
        <v>82</v>
      </c>
      <c r="M40" s="174"/>
      <c r="N40" s="174"/>
      <c r="O40" s="35"/>
      <c r="P40" s="173" t="s">
        <v>83</v>
      </c>
      <c r="Q40" s="174"/>
      <c r="R40" s="174"/>
      <c r="S40" s="35"/>
      <c r="T40" s="173" t="s">
        <v>84</v>
      </c>
      <c r="U40" s="174"/>
      <c r="V40" s="174"/>
      <c r="W40" s="35"/>
      <c r="X40" s="173" t="s">
        <v>85</v>
      </c>
      <c r="Y40" s="174"/>
      <c r="Z40" s="174"/>
      <c r="AA40" s="35"/>
      <c r="AF40" s="175"/>
      <c r="AG40" s="175"/>
      <c r="AH40" s="17"/>
      <c r="BD40" s="9"/>
    </row>
    <row r="41" spans="1:56" ht="27.75" customHeight="1">
      <c r="A41" s="44"/>
      <c r="B41" s="45"/>
      <c r="C41" s="45"/>
      <c r="D41" s="46"/>
      <c r="E41" s="46"/>
      <c r="F41" s="46"/>
      <c r="G41" s="47"/>
      <c r="H41" s="46"/>
      <c r="I41" s="46"/>
      <c r="J41" s="46"/>
      <c r="K41" s="47"/>
      <c r="L41" s="46"/>
      <c r="M41" s="46"/>
      <c r="N41" s="46"/>
      <c r="O41" s="47"/>
      <c r="P41" s="46"/>
      <c r="Q41" s="46"/>
      <c r="R41" s="46"/>
      <c r="S41" s="47"/>
      <c r="T41" s="46"/>
      <c r="U41" s="46"/>
      <c r="V41" s="46"/>
      <c r="W41" s="47"/>
      <c r="X41" s="46"/>
      <c r="Y41" s="46"/>
      <c r="Z41" s="46"/>
      <c r="AA41" s="47"/>
      <c r="AB41" s="11"/>
      <c r="AC41" s="11"/>
      <c r="AD41" s="12"/>
      <c r="AE41" s="12"/>
      <c r="AF41" s="12"/>
      <c r="AG41" s="12"/>
      <c r="AH41" s="12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3"/>
    </row>
    <row r="42" spans="1:56" ht="19.5" customHeight="1"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56" ht="18">
      <c r="A43" s="31" t="s">
        <v>59</v>
      </c>
      <c r="D43" s="15"/>
      <c r="E43" s="15"/>
    </row>
    <row r="44" spans="1:56" s="33" customFormat="1" ht="24.75" customHeight="1">
      <c r="A44" s="19">
        <v>1</v>
      </c>
      <c r="B44" s="168" t="s">
        <v>44</v>
      </c>
      <c r="C44" s="168"/>
      <c r="D44" s="168"/>
      <c r="E44" s="169" t="s">
        <v>93</v>
      </c>
      <c r="F44" s="169"/>
      <c r="G44" s="169"/>
      <c r="H44" s="169"/>
      <c r="I44" s="169"/>
      <c r="J44" s="169"/>
      <c r="K44" s="169"/>
      <c r="N44" s="19" t="s">
        <v>0</v>
      </c>
      <c r="O44" s="170" t="s">
        <v>14</v>
      </c>
      <c r="P44" s="171"/>
      <c r="Q44" s="172"/>
      <c r="R44" s="169" t="s">
        <v>94</v>
      </c>
      <c r="S44" s="169"/>
      <c r="T44" s="169"/>
      <c r="U44" s="169"/>
      <c r="V44" s="169"/>
      <c r="W44" s="169"/>
      <c r="X44" s="169"/>
      <c r="AA44" s="19" t="s">
        <v>114</v>
      </c>
      <c r="AB44" s="176" t="s">
        <v>57</v>
      </c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8"/>
    </row>
    <row r="45" spans="1:56" s="33" customFormat="1" ht="24.75" customHeight="1">
      <c r="A45" s="19">
        <v>2</v>
      </c>
      <c r="B45" s="168" t="s">
        <v>45</v>
      </c>
      <c r="C45" s="168"/>
      <c r="D45" s="168"/>
      <c r="E45" s="169" t="s">
        <v>98</v>
      </c>
      <c r="F45" s="169"/>
      <c r="G45" s="169"/>
      <c r="H45" s="169"/>
      <c r="I45" s="169"/>
      <c r="J45" s="169"/>
      <c r="K45" s="169"/>
      <c r="N45" s="19" t="s">
        <v>12</v>
      </c>
      <c r="O45" s="170" t="s">
        <v>27</v>
      </c>
      <c r="P45" s="171"/>
      <c r="Q45" s="172"/>
      <c r="R45" s="169" t="s">
        <v>103</v>
      </c>
      <c r="S45" s="169"/>
      <c r="T45" s="169"/>
      <c r="U45" s="169"/>
      <c r="V45" s="169"/>
      <c r="W45" s="169"/>
      <c r="X45" s="169"/>
      <c r="AA45" s="19" t="s">
        <v>52</v>
      </c>
      <c r="AB45" s="168" t="s">
        <v>27</v>
      </c>
      <c r="AC45" s="168"/>
      <c r="AD45" s="168"/>
      <c r="AE45" s="169" t="s">
        <v>61</v>
      </c>
      <c r="AF45" s="169"/>
      <c r="AG45" s="169"/>
      <c r="AH45" s="169"/>
      <c r="AI45" s="169"/>
      <c r="AJ45" s="169"/>
      <c r="AK45" s="169"/>
      <c r="AL45" s="169"/>
      <c r="AM45" s="169"/>
    </row>
    <row r="46" spans="1:56" s="33" customFormat="1" ht="24.75" customHeight="1">
      <c r="A46" s="19">
        <v>3</v>
      </c>
      <c r="B46" s="168" t="s">
        <v>46</v>
      </c>
      <c r="C46" s="168"/>
      <c r="D46" s="168"/>
      <c r="E46" s="169" t="s">
        <v>99</v>
      </c>
      <c r="F46" s="169"/>
      <c r="G46" s="169"/>
      <c r="H46" s="169"/>
      <c r="I46" s="169"/>
      <c r="J46" s="169"/>
      <c r="K46" s="169"/>
      <c r="N46" s="19" t="s">
        <v>49</v>
      </c>
      <c r="O46" s="170" t="s">
        <v>42</v>
      </c>
      <c r="P46" s="171"/>
      <c r="Q46" s="172"/>
      <c r="R46" s="169" t="s">
        <v>95</v>
      </c>
      <c r="S46" s="169"/>
      <c r="T46" s="169"/>
      <c r="U46" s="169"/>
      <c r="V46" s="169"/>
      <c r="W46" s="169"/>
      <c r="X46" s="169"/>
      <c r="AA46" s="19" t="s">
        <v>53</v>
      </c>
      <c r="AB46" s="168" t="s">
        <v>42</v>
      </c>
      <c r="AC46" s="168"/>
      <c r="AD46" s="168"/>
      <c r="AE46" s="169" t="s">
        <v>62</v>
      </c>
      <c r="AF46" s="169"/>
      <c r="AG46" s="169"/>
      <c r="AH46" s="169"/>
      <c r="AI46" s="169"/>
      <c r="AJ46" s="169"/>
      <c r="AK46" s="169"/>
      <c r="AL46" s="169"/>
      <c r="AM46" s="169"/>
      <c r="AN46" s="50"/>
    </row>
    <row r="47" spans="1:56" s="33" customFormat="1" ht="24.75" customHeight="1">
      <c r="A47" s="19">
        <v>4</v>
      </c>
      <c r="B47" s="168" t="s">
        <v>48</v>
      </c>
      <c r="C47" s="168"/>
      <c r="D47" s="168"/>
      <c r="E47" s="169" t="s">
        <v>100</v>
      </c>
      <c r="F47" s="169"/>
      <c r="G47" s="169"/>
      <c r="H47" s="169"/>
      <c r="I47" s="169"/>
      <c r="J47" s="169"/>
      <c r="K47" s="169"/>
      <c r="N47" s="19" t="s">
        <v>50</v>
      </c>
      <c r="O47" s="170" t="s">
        <v>28</v>
      </c>
      <c r="P47" s="171"/>
      <c r="Q47" s="172"/>
      <c r="R47" s="169" t="s">
        <v>92</v>
      </c>
      <c r="S47" s="169"/>
      <c r="T47" s="169"/>
      <c r="U47" s="169"/>
      <c r="V47" s="169"/>
      <c r="W47" s="169"/>
      <c r="X47" s="169"/>
      <c r="AA47" s="19" t="s">
        <v>54</v>
      </c>
      <c r="AB47" s="168" t="s">
        <v>28</v>
      </c>
      <c r="AC47" s="168"/>
      <c r="AD47" s="168"/>
      <c r="AE47" s="169" t="s">
        <v>63</v>
      </c>
      <c r="AF47" s="169"/>
      <c r="AG47" s="169"/>
      <c r="AH47" s="169"/>
      <c r="AI47" s="169"/>
      <c r="AJ47" s="169"/>
      <c r="AK47" s="169"/>
      <c r="AL47" s="169"/>
      <c r="AM47" s="169"/>
      <c r="AN47" s="50"/>
    </row>
    <row r="48" spans="1:56" s="33" customFormat="1" ht="24.75" customHeight="1">
      <c r="A48" s="19">
        <v>5</v>
      </c>
      <c r="B48" s="168" t="s">
        <v>47</v>
      </c>
      <c r="C48" s="168"/>
      <c r="D48" s="168"/>
      <c r="E48" s="169" t="s">
        <v>101</v>
      </c>
      <c r="F48" s="169"/>
      <c r="G48" s="169"/>
      <c r="H48" s="169"/>
      <c r="I48" s="169"/>
      <c r="J48" s="169"/>
      <c r="K48" s="169"/>
      <c r="N48" s="19" t="s">
        <v>51</v>
      </c>
      <c r="O48" s="170" t="s">
        <v>29</v>
      </c>
      <c r="P48" s="171"/>
      <c r="Q48" s="172"/>
      <c r="R48" s="169" t="s">
        <v>96</v>
      </c>
      <c r="S48" s="169"/>
      <c r="T48" s="169"/>
      <c r="U48" s="169"/>
      <c r="V48" s="169"/>
      <c r="W48" s="169"/>
      <c r="X48" s="169"/>
      <c r="AA48" s="19" t="s">
        <v>55</v>
      </c>
      <c r="AB48" s="168" t="s">
        <v>29</v>
      </c>
      <c r="AC48" s="168"/>
      <c r="AD48" s="168"/>
      <c r="AE48" s="169" t="s">
        <v>60</v>
      </c>
      <c r="AF48" s="169"/>
      <c r="AG48" s="169"/>
      <c r="AH48" s="169"/>
      <c r="AI48" s="169"/>
      <c r="AJ48" s="169"/>
      <c r="AK48" s="169"/>
      <c r="AL48" s="169"/>
      <c r="AM48" s="169"/>
      <c r="AN48" s="50"/>
    </row>
    <row r="49" spans="1:39" s="33" customFormat="1" ht="24.75" customHeight="1">
      <c r="A49" s="19">
        <v>6</v>
      </c>
      <c r="B49" s="168" t="s">
        <v>121</v>
      </c>
      <c r="C49" s="168"/>
      <c r="D49" s="168"/>
      <c r="E49" s="169" t="s">
        <v>102</v>
      </c>
      <c r="F49" s="169"/>
      <c r="G49" s="169"/>
      <c r="H49" s="169"/>
      <c r="I49" s="169"/>
      <c r="J49" s="169"/>
      <c r="K49" s="169"/>
      <c r="N49" s="19" t="s">
        <v>36</v>
      </c>
      <c r="O49" s="170" t="s">
        <v>11</v>
      </c>
      <c r="P49" s="171"/>
      <c r="Q49" s="172"/>
      <c r="R49" s="169" t="s">
        <v>97</v>
      </c>
      <c r="S49" s="169"/>
      <c r="T49" s="169"/>
      <c r="U49" s="169"/>
      <c r="V49" s="169"/>
      <c r="W49" s="169"/>
      <c r="X49" s="169"/>
      <c r="AA49" s="19"/>
      <c r="AB49" s="168" t="s">
        <v>56</v>
      </c>
      <c r="AC49" s="168"/>
      <c r="AD49" s="168"/>
      <c r="AE49" s="169" t="s">
        <v>64</v>
      </c>
      <c r="AF49" s="169"/>
      <c r="AG49" s="169"/>
      <c r="AH49" s="169"/>
      <c r="AI49" s="169"/>
      <c r="AJ49" s="169"/>
      <c r="AK49" s="169"/>
      <c r="AL49" s="169"/>
      <c r="AM49" s="169"/>
    </row>
    <row r="50" spans="1:39" s="33" customFormat="1" ht="24.75" customHeight="1">
      <c r="A50" s="19">
        <v>7</v>
      </c>
      <c r="B50" s="168" t="s">
        <v>122</v>
      </c>
      <c r="C50" s="168"/>
      <c r="D50" s="168"/>
      <c r="E50" s="169" t="s">
        <v>123</v>
      </c>
      <c r="F50" s="169"/>
      <c r="G50" s="169"/>
      <c r="H50" s="169"/>
      <c r="I50" s="169"/>
      <c r="J50" s="169"/>
      <c r="K50" s="169"/>
    </row>
    <row r="51" spans="1:39" ht="16.5">
      <c r="N51" s="16"/>
    </row>
  </sheetData>
  <mergeCells count="182">
    <mergeCell ref="A1:AL1"/>
    <mergeCell ref="AM1:BD1"/>
    <mergeCell ref="V2:W2"/>
    <mergeCell ref="AG2:AH2"/>
    <mergeCell ref="AW2:AX2"/>
    <mergeCell ref="V3:W3"/>
    <mergeCell ref="AG3:AH3"/>
    <mergeCell ref="AW3:AX3"/>
    <mergeCell ref="AS6:AS7"/>
    <mergeCell ref="AT6:AT7"/>
    <mergeCell ref="B4:AL4"/>
    <mergeCell ref="AY4:BC4"/>
    <mergeCell ref="B5:H5"/>
    <mergeCell ref="I5:O5"/>
    <mergeCell ref="P5:V5"/>
    <mergeCell ref="W5:AC5"/>
    <mergeCell ref="AD5:AJ5"/>
    <mergeCell ref="AK5:AL5"/>
    <mergeCell ref="AM5:AM7"/>
    <mergeCell ref="AN5:AN7"/>
    <mergeCell ref="K6:K7"/>
    <mergeCell ref="L6:L7"/>
    <mergeCell ref="M6:M7"/>
    <mergeCell ref="N6:N7"/>
    <mergeCell ref="O6:O7"/>
    <mergeCell ref="P6:P7"/>
    <mergeCell ref="BD5:BD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AO5:AT5"/>
    <mergeCell ref="AU5:AU7"/>
    <mergeCell ref="AV5:AV7"/>
    <mergeCell ref="AW5:AW7"/>
    <mergeCell ref="AX5:AX7"/>
    <mergeCell ref="AY5:BC5"/>
    <mergeCell ref="AQ6:AQ7"/>
    <mergeCell ref="AR6:AR7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V6:V7"/>
    <mergeCell ref="A18:A19"/>
    <mergeCell ref="A20:A21"/>
    <mergeCell ref="A22:A23"/>
    <mergeCell ref="A24:A25"/>
    <mergeCell ref="A26:A27"/>
    <mergeCell ref="A28:A29"/>
    <mergeCell ref="BC6:BC7"/>
    <mergeCell ref="A8:A9"/>
    <mergeCell ref="A10:A11"/>
    <mergeCell ref="A12:A13"/>
    <mergeCell ref="A14:A15"/>
    <mergeCell ref="A16:A17"/>
    <mergeCell ref="AI6:AI7"/>
    <mergeCell ref="AJ6:AJ7"/>
    <mergeCell ref="AK6:AK7"/>
    <mergeCell ref="AL6:AL7"/>
    <mergeCell ref="AO6:AO7"/>
    <mergeCell ref="AP6:AP7"/>
    <mergeCell ref="AC6:AC7"/>
    <mergeCell ref="AD6:AD7"/>
    <mergeCell ref="AE6:AE7"/>
    <mergeCell ref="AF6:AF7"/>
    <mergeCell ref="AG6:AG7"/>
    <mergeCell ref="AH6:AH7"/>
    <mergeCell ref="A30:A31"/>
    <mergeCell ref="A32:B32"/>
    <mergeCell ref="AJ32:AL32"/>
    <mergeCell ref="A35:C35"/>
    <mergeCell ref="D35:F35"/>
    <mergeCell ref="H35:J35"/>
    <mergeCell ref="L35:N35"/>
    <mergeCell ref="P35:R35"/>
    <mergeCell ref="T35:V35"/>
    <mergeCell ref="X35:Z35"/>
    <mergeCell ref="AJ35:AL35"/>
    <mergeCell ref="AM35:AR35"/>
    <mergeCell ref="AU35:AW35"/>
    <mergeCell ref="AX35:BC35"/>
    <mergeCell ref="A36:C36"/>
    <mergeCell ref="D36:F36"/>
    <mergeCell ref="H36:J36"/>
    <mergeCell ref="L36:N36"/>
    <mergeCell ref="P36:R36"/>
    <mergeCell ref="T36:V36"/>
    <mergeCell ref="T37:V37"/>
    <mergeCell ref="X37:Z37"/>
    <mergeCell ref="AJ37:AL37"/>
    <mergeCell ref="AM37:AR37"/>
    <mergeCell ref="AU37:AW37"/>
    <mergeCell ref="AX37:BC37"/>
    <mergeCell ref="X36:Z36"/>
    <mergeCell ref="AJ36:AL36"/>
    <mergeCell ref="AM36:AR36"/>
    <mergeCell ref="AU36:AW36"/>
    <mergeCell ref="AX36:BC36"/>
    <mergeCell ref="AJ38:AL38"/>
    <mergeCell ref="AM38:AR38"/>
    <mergeCell ref="AU38:AW38"/>
    <mergeCell ref="AX38:BC38"/>
    <mergeCell ref="A39:C39"/>
    <mergeCell ref="D39:F39"/>
    <mergeCell ref="H39:J39"/>
    <mergeCell ref="L39:N39"/>
    <mergeCell ref="P39:R39"/>
    <mergeCell ref="T39:V39"/>
    <mergeCell ref="D38:F38"/>
    <mergeCell ref="H38:J38"/>
    <mergeCell ref="L38:N38"/>
    <mergeCell ref="P38:R38"/>
    <mergeCell ref="T38:V38"/>
    <mergeCell ref="X38:Z38"/>
    <mergeCell ref="A37:C38"/>
    <mergeCell ref="D37:F37"/>
    <mergeCell ref="H37:J37"/>
    <mergeCell ref="L37:N37"/>
    <mergeCell ref="P37:R37"/>
    <mergeCell ref="X39:Z39"/>
    <mergeCell ref="AJ39:AL39"/>
    <mergeCell ref="AM39:AR39"/>
    <mergeCell ref="AU39:AW39"/>
    <mergeCell ref="AX39:BC39"/>
    <mergeCell ref="A40:C40"/>
    <mergeCell ref="D40:F40"/>
    <mergeCell ref="H40:J40"/>
    <mergeCell ref="L40:N40"/>
    <mergeCell ref="P40:R40"/>
    <mergeCell ref="B45:D45"/>
    <mergeCell ref="E45:K45"/>
    <mergeCell ref="O45:Q45"/>
    <mergeCell ref="R45:X45"/>
    <mergeCell ref="AB45:AD45"/>
    <mergeCell ref="AE45:AM45"/>
    <mergeCell ref="T40:V40"/>
    <mergeCell ref="X40:Z40"/>
    <mergeCell ref="AF40:AG40"/>
    <mergeCell ref="B44:D44"/>
    <mergeCell ref="E44:K44"/>
    <mergeCell ref="O44:Q44"/>
    <mergeCell ref="R44:X44"/>
    <mergeCell ref="AB44:AM44"/>
    <mergeCell ref="B47:D47"/>
    <mergeCell ref="E47:K47"/>
    <mergeCell ref="O47:Q47"/>
    <mergeCell ref="R47:X47"/>
    <mergeCell ref="AB47:AD47"/>
    <mergeCell ref="AE47:AM47"/>
    <mergeCell ref="B46:D46"/>
    <mergeCell ref="E46:K46"/>
    <mergeCell ref="O46:Q46"/>
    <mergeCell ref="R46:X46"/>
    <mergeCell ref="AB46:AD46"/>
    <mergeCell ref="AE46:AM46"/>
    <mergeCell ref="B50:D50"/>
    <mergeCell ref="E50:K50"/>
    <mergeCell ref="B49:D49"/>
    <mergeCell ref="E49:K49"/>
    <mergeCell ref="O49:Q49"/>
    <mergeCell ref="R49:X49"/>
    <mergeCell ref="AB49:AD49"/>
    <mergeCell ref="AE49:AM49"/>
    <mergeCell ref="B48:D48"/>
    <mergeCell ref="E48:K48"/>
    <mergeCell ref="O48:Q48"/>
    <mergeCell ref="R48:X48"/>
    <mergeCell ref="AB48:AD48"/>
    <mergeCell ref="AE48:AM48"/>
  </mergeCells>
  <phoneticPr fontId="1" type="noConversion"/>
  <printOptions horizontalCentered="1"/>
  <pageMargins left="0.15748031496062992" right="0.15748031496062992" top="0.27559055118110237" bottom="0.36" header="0.15748031496062992" footer="0.25"/>
  <pageSetup paperSize="9"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51"/>
  <sheetViews>
    <sheetView tabSelected="1" view="pageBreakPreview" zoomScaleNormal="70" zoomScaleSheetLayoutView="100" workbookViewId="0">
      <pane ySplit="7" topLeftCell="A26" activePane="bottomLeft" state="frozen"/>
      <selection activeCell="S6" sqref="S6:S7"/>
      <selection pane="bottomLeft" activeCell="E8" sqref="E8"/>
    </sheetView>
  </sheetViews>
  <sheetFormatPr defaultRowHeight="15"/>
  <cols>
    <col min="1" max="1" width="5.375" style="1" customWidth="1"/>
    <col min="2" max="15" width="5.125" style="2" customWidth="1"/>
    <col min="16" max="38" width="5.125" style="1" customWidth="1"/>
    <col min="39" max="56" width="5.625" style="1" customWidth="1"/>
    <col min="57" max="16384" width="9" style="1"/>
  </cols>
  <sheetData>
    <row r="1" spans="1:57" s="8" customFormat="1" ht="56.25" customHeight="1">
      <c r="A1" s="246" t="s">
        <v>141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 t="s">
        <v>43</v>
      </c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</row>
    <row r="2" spans="1:57" ht="24.75" customHeight="1">
      <c r="A2" s="14" t="s">
        <v>134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T2" s="10"/>
      <c r="U2" s="10"/>
      <c r="V2" s="247" t="s">
        <v>58</v>
      </c>
      <c r="W2" s="247"/>
      <c r="X2" s="8" t="s">
        <v>139</v>
      </c>
      <c r="Z2" s="8"/>
      <c r="AA2" s="8"/>
      <c r="AB2" s="8" t="s">
        <v>143</v>
      </c>
      <c r="AC2" s="8"/>
      <c r="AD2" s="8"/>
      <c r="AG2" s="247" t="s">
        <v>37</v>
      </c>
      <c r="AH2" s="247"/>
      <c r="AI2" s="8" t="s">
        <v>136</v>
      </c>
      <c r="AJ2" s="43"/>
      <c r="AM2" s="8"/>
      <c r="AN2" s="8"/>
      <c r="AP2" s="8"/>
      <c r="AQ2" s="8"/>
      <c r="AR2" s="8"/>
      <c r="AS2" s="8"/>
      <c r="AT2" s="8"/>
      <c r="AW2" s="247"/>
      <c r="AX2" s="247"/>
      <c r="AY2" s="8"/>
      <c r="AZ2" s="43"/>
      <c r="BA2" s="43"/>
      <c r="BB2" s="43"/>
      <c r="BC2" s="43"/>
    </row>
    <row r="3" spans="1:57" s="8" customFormat="1" ht="33" customHeight="1" thickBot="1">
      <c r="A3" s="14" t="s">
        <v>138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R3" s="17"/>
      <c r="T3" s="17"/>
      <c r="V3" s="248" t="s">
        <v>10</v>
      </c>
      <c r="W3" s="248"/>
      <c r="X3" s="17" t="s">
        <v>140</v>
      </c>
      <c r="Z3" s="17"/>
      <c r="AA3" s="17"/>
      <c r="AB3" s="17"/>
      <c r="AC3" s="17"/>
      <c r="AD3" s="17"/>
      <c r="AG3" s="248" t="s">
        <v>9</v>
      </c>
      <c r="AH3" s="248"/>
      <c r="AI3" s="17" t="s">
        <v>137</v>
      </c>
      <c r="AJ3" s="17"/>
      <c r="AM3" s="12"/>
      <c r="AN3" s="17"/>
      <c r="AP3" s="17"/>
      <c r="AQ3" s="17"/>
      <c r="AR3" s="17"/>
      <c r="AS3" s="17"/>
      <c r="AT3" s="17"/>
      <c r="AW3" s="248"/>
      <c r="AX3" s="248"/>
      <c r="AY3" s="17"/>
      <c r="AZ3" s="17"/>
      <c r="BA3" s="17"/>
      <c r="BB3" s="17"/>
      <c r="BC3" s="17"/>
      <c r="BD3" s="17"/>
    </row>
    <row r="4" spans="1:57" ht="25.5" customHeight="1">
      <c r="A4" s="140"/>
      <c r="B4" s="231" t="s">
        <v>133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2"/>
      <c r="AM4" s="39" t="s">
        <v>0</v>
      </c>
      <c r="AN4" s="7">
        <v>1</v>
      </c>
      <c r="AO4" s="7">
        <v>2</v>
      </c>
      <c r="AP4" s="7">
        <v>3</v>
      </c>
      <c r="AQ4" s="7">
        <v>4</v>
      </c>
      <c r="AR4" s="7">
        <v>5</v>
      </c>
      <c r="AS4" s="29">
        <v>6</v>
      </c>
      <c r="AT4" s="26">
        <v>6</v>
      </c>
      <c r="AU4" s="27" t="s">
        <v>12</v>
      </c>
      <c r="AV4" s="5" t="s">
        <v>38</v>
      </c>
      <c r="AW4" s="5" t="s">
        <v>39</v>
      </c>
      <c r="AX4" s="6" t="s">
        <v>40</v>
      </c>
      <c r="AY4" s="233" t="s">
        <v>41</v>
      </c>
      <c r="AZ4" s="233"/>
      <c r="BA4" s="233"/>
      <c r="BB4" s="233"/>
      <c r="BC4" s="234"/>
      <c r="BD4" s="23" t="s">
        <v>36</v>
      </c>
    </row>
    <row r="5" spans="1:57" s="2" customFormat="1" ht="25.5" customHeight="1">
      <c r="A5" s="141"/>
      <c r="B5" s="235" t="s">
        <v>127</v>
      </c>
      <c r="C5" s="236"/>
      <c r="D5" s="236"/>
      <c r="E5" s="236"/>
      <c r="F5" s="236"/>
      <c r="G5" s="236"/>
      <c r="H5" s="237"/>
      <c r="I5" s="235" t="s">
        <v>128</v>
      </c>
      <c r="J5" s="236"/>
      <c r="K5" s="236"/>
      <c r="L5" s="236"/>
      <c r="M5" s="236"/>
      <c r="N5" s="236"/>
      <c r="O5" s="237"/>
      <c r="P5" s="235" t="s">
        <v>129</v>
      </c>
      <c r="Q5" s="236"/>
      <c r="R5" s="236"/>
      <c r="S5" s="236"/>
      <c r="T5" s="236"/>
      <c r="U5" s="236"/>
      <c r="V5" s="237"/>
      <c r="W5" s="235" t="s">
        <v>130</v>
      </c>
      <c r="X5" s="236"/>
      <c r="Y5" s="236"/>
      <c r="Z5" s="236"/>
      <c r="AA5" s="236"/>
      <c r="AB5" s="236"/>
      <c r="AC5" s="237"/>
      <c r="AD5" s="235" t="s">
        <v>131</v>
      </c>
      <c r="AE5" s="236"/>
      <c r="AF5" s="236"/>
      <c r="AG5" s="236"/>
      <c r="AH5" s="236"/>
      <c r="AI5" s="236"/>
      <c r="AJ5" s="237"/>
      <c r="AK5" s="238" t="s">
        <v>132</v>
      </c>
      <c r="AL5" s="239"/>
      <c r="AM5" s="240" t="s">
        <v>14</v>
      </c>
      <c r="AN5" s="243" t="s">
        <v>44</v>
      </c>
      <c r="AO5" s="220" t="s">
        <v>91</v>
      </c>
      <c r="AP5" s="221"/>
      <c r="AQ5" s="221"/>
      <c r="AR5" s="221"/>
      <c r="AS5" s="221"/>
      <c r="AT5" s="222"/>
      <c r="AU5" s="223" t="s">
        <v>27</v>
      </c>
      <c r="AV5" s="224" t="s">
        <v>42</v>
      </c>
      <c r="AW5" s="224" t="s">
        <v>28</v>
      </c>
      <c r="AX5" s="224" t="s">
        <v>29</v>
      </c>
      <c r="AY5" s="225" t="s">
        <v>57</v>
      </c>
      <c r="AZ5" s="225"/>
      <c r="BA5" s="225"/>
      <c r="BB5" s="225"/>
      <c r="BC5" s="226"/>
      <c r="BD5" s="219" t="s">
        <v>11</v>
      </c>
    </row>
    <row r="6" spans="1:57" ht="21.75" customHeight="1">
      <c r="A6" s="142" t="s">
        <v>31</v>
      </c>
      <c r="B6" s="217" t="s">
        <v>1</v>
      </c>
      <c r="C6" s="207" t="s">
        <v>2</v>
      </c>
      <c r="D6" s="207" t="s">
        <v>3</v>
      </c>
      <c r="E6" s="207" t="s">
        <v>4</v>
      </c>
      <c r="F6" s="207" t="s">
        <v>5</v>
      </c>
      <c r="G6" s="207" t="s">
        <v>6</v>
      </c>
      <c r="H6" s="209" t="s">
        <v>7</v>
      </c>
      <c r="I6" s="217" t="s">
        <v>1</v>
      </c>
      <c r="J6" s="207" t="s">
        <v>2</v>
      </c>
      <c r="K6" s="207" t="s">
        <v>3</v>
      </c>
      <c r="L6" s="207" t="s">
        <v>4</v>
      </c>
      <c r="M6" s="207" t="s">
        <v>5</v>
      </c>
      <c r="N6" s="207" t="s">
        <v>6</v>
      </c>
      <c r="O6" s="209" t="s">
        <v>7</v>
      </c>
      <c r="P6" s="217" t="s">
        <v>1</v>
      </c>
      <c r="Q6" s="207" t="s">
        <v>2</v>
      </c>
      <c r="R6" s="207" t="s">
        <v>3</v>
      </c>
      <c r="S6" s="207" t="s">
        <v>4</v>
      </c>
      <c r="T6" s="207" t="s">
        <v>5</v>
      </c>
      <c r="U6" s="207" t="s">
        <v>6</v>
      </c>
      <c r="V6" s="209" t="s">
        <v>7</v>
      </c>
      <c r="W6" s="217" t="s">
        <v>1</v>
      </c>
      <c r="X6" s="207" t="s">
        <v>2</v>
      </c>
      <c r="Y6" s="207" t="s">
        <v>3</v>
      </c>
      <c r="Z6" s="207" t="s">
        <v>4</v>
      </c>
      <c r="AA6" s="207" t="s">
        <v>5</v>
      </c>
      <c r="AB6" s="207" t="s">
        <v>6</v>
      </c>
      <c r="AC6" s="209" t="s">
        <v>7</v>
      </c>
      <c r="AD6" s="217" t="s">
        <v>1</v>
      </c>
      <c r="AE6" s="207" t="s">
        <v>2</v>
      </c>
      <c r="AF6" s="207" t="s">
        <v>3</v>
      </c>
      <c r="AG6" s="207" t="s">
        <v>4</v>
      </c>
      <c r="AH6" s="207" t="s">
        <v>5</v>
      </c>
      <c r="AI6" s="207" t="s">
        <v>6</v>
      </c>
      <c r="AJ6" s="209" t="s">
        <v>7</v>
      </c>
      <c r="AK6" s="211" t="s">
        <v>1</v>
      </c>
      <c r="AL6" s="213" t="s">
        <v>2</v>
      </c>
      <c r="AM6" s="241"/>
      <c r="AN6" s="244"/>
      <c r="AO6" s="215" t="s">
        <v>119</v>
      </c>
      <c r="AP6" s="215" t="s">
        <v>46</v>
      </c>
      <c r="AQ6" s="215" t="s">
        <v>48</v>
      </c>
      <c r="AR6" s="215" t="s">
        <v>47</v>
      </c>
      <c r="AS6" s="227" t="s">
        <v>121</v>
      </c>
      <c r="AT6" s="229" t="s">
        <v>122</v>
      </c>
      <c r="AU6" s="223"/>
      <c r="AV6" s="224"/>
      <c r="AW6" s="224"/>
      <c r="AX6" s="224"/>
      <c r="AY6" s="28" t="s">
        <v>52</v>
      </c>
      <c r="AZ6" s="28" t="s">
        <v>53</v>
      </c>
      <c r="BA6" s="28" t="s">
        <v>54</v>
      </c>
      <c r="BB6" s="29" t="s">
        <v>55</v>
      </c>
      <c r="BC6" s="206" t="s">
        <v>56</v>
      </c>
      <c r="BD6" s="219"/>
    </row>
    <row r="7" spans="1:57" ht="27" customHeight="1">
      <c r="A7" s="143" t="s">
        <v>30</v>
      </c>
      <c r="B7" s="253"/>
      <c r="C7" s="249" t="s">
        <v>2</v>
      </c>
      <c r="D7" s="249" t="s">
        <v>3</v>
      </c>
      <c r="E7" s="249" t="s">
        <v>4</v>
      </c>
      <c r="F7" s="249" t="s">
        <v>5</v>
      </c>
      <c r="G7" s="249" t="s">
        <v>6</v>
      </c>
      <c r="H7" s="250" t="s">
        <v>7</v>
      </c>
      <c r="I7" s="253" t="s">
        <v>1</v>
      </c>
      <c r="J7" s="249" t="s">
        <v>2</v>
      </c>
      <c r="K7" s="249" t="s">
        <v>3</v>
      </c>
      <c r="L7" s="249" t="s">
        <v>4</v>
      </c>
      <c r="M7" s="249" t="s">
        <v>5</v>
      </c>
      <c r="N7" s="249" t="s">
        <v>6</v>
      </c>
      <c r="O7" s="250" t="s">
        <v>7</v>
      </c>
      <c r="P7" s="253" t="s">
        <v>1</v>
      </c>
      <c r="Q7" s="249" t="s">
        <v>2</v>
      </c>
      <c r="R7" s="249" t="s">
        <v>3</v>
      </c>
      <c r="S7" s="249" t="s">
        <v>4</v>
      </c>
      <c r="T7" s="249" t="s">
        <v>5</v>
      </c>
      <c r="U7" s="249" t="s">
        <v>6</v>
      </c>
      <c r="V7" s="250" t="s">
        <v>7</v>
      </c>
      <c r="W7" s="253" t="s">
        <v>1</v>
      </c>
      <c r="X7" s="249" t="s">
        <v>2</v>
      </c>
      <c r="Y7" s="249" t="s">
        <v>3</v>
      </c>
      <c r="Z7" s="249" t="s">
        <v>4</v>
      </c>
      <c r="AA7" s="249" t="s">
        <v>5</v>
      </c>
      <c r="AB7" s="249" t="s">
        <v>6</v>
      </c>
      <c r="AC7" s="250" t="s">
        <v>7</v>
      </c>
      <c r="AD7" s="253" t="s">
        <v>1</v>
      </c>
      <c r="AE7" s="249" t="s">
        <v>2</v>
      </c>
      <c r="AF7" s="249" t="s">
        <v>3</v>
      </c>
      <c r="AG7" s="249" t="s">
        <v>4</v>
      </c>
      <c r="AH7" s="249" t="s">
        <v>5</v>
      </c>
      <c r="AI7" s="249" t="s">
        <v>6</v>
      </c>
      <c r="AJ7" s="250" t="s">
        <v>7</v>
      </c>
      <c r="AK7" s="251" t="s">
        <v>1</v>
      </c>
      <c r="AL7" s="252" t="s">
        <v>2</v>
      </c>
      <c r="AM7" s="242"/>
      <c r="AN7" s="245"/>
      <c r="AO7" s="216"/>
      <c r="AP7" s="216"/>
      <c r="AQ7" s="216"/>
      <c r="AR7" s="216"/>
      <c r="AS7" s="228"/>
      <c r="AT7" s="230"/>
      <c r="AU7" s="223"/>
      <c r="AV7" s="224"/>
      <c r="AW7" s="224"/>
      <c r="AX7" s="224"/>
      <c r="AY7" s="48" t="s">
        <v>27</v>
      </c>
      <c r="AZ7" s="48" t="s">
        <v>42</v>
      </c>
      <c r="BA7" s="48" t="s">
        <v>117</v>
      </c>
      <c r="BB7" s="51" t="s">
        <v>118</v>
      </c>
      <c r="BC7" s="206"/>
      <c r="BD7" s="219"/>
    </row>
    <row r="8" spans="1:57" ht="30" customHeight="1">
      <c r="A8" s="200" t="s">
        <v>15</v>
      </c>
      <c r="B8" s="126"/>
      <c r="C8" s="91"/>
      <c r="D8" s="91"/>
      <c r="E8" s="91"/>
      <c r="F8" s="91"/>
      <c r="G8" s="91"/>
      <c r="H8" s="127"/>
      <c r="I8" s="126"/>
      <c r="J8" s="91"/>
      <c r="K8" s="91"/>
      <c r="L8" s="91"/>
      <c r="M8" s="91"/>
      <c r="N8" s="91"/>
      <c r="O8" s="127"/>
      <c r="P8" s="126"/>
      <c r="Q8" s="91"/>
      <c r="R8" s="91"/>
      <c r="S8" s="91"/>
      <c r="T8" s="91"/>
      <c r="U8" s="91"/>
      <c r="V8" s="127"/>
      <c r="W8" s="126"/>
      <c r="X8" s="91"/>
      <c r="Y8" s="91"/>
      <c r="Z8" s="91"/>
      <c r="AA8" s="91"/>
      <c r="AB8" s="91"/>
      <c r="AC8" s="127"/>
      <c r="AD8" s="126"/>
      <c r="AE8" s="91"/>
      <c r="AF8" s="91"/>
      <c r="AG8" s="91"/>
      <c r="AH8" s="91"/>
      <c r="AI8" s="91"/>
      <c r="AJ8" s="127"/>
      <c r="AK8" s="110"/>
      <c r="AL8" s="90"/>
      <c r="AM8" s="40">
        <v>31</v>
      </c>
      <c r="AN8" s="18">
        <v>28</v>
      </c>
      <c r="AO8" s="18">
        <v>2.5</v>
      </c>
      <c r="AP8" s="18">
        <v>0.5</v>
      </c>
      <c r="AQ8" s="18">
        <v>0</v>
      </c>
      <c r="AR8" s="18">
        <v>0</v>
      </c>
      <c r="AS8" s="22">
        <v>0</v>
      </c>
      <c r="AT8" s="21">
        <v>0</v>
      </c>
      <c r="AU8" s="24"/>
      <c r="AV8" s="18"/>
      <c r="AW8" s="18"/>
      <c r="AX8" s="18"/>
      <c r="AY8" s="18"/>
      <c r="AZ8" s="18"/>
      <c r="BA8" s="18"/>
      <c r="BB8" s="22"/>
      <c r="BC8" s="30"/>
      <c r="BD8" s="25"/>
    </row>
    <row r="9" spans="1:57" s="59" customFormat="1" ht="21" customHeight="1">
      <c r="A9" s="201"/>
      <c r="B9" s="118"/>
      <c r="C9" s="96">
        <v>1</v>
      </c>
      <c r="D9" s="96">
        <v>2</v>
      </c>
      <c r="E9" s="96">
        <v>3</v>
      </c>
      <c r="F9" s="96">
        <v>4</v>
      </c>
      <c r="G9" s="96">
        <v>5</v>
      </c>
      <c r="H9" s="119">
        <v>6</v>
      </c>
      <c r="I9" s="118">
        <v>7</v>
      </c>
      <c r="J9" s="96">
        <v>8</v>
      </c>
      <c r="K9" s="96">
        <v>9</v>
      </c>
      <c r="L9" s="96">
        <v>10</v>
      </c>
      <c r="M9" s="96">
        <v>11</v>
      </c>
      <c r="N9" s="96">
        <v>12</v>
      </c>
      <c r="O9" s="134">
        <v>13</v>
      </c>
      <c r="P9" s="118">
        <v>14</v>
      </c>
      <c r="Q9" s="96">
        <v>15</v>
      </c>
      <c r="R9" s="106">
        <v>16</v>
      </c>
      <c r="S9" s="106">
        <v>17</v>
      </c>
      <c r="T9" s="96">
        <v>18</v>
      </c>
      <c r="U9" s="96">
        <v>19</v>
      </c>
      <c r="V9" s="119">
        <v>20</v>
      </c>
      <c r="W9" s="118">
        <v>21</v>
      </c>
      <c r="X9" s="106">
        <v>22</v>
      </c>
      <c r="Y9" s="106">
        <v>23</v>
      </c>
      <c r="Z9" s="106">
        <v>24</v>
      </c>
      <c r="AA9" s="106">
        <v>25</v>
      </c>
      <c r="AB9" s="96">
        <v>26</v>
      </c>
      <c r="AC9" s="134">
        <v>27</v>
      </c>
      <c r="AD9" s="118">
        <v>28</v>
      </c>
      <c r="AE9" s="106">
        <v>29</v>
      </c>
      <c r="AF9" s="96">
        <v>30</v>
      </c>
      <c r="AG9" s="106">
        <v>31</v>
      </c>
      <c r="AH9" s="106"/>
      <c r="AI9" s="96"/>
      <c r="AJ9" s="134"/>
      <c r="AK9" s="115"/>
      <c r="AL9" s="97"/>
      <c r="AM9" s="53"/>
      <c r="AN9" s="54"/>
      <c r="AO9" s="54"/>
      <c r="AP9" s="54"/>
      <c r="AQ9" s="54"/>
      <c r="AR9" s="54"/>
      <c r="AS9" s="55"/>
      <c r="AT9" s="56"/>
      <c r="AU9" s="53"/>
      <c r="AV9" s="54"/>
      <c r="AW9" s="54"/>
      <c r="AX9" s="54"/>
      <c r="AY9" s="54"/>
      <c r="AZ9" s="54"/>
      <c r="BA9" s="54"/>
      <c r="BB9" s="55"/>
      <c r="BC9" s="57"/>
      <c r="BD9" s="58"/>
    </row>
    <row r="10" spans="1:57" ht="30" customHeight="1">
      <c r="A10" s="192" t="s">
        <v>16</v>
      </c>
      <c r="B10" s="120"/>
      <c r="C10" s="88"/>
      <c r="D10" s="88"/>
      <c r="E10" s="88"/>
      <c r="F10" s="88"/>
      <c r="G10" s="88"/>
      <c r="H10" s="121"/>
      <c r="I10" s="120"/>
      <c r="J10" s="88"/>
      <c r="K10" s="88"/>
      <c r="L10" s="88"/>
      <c r="M10" s="88"/>
      <c r="N10" s="88"/>
      <c r="O10" s="121"/>
      <c r="P10" s="120"/>
      <c r="Q10" s="88"/>
      <c r="R10" s="88"/>
      <c r="S10" s="88"/>
      <c r="T10" s="88"/>
      <c r="U10" s="88"/>
      <c r="V10" s="121"/>
      <c r="W10" s="120"/>
      <c r="X10" s="88"/>
      <c r="Y10" s="88"/>
      <c r="Z10" s="88"/>
      <c r="AA10" s="88"/>
      <c r="AB10" s="88"/>
      <c r="AC10" s="121"/>
      <c r="AD10" s="120"/>
      <c r="AE10" s="88"/>
      <c r="AF10" s="88"/>
      <c r="AG10" s="88"/>
      <c r="AH10" s="88"/>
      <c r="AI10" s="88"/>
      <c r="AJ10" s="121"/>
      <c r="AK10" s="107"/>
      <c r="AL10" s="89"/>
      <c r="AM10" s="40"/>
      <c r="AN10" s="18"/>
      <c r="AO10" s="18"/>
      <c r="AP10" s="18"/>
      <c r="AQ10" s="18"/>
      <c r="AR10" s="18"/>
      <c r="AS10" s="22"/>
      <c r="AT10" s="21"/>
      <c r="AU10" s="24"/>
      <c r="AV10" s="18"/>
      <c r="AW10" s="18"/>
      <c r="AX10" s="18"/>
      <c r="AY10" s="18"/>
      <c r="AZ10" s="18"/>
      <c r="BA10" s="18"/>
      <c r="BB10" s="22"/>
      <c r="BC10" s="30"/>
      <c r="BD10" s="25"/>
    </row>
    <row r="11" spans="1:57" s="66" customFormat="1" ht="21" customHeight="1">
      <c r="A11" s="201"/>
      <c r="B11" s="122"/>
      <c r="C11" s="99"/>
      <c r="D11" s="99"/>
      <c r="E11" s="99"/>
      <c r="F11" s="99">
        <v>1</v>
      </c>
      <c r="G11" s="98">
        <v>2</v>
      </c>
      <c r="H11" s="123">
        <v>3</v>
      </c>
      <c r="I11" s="138">
        <v>4</v>
      </c>
      <c r="J11" s="98">
        <v>5</v>
      </c>
      <c r="K11" s="98">
        <v>6</v>
      </c>
      <c r="L11" s="98">
        <v>7</v>
      </c>
      <c r="M11" s="99">
        <v>8</v>
      </c>
      <c r="N11" s="99">
        <v>9</v>
      </c>
      <c r="O11" s="135">
        <v>10</v>
      </c>
      <c r="P11" s="138">
        <v>11</v>
      </c>
      <c r="Q11" s="99">
        <v>12</v>
      </c>
      <c r="R11" s="99">
        <v>13</v>
      </c>
      <c r="S11" s="98">
        <v>14</v>
      </c>
      <c r="T11" s="98">
        <v>15</v>
      </c>
      <c r="U11" s="98">
        <v>16</v>
      </c>
      <c r="V11" s="135">
        <v>17</v>
      </c>
      <c r="W11" s="138">
        <v>18</v>
      </c>
      <c r="X11" s="99">
        <v>19</v>
      </c>
      <c r="Y11" s="98">
        <v>20</v>
      </c>
      <c r="Z11" s="98">
        <v>21</v>
      </c>
      <c r="AA11" s="98">
        <v>22</v>
      </c>
      <c r="AB11" s="99">
        <v>23</v>
      </c>
      <c r="AC11" s="123">
        <v>24</v>
      </c>
      <c r="AD11" s="123">
        <v>25</v>
      </c>
      <c r="AE11" s="99">
        <v>26</v>
      </c>
      <c r="AF11" s="99">
        <v>27</v>
      </c>
      <c r="AG11" s="98">
        <v>28</v>
      </c>
      <c r="AH11" s="98"/>
      <c r="AI11" s="98"/>
      <c r="AJ11" s="123"/>
      <c r="AK11" s="108"/>
      <c r="AL11" s="100"/>
      <c r="AM11" s="60"/>
      <c r="AN11" s="61"/>
      <c r="AO11" s="61"/>
      <c r="AP11" s="61"/>
      <c r="AQ11" s="61"/>
      <c r="AR11" s="61"/>
      <c r="AS11" s="62"/>
      <c r="AT11" s="63"/>
      <c r="AU11" s="60"/>
      <c r="AV11" s="61"/>
      <c r="AW11" s="61"/>
      <c r="AX11" s="61"/>
      <c r="AY11" s="61"/>
      <c r="AZ11" s="61"/>
      <c r="BA11" s="61"/>
      <c r="BB11" s="62"/>
      <c r="BC11" s="64"/>
      <c r="BD11" s="65"/>
    </row>
    <row r="12" spans="1:57" ht="30" customHeight="1">
      <c r="A12" s="192" t="s">
        <v>17</v>
      </c>
      <c r="B12" s="120"/>
      <c r="C12" s="88"/>
      <c r="D12" s="88"/>
      <c r="E12" s="88"/>
      <c r="F12" s="88"/>
      <c r="G12" s="88"/>
      <c r="H12" s="121"/>
      <c r="I12" s="120"/>
      <c r="J12" s="88"/>
      <c r="K12" s="88"/>
      <c r="L12" s="88"/>
      <c r="M12" s="88"/>
      <c r="N12" s="88"/>
      <c r="O12" s="121"/>
      <c r="P12" s="120"/>
      <c r="Q12" s="88"/>
      <c r="R12" s="88"/>
      <c r="S12" s="88"/>
      <c r="T12" s="88"/>
      <c r="U12" s="88"/>
      <c r="V12" s="121"/>
      <c r="W12" s="120"/>
      <c r="X12" s="88"/>
      <c r="Y12" s="88"/>
      <c r="Z12" s="88"/>
      <c r="AA12" s="88"/>
      <c r="AB12" s="88"/>
      <c r="AC12" s="121"/>
      <c r="AD12" s="120"/>
      <c r="AE12" s="88"/>
      <c r="AF12" s="88"/>
      <c r="AG12" s="88"/>
      <c r="AH12" s="88"/>
      <c r="AI12" s="88"/>
      <c r="AJ12" s="121"/>
      <c r="AK12" s="107"/>
      <c r="AL12" s="89"/>
      <c r="AM12" s="40"/>
      <c r="AN12" s="18"/>
      <c r="AO12" s="18"/>
      <c r="AP12" s="18"/>
      <c r="AQ12" s="18"/>
      <c r="AR12" s="18"/>
      <c r="AS12" s="22"/>
      <c r="AT12" s="21"/>
      <c r="AU12" s="24"/>
      <c r="AV12" s="18"/>
      <c r="AW12" s="18"/>
      <c r="AX12" s="18"/>
      <c r="AY12" s="18"/>
      <c r="AZ12" s="18"/>
      <c r="BA12" s="18"/>
      <c r="BB12" s="22"/>
      <c r="BC12" s="30"/>
      <c r="BD12" s="25"/>
    </row>
    <row r="13" spans="1:57" s="66" customFormat="1" ht="21" customHeight="1">
      <c r="A13" s="199"/>
      <c r="B13" s="124"/>
      <c r="C13" s="103"/>
      <c r="D13" s="101"/>
      <c r="E13" s="101"/>
      <c r="F13" s="101"/>
      <c r="G13" s="101">
        <v>1</v>
      </c>
      <c r="H13" s="125">
        <v>2</v>
      </c>
      <c r="I13" s="128">
        <v>3</v>
      </c>
      <c r="J13" s="103">
        <v>4</v>
      </c>
      <c r="K13" s="101">
        <v>5</v>
      </c>
      <c r="L13" s="101">
        <v>6</v>
      </c>
      <c r="M13" s="101">
        <v>7</v>
      </c>
      <c r="N13" s="103">
        <v>8</v>
      </c>
      <c r="O13" s="136">
        <v>9</v>
      </c>
      <c r="P13" s="128">
        <v>10</v>
      </c>
      <c r="Q13" s="101">
        <v>11</v>
      </c>
      <c r="R13" s="101">
        <v>12</v>
      </c>
      <c r="S13" s="101">
        <v>13</v>
      </c>
      <c r="T13" s="101">
        <v>14</v>
      </c>
      <c r="U13" s="101">
        <v>15</v>
      </c>
      <c r="V13" s="125">
        <v>16</v>
      </c>
      <c r="W13" s="128">
        <v>17</v>
      </c>
      <c r="X13" s="101">
        <v>18</v>
      </c>
      <c r="Y13" s="103">
        <v>19</v>
      </c>
      <c r="Z13" s="103">
        <v>20</v>
      </c>
      <c r="AA13" s="101">
        <v>21</v>
      </c>
      <c r="AB13" s="101">
        <v>22</v>
      </c>
      <c r="AC13" s="136">
        <v>23</v>
      </c>
      <c r="AD13" s="128">
        <v>24</v>
      </c>
      <c r="AE13" s="101">
        <v>25</v>
      </c>
      <c r="AF13" s="101">
        <v>26</v>
      </c>
      <c r="AG13" s="103">
        <v>27</v>
      </c>
      <c r="AH13" s="101">
        <v>28</v>
      </c>
      <c r="AI13" s="101">
        <v>29</v>
      </c>
      <c r="AJ13" s="125">
        <v>30</v>
      </c>
      <c r="AK13" s="109">
        <v>31</v>
      </c>
      <c r="AL13" s="102"/>
      <c r="AM13" s="67"/>
      <c r="AN13" s="68"/>
      <c r="AO13" s="68"/>
      <c r="AP13" s="68"/>
      <c r="AQ13" s="68"/>
      <c r="AR13" s="68"/>
      <c r="AS13" s="69"/>
      <c r="AT13" s="70"/>
      <c r="AU13" s="67"/>
      <c r="AV13" s="68"/>
      <c r="AW13" s="68"/>
      <c r="AX13" s="68"/>
      <c r="AY13" s="68"/>
      <c r="AZ13" s="68"/>
      <c r="BA13" s="68"/>
      <c r="BB13" s="69"/>
      <c r="BC13" s="71"/>
      <c r="BD13" s="72"/>
    </row>
    <row r="14" spans="1:57" ht="30" customHeight="1">
      <c r="A14" s="200" t="s">
        <v>18</v>
      </c>
      <c r="B14" s="126"/>
      <c r="C14" s="91"/>
      <c r="D14" s="91"/>
      <c r="E14" s="91"/>
      <c r="F14" s="91"/>
      <c r="G14" s="91"/>
      <c r="H14" s="127"/>
      <c r="I14" s="126"/>
      <c r="J14" s="91"/>
      <c r="K14" s="91"/>
      <c r="L14" s="91"/>
      <c r="M14" s="91"/>
      <c r="N14" s="91"/>
      <c r="O14" s="127"/>
      <c r="P14" s="126"/>
      <c r="Q14" s="91"/>
      <c r="R14" s="91"/>
      <c r="S14" s="91"/>
      <c r="T14" s="91"/>
      <c r="U14" s="91"/>
      <c r="V14" s="127"/>
      <c r="W14" s="126"/>
      <c r="X14" s="91"/>
      <c r="Y14" s="91"/>
      <c r="Z14" s="91"/>
      <c r="AA14" s="91"/>
      <c r="AB14" s="91"/>
      <c r="AC14" s="127"/>
      <c r="AD14" s="126"/>
      <c r="AE14" s="91"/>
      <c r="AF14" s="91"/>
      <c r="AG14" s="91"/>
      <c r="AH14" s="91"/>
      <c r="AI14" s="91"/>
      <c r="AJ14" s="127"/>
      <c r="AK14" s="110"/>
      <c r="AL14" s="90"/>
      <c r="AM14" s="40"/>
      <c r="AN14" s="18"/>
      <c r="AO14" s="18"/>
      <c r="AP14" s="18"/>
      <c r="AQ14" s="18"/>
      <c r="AR14" s="18"/>
      <c r="AS14" s="22"/>
      <c r="AT14" s="21"/>
      <c r="AU14" s="24"/>
      <c r="AV14" s="18"/>
      <c r="AW14" s="18"/>
      <c r="AX14" s="18"/>
      <c r="AY14" s="18"/>
      <c r="AZ14" s="18"/>
      <c r="BA14" s="18"/>
      <c r="BB14" s="22"/>
      <c r="BC14" s="30"/>
      <c r="BD14" s="25"/>
    </row>
    <row r="15" spans="1:57" s="66" customFormat="1" ht="21" customHeight="1">
      <c r="A15" s="201"/>
      <c r="B15" s="122"/>
      <c r="C15" s="98">
        <v>1</v>
      </c>
      <c r="D15" s="98">
        <v>2</v>
      </c>
      <c r="E15" s="98">
        <v>3</v>
      </c>
      <c r="F15" s="99">
        <v>4</v>
      </c>
      <c r="G15" s="98">
        <v>5</v>
      </c>
      <c r="H15" s="135">
        <v>6</v>
      </c>
      <c r="I15" s="138">
        <v>7</v>
      </c>
      <c r="J15" s="99">
        <v>8</v>
      </c>
      <c r="K15" s="99">
        <v>9</v>
      </c>
      <c r="L15" s="99">
        <v>10</v>
      </c>
      <c r="M15" s="98">
        <v>11</v>
      </c>
      <c r="N15" s="98">
        <v>12</v>
      </c>
      <c r="O15" s="135">
        <v>13</v>
      </c>
      <c r="P15" s="138">
        <v>14</v>
      </c>
      <c r="Q15" s="98">
        <v>15</v>
      </c>
      <c r="R15" s="98">
        <v>16</v>
      </c>
      <c r="S15" s="98">
        <v>17</v>
      </c>
      <c r="T15" s="98">
        <v>18</v>
      </c>
      <c r="U15" s="98">
        <v>19</v>
      </c>
      <c r="V15" s="123">
        <v>20</v>
      </c>
      <c r="W15" s="138">
        <v>21</v>
      </c>
      <c r="X15" s="98">
        <v>22</v>
      </c>
      <c r="Y15" s="98">
        <v>23</v>
      </c>
      <c r="Z15" s="99">
        <v>24</v>
      </c>
      <c r="AA15" s="99">
        <v>25</v>
      </c>
      <c r="AB15" s="98">
        <v>26</v>
      </c>
      <c r="AC15" s="123">
        <v>27</v>
      </c>
      <c r="AD15" s="138">
        <v>28</v>
      </c>
      <c r="AE15" s="99">
        <v>29</v>
      </c>
      <c r="AF15" s="98">
        <v>30</v>
      </c>
      <c r="AG15" s="98"/>
      <c r="AH15" s="98"/>
      <c r="AI15" s="99"/>
      <c r="AJ15" s="123"/>
      <c r="AK15" s="116"/>
      <c r="AL15" s="100"/>
      <c r="AM15" s="67"/>
      <c r="AN15" s="68"/>
      <c r="AO15" s="68"/>
      <c r="AP15" s="68"/>
      <c r="AQ15" s="68"/>
      <c r="AR15" s="68"/>
      <c r="AS15" s="69"/>
      <c r="AT15" s="70"/>
      <c r="AU15" s="67"/>
      <c r="AV15" s="68"/>
      <c r="AW15" s="68"/>
      <c r="AX15" s="68"/>
      <c r="AY15" s="68"/>
      <c r="AZ15" s="68"/>
      <c r="BA15" s="68"/>
      <c r="BB15" s="69"/>
      <c r="BC15" s="71"/>
      <c r="BD15" s="72"/>
    </row>
    <row r="16" spans="1:57" ht="30" customHeight="1">
      <c r="A16" s="192" t="s">
        <v>19</v>
      </c>
      <c r="B16" s="120"/>
      <c r="C16" s="88"/>
      <c r="D16" s="88"/>
      <c r="E16" s="88"/>
      <c r="F16" s="88"/>
      <c r="G16" s="88"/>
      <c r="H16" s="121"/>
      <c r="I16" s="120"/>
      <c r="J16" s="88"/>
      <c r="K16" s="88"/>
      <c r="L16" s="88"/>
      <c r="M16" s="88"/>
      <c r="N16" s="88"/>
      <c r="O16" s="121"/>
      <c r="P16" s="120"/>
      <c r="Q16" s="88"/>
      <c r="R16" s="88"/>
      <c r="S16" s="88"/>
      <c r="T16" s="88"/>
      <c r="U16" s="88"/>
      <c r="V16" s="121"/>
      <c r="W16" s="120"/>
      <c r="X16" s="88"/>
      <c r="Y16" s="88"/>
      <c r="Z16" s="88"/>
      <c r="AA16" s="88"/>
      <c r="AB16" s="88"/>
      <c r="AC16" s="121"/>
      <c r="AD16" s="120"/>
      <c r="AE16" s="88"/>
      <c r="AF16" s="88"/>
      <c r="AG16" s="88"/>
      <c r="AH16" s="88"/>
      <c r="AI16" s="88"/>
      <c r="AJ16" s="121"/>
      <c r="AK16" s="107"/>
      <c r="AL16" s="89"/>
      <c r="AM16" s="75">
        <v>12</v>
      </c>
      <c r="AN16" s="76">
        <v>9.5</v>
      </c>
      <c r="AO16" s="76">
        <v>1</v>
      </c>
      <c r="AP16" s="76">
        <v>1</v>
      </c>
      <c r="AQ16" s="76">
        <v>0</v>
      </c>
      <c r="AR16" s="76">
        <v>0.5</v>
      </c>
      <c r="AS16" s="76">
        <v>0</v>
      </c>
      <c r="AT16" s="77">
        <v>0</v>
      </c>
      <c r="AU16" s="78">
        <v>6</v>
      </c>
      <c r="AV16" s="76">
        <v>0</v>
      </c>
      <c r="AW16" s="76">
        <f>SUM(AO16:AT16)</f>
        <v>2.5</v>
      </c>
      <c r="AX16" s="76">
        <v>0</v>
      </c>
      <c r="AY16" s="76">
        <f>AU16</f>
        <v>6</v>
      </c>
      <c r="AZ16" s="76">
        <v>0</v>
      </c>
      <c r="BA16" s="76">
        <v>4</v>
      </c>
      <c r="BB16" s="79">
        <v>0</v>
      </c>
      <c r="BC16" s="80">
        <f>SUM(AY16:BB16)</f>
        <v>10</v>
      </c>
      <c r="BD16" s="81">
        <f>AM16-BC16</f>
        <v>2</v>
      </c>
      <c r="BE16" s="20"/>
    </row>
    <row r="17" spans="1:57" s="66" customFormat="1" ht="21" customHeight="1">
      <c r="A17" s="199"/>
      <c r="B17" s="128"/>
      <c r="C17" s="101"/>
      <c r="D17" s="101"/>
      <c r="E17" s="101">
        <v>1</v>
      </c>
      <c r="F17" s="103">
        <v>2</v>
      </c>
      <c r="G17" s="101">
        <v>3</v>
      </c>
      <c r="H17" s="136">
        <v>4</v>
      </c>
      <c r="I17" s="128">
        <v>5</v>
      </c>
      <c r="J17" s="103">
        <v>6</v>
      </c>
      <c r="K17" s="101">
        <v>7</v>
      </c>
      <c r="L17" s="101">
        <v>8</v>
      </c>
      <c r="M17" s="101">
        <v>9</v>
      </c>
      <c r="N17" s="101">
        <v>10</v>
      </c>
      <c r="O17" s="125">
        <v>11</v>
      </c>
      <c r="P17" s="128">
        <v>12</v>
      </c>
      <c r="Q17" s="101">
        <v>13</v>
      </c>
      <c r="R17" s="103">
        <v>14</v>
      </c>
      <c r="S17" s="103">
        <v>15</v>
      </c>
      <c r="T17" s="103">
        <v>16</v>
      </c>
      <c r="U17" s="103">
        <v>17</v>
      </c>
      <c r="V17" s="125">
        <v>18</v>
      </c>
      <c r="W17" s="128">
        <v>19</v>
      </c>
      <c r="X17" s="101">
        <v>20</v>
      </c>
      <c r="Y17" s="101">
        <v>21</v>
      </c>
      <c r="Z17" s="101">
        <v>22</v>
      </c>
      <c r="AA17" s="101">
        <v>23</v>
      </c>
      <c r="AB17" s="101">
        <v>24</v>
      </c>
      <c r="AC17" s="125">
        <v>25</v>
      </c>
      <c r="AD17" s="128">
        <v>26</v>
      </c>
      <c r="AE17" s="101">
        <v>27</v>
      </c>
      <c r="AF17" s="101">
        <v>28</v>
      </c>
      <c r="AG17" s="103">
        <v>29</v>
      </c>
      <c r="AH17" s="101">
        <v>30</v>
      </c>
      <c r="AI17" s="101">
        <v>31</v>
      </c>
      <c r="AJ17" s="125"/>
      <c r="AK17" s="114"/>
      <c r="AL17" s="117"/>
      <c r="AM17" s="67">
        <f>AM15+AM16</f>
        <v>12</v>
      </c>
      <c r="AN17" s="68">
        <f t="shared" ref="AN17:BD17" si="0">AN15+AN16</f>
        <v>9.5</v>
      </c>
      <c r="AO17" s="68">
        <f t="shared" si="0"/>
        <v>1</v>
      </c>
      <c r="AP17" s="68">
        <f t="shared" si="0"/>
        <v>1</v>
      </c>
      <c r="AQ17" s="68">
        <f t="shared" si="0"/>
        <v>0</v>
      </c>
      <c r="AR17" s="68">
        <f t="shared" si="0"/>
        <v>0.5</v>
      </c>
      <c r="AS17" s="68">
        <f>AS15+AS16</f>
        <v>0</v>
      </c>
      <c r="AT17" s="70">
        <f t="shared" si="0"/>
        <v>0</v>
      </c>
      <c r="AU17" s="67">
        <f t="shared" si="0"/>
        <v>6</v>
      </c>
      <c r="AV17" s="68">
        <f t="shared" si="0"/>
        <v>0</v>
      </c>
      <c r="AW17" s="68">
        <f t="shared" si="0"/>
        <v>2.5</v>
      </c>
      <c r="AX17" s="68">
        <f t="shared" si="0"/>
        <v>0</v>
      </c>
      <c r="AY17" s="68">
        <f t="shared" si="0"/>
        <v>6</v>
      </c>
      <c r="AZ17" s="68">
        <f t="shared" si="0"/>
        <v>0</v>
      </c>
      <c r="BA17" s="68">
        <f t="shared" si="0"/>
        <v>4</v>
      </c>
      <c r="BB17" s="69">
        <f t="shared" si="0"/>
        <v>0</v>
      </c>
      <c r="BC17" s="71">
        <f t="shared" si="0"/>
        <v>10</v>
      </c>
      <c r="BD17" s="72">
        <f t="shared" si="0"/>
        <v>2</v>
      </c>
      <c r="BE17" s="73"/>
    </row>
    <row r="18" spans="1:57" ht="30" customHeight="1">
      <c r="A18" s="192" t="s">
        <v>20</v>
      </c>
      <c r="B18" s="120"/>
      <c r="C18" s="88"/>
      <c r="D18" s="88"/>
      <c r="E18" s="88"/>
      <c r="F18" s="88"/>
      <c r="G18" s="88"/>
      <c r="H18" s="121"/>
      <c r="I18" s="120"/>
      <c r="J18" s="88"/>
      <c r="K18" s="88"/>
      <c r="L18" s="88"/>
      <c r="M18" s="88"/>
      <c r="N18" s="88"/>
      <c r="O18" s="121"/>
      <c r="P18" s="120"/>
      <c r="Q18" s="88"/>
      <c r="R18" s="88"/>
      <c r="S18" s="88"/>
      <c r="T18" s="88"/>
      <c r="U18" s="88"/>
      <c r="V18" s="121"/>
      <c r="W18" s="120"/>
      <c r="X18" s="88"/>
      <c r="Y18" s="88"/>
      <c r="Z18" s="88"/>
      <c r="AA18" s="88"/>
      <c r="AB18" s="88"/>
      <c r="AC18" s="121"/>
      <c r="AD18" s="120"/>
      <c r="AE18" s="88"/>
      <c r="AF18" s="88"/>
      <c r="AG18" s="88"/>
      <c r="AH18" s="88"/>
      <c r="AI18" s="88"/>
      <c r="AJ18" s="121"/>
      <c r="AK18" s="107"/>
      <c r="AL18" s="89"/>
      <c r="AM18" s="75">
        <v>30</v>
      </c>
      <c r="AN18" s="76">
        <v>25</v>
      </c>
      <c r="AO18" s="76">
        <v>3</v>
      </c>
      <c r="AP18" s="76">
        <v>0</v>
      </c>
      <c r="AQ18" s="76">
        <v>1.5</v>
      </c>
      <c r="AR18" s="76">
        <v>0.5</v>
      </c>
      <c r="AS18" s="76">
        <v>0</v>
      </c>
      <c r="AT18" s="77">
        <v>0</v>
      </c>
      <c r="AU18" s="78">
        <v>9</v>
      </c>
      <c r="AV18" s="76">
        <v>0</v>
      </c>
      <c r="AW18" s="76">
        <f>SUM(AO18:AT18)</f>
        <v>5</v>
      </c>
      <c r="AX18" s="76">
        <v>3</v>
      </c>
      <c r="AY18" s="76">
        <f>AU18</f>
        <v>9</v>
      </c>
      <c r="AZ18" s="76">
        <v>0</v>
      </c>
      <c r="BA18" s="76">
        <v>6</v>
      </c>
      <c r="BB18" s="79">
        <v>1.5</v>
      </c>
      <c r="BC18" s="80">
        <f>SUM(AY18:BB18)</f>
        <v>16.5</v>
      </c>
      <c r="BD18" s="81">
        <f>AM18-BC18</f>
        <v>13.5</v>
      </c>
      <c r="BE18" s="20"/>
    </row>
    <row r="19" spans="1:57" s="66" customFormat="1" ht="21" customHeight="1">
      <c r="A19" s="199"/>
      <c r="B19" s="124"/>
      <c r="C19" s="101"/>
      <c r="D19" s="103"/>
      <c r="E19" s="101"/>
      <c r="F19" s="101"/>
      <c r="G19" s="103"/>
      <c r="H19" s="125">
        <v>1</v>
      </c>
      <c r="I19" s="128">
        <v>2</v>
      </c>
      <c r="J19" s="101">
        <v>3</v>
      </c>
      <c r="K19" s="101">
        <v>4</v>
      </c>
      <c r="L19" s="103">
        <v>5</v>
      </c>
      <c r="M19" s="103">
        <v>6</v>
      </c>
      <c r="N19" s="101">
        <v>7</v>
      </c>
      <c r="O19" s="136">
        <v>8</v>
      </c>
      <c r="P19" s="149">
        <v>9</v>
      </c>
      <c r="Q19" s="150">
        <v>10</v>
      </c>
      <c r="R19" s="101">
        <v>11</v>
      </c>
      <c r="S19" s="101">
        <v>12</v>
      </c>
      <c r="T19" s="101">
        <v>13</v>
      </c>
      <c r="U19" s="101">
        <v>14</v>
      </c>
      <c r="V19" s="136">
        <v>15</v>
      </c>
      <c r="W19" s="128">
        <v>16</v>
      </c>
      <c r="X19" s="101">
        <v>17</v>
      </c>
      <c r="Y19" s="101">
        <v>18</v>
      </c>
      <c r="Z19" s="101">
        <v>19</v>
      </c>
      <c r="AA19" s="103">
        <v>20</v>
      </c>
      <c r="AB19" s="101">
        <v>21</v>
      </c>
      <c r="AC19" s="125">
        <v>22</v>
      </c>
      <c r="AD19" s="128">
        <v>23</v>
      </c>
      <c r="AE19" s="101">
        <v>24</v>
      </c>
      <c r="AF19" s="101">
        <v>25</v>
      </c>
      <c r="AG19" s="103">
        <v>26</v>
      </c>
      <c r="AH19" s="101">
        <v>27</v>
      </c>
      <c r="AI19" s="101">
        <v>28</v>
      </c>
      <c r="AJ19" s="125">
        <v>29</v>
      </c>
      <c r="AK19" s="109">
        <v>30</v>
      </c>
      <c r="AL19" s="102"/>
      <c r="AM19" s="67">
        <f t="shared" ref="AM19:BD19" si="1">AM17+AM18</f>
        <v>42</v>
      </c>
      <c r="AN19" s="68">
        <f t="shared" si="1"/>
        <v>34.5</v>
      </c>
      <c r="AO19" s="68">
        <f t="shared" si="1"/>
        <v>4</v>
      </c>
      <c r="AP19" s="68">
        <f t="shared" si="1"/>
        <v>1</v>
      </c>
      <c r="AQ19" s="68">
        <f t="shared" si="1"/>
        <v>1.5</v>
      </c>
      <c r="AR19" s="68">
        <f t="shared" si="1"/>
        <v>1</v>
      </c>
      <c r="AS19" s="68">
        <f>AS17+AS18</f>
        <v>0</v>
      </c>
      <c r="AT19" s="70">
        <f t="shared" si="1"/>
        <v>0</v>
      </c>
      <c r="AU19" s="67">
        <f t="shared" si="1"/>
        <v>15</v>
      </c>
      <c r="AV19" s="68">
        <f t="shared" si="1"/>
        <v>0</v>
      </c>
      <c r="AW19" s="68">
        <f t="shared" si="1"/>
        <v>7.5</v>
      </c>
      <c r="AX19" s="68">
        <f t="shared" si="1"/>
        <v>3</v>
      </c>
      <c r="AY19" s="68">
        <f t="shared" si="1"/>
        <v>15</v>
      </c>
      <c r="AZ19" s="68">
        <f t="shared" si="1"/>
        <v>0</v>
      </c>
      <c r="BA19" s="68">
        <f t="shared" si="1"/>
        <v>10</v>
      </c>
      <c r="BB19" s="69">
        <f t="shared" si="1"/>
        <v>1.5</v>
      </c>
      <c r="BC19" s="71">
        <f t="shared" si="1"/>
        <v>26.5</v>
      </c>
      <c r="BD19" s="72">
        <f t="shared" si="1"/>
        <v>15.5</v>
      </c>
      <c r="BE19" s="73"/>
    </row>
    <row r="20" spans="1:57" ht="30" customHeight="1">
      <c r="A20" s="200" t="s">
        <v>21</v>
      </c>
      <c r="B20" s="126"/>
      <c r="C20" s="91"/>
      <c r="D20" s="91"/>
      <c r="E20" s="91"/>
      <c r="F20" s="91"/>
      <c r="G20" s="91"/>
      <c r="H20" s="127"/>
      <c r="I20" s="126"/>
      <c r="J20" s="91"/>
      <c r="K20" s="91"/>
      <c r="L20" s="91"/>
      <c r="M20" s="91"/>
      <c r="N20" s="91"/>
      <c r="O20" s="127"/>
      <c r="P20" s="126"/>
      <c r="Q20" s="91"/>
      <c r="R20" s="91"/>
      <c r="S20" s="91"/>
      <c r="T20" s="91"/>
      <c r="U20" s="91"/>
      <c r="V20" s="127"/>
      <c r="W20" s="126"/>
      <c r="X20" s="91"/>
      <c r="Y20" s="91"/>
      <c r="Z20" s="91"/>
      <c r="AA20" s="91"/>
      <c r="AB20" s="91"/>
      <c r="AC20" s="127"/>
      <c r="AD20" s="126"/>
      <c r="AE20" s="91"/>
      <c r="AF20" s="91"/>
      <c r="AG20" s="91"/>
      <c r="AH20" s="91"/>
      <c r="AI20" s="91"/>
      <c r="AJ20" s="127"/>
      <c r="AK20" s="110"/>
      <c r="AL20" s="90"/>
      <c r="AM20" s="75">
        <v>31</v>
      </c>
      <c r="AN20" s="76">
        <v>20.5</v>
      </c>
      <c r="AO20" s="76">
        <v>2.5</v>
      </c>
      <c r="AP20" s="76">
        <v>1.5</v>
      </c>
      <c r="AQ20" s="76">
        <v>4.5</v>
      </c>
      <c r="AR20" s="76">
        <v>2</v>
      </c>
      <c r="AS20" s="76">
        <v>0</v>
      </c>
      <c r="AT20" s="77">
        <v>0</v>
      </c>
      <c r="AU20" s="78">
        <v>10</v>
      </c>
      <c r="AV20" s="76">
        <v>13.5</v>
      </c>
      <c r="AW20" s="76">
        <f>SUM(AO20:AT20)</f>
        <v>10.5</v>
      </c>
      <c r="AX20" s="76">
        <v>0</v>
      </c>
      <c r="AY20" s="76">
        <f>AU20</f>
        <v>10</v>
      </c>
      <c r="AZ20" s="76">
        <v>10.5</v>
      </c>
      <c r="BA20" s="76">
        <v>3.5</v>
      </c>
      <c r="BB20" s="79">
        <v>0</v>
      </c>
      <c r="BC20" s="80">
        <f>SUM(AY20:BB20)</f>
        <v>24</v>
      </c>
      <c r="BD20" s="81">
        <f>AM20-BC20</f>
        <v>7</v>
      </c>
      <c r="BE20" s="20"/>
    </row>
    <row r="21" spans="1:57" s="66" customFormat="1" ht="21" customHeight="1">
      <c r="A21" s="201"/>
      <c r="B21" s="122"/>
      <c r="C21" s="98">
        <v>1</v>
      </c>
      <c r="D21" s="98">
        <v>2</v>
      </c>
      <c r="E21" s="98">
        <v>3</v>
      </c>
      <c r="F21" s="99">
        <v>4</v>
      </c>
      <c r="G21" s="98">
        <v>5</v>
      </c>
      <c r="H21" s="123">
        <v>6</v>
      </c>
      <c r="I21" s="138">
        <v>7</v>
      </c>
      <c r="J21" s="98">
        <v>8</v>
      </c>
      <c r="K21" s="98">
        <v>9</v>
      </c>
      <c r="L21" s="98">
        <v>10</v>
      </c>
      <c r="M21" s="98">
        <v>11</v>
      </c>
      <c r="N21" s="99">
        <v>12</v>
      </c>
      <c r="O21" s="135">
        <v>13</v>
      </c>
      <c r="P21" s="138">
        <v>14</v>
      </c>
      <c r="Q21" s="98">
        <v>15</v>
      </c>
      <c r="R21" s="98">
        <v>16</v>
      </c>
      <c r="S21" s="98">
        <v>17</v>
      </c>
      <c r="T21" s="98">
        <v>18</v>
      </c>
      <c r="U21" s="98">
        <v>19</v>
      </c>
      <c r="V21" s="123">
        <v>20</v>
      </c>
      <c r="W21" s="138">
        <v>21</v>
      </c>
      <c r="X21" s="99">
        <v>22</v>
      </c>
      <c r="Y21" s="99">
        <v>23</v>
      </c>
      <c r="Z21" s="98">
        <v>24</v>
      </c>
      <c r="AA21" s="98">
        <v>25</v>
      </c>
      <c r="AB21" s="98">
        <v>26</v>
      </c>
      <c r="AC21" s="135">
        <v>27</v>
      </c>
      <c r="AD21" s="138">
        <v>28</v>
      </c>
      <c r="AE21" s="98">
        <v>29</v>
      </c>
      <c r="AF21" s="98">
        <v>30</v>
      </c>
      <c r="AG21" s="98">
        <v>31</v>
      </c>
      <c r="AH21" s="98"/>
      <c r="AI21" s="98"/>
      <c r="AJ21" s="135"/>
      <c r="AK21" s="116"/>
      <c r="AL21" s="100"/>
      <c r="AM21" s="74">
        <f t="shared" ref="AM21:BD21" si="2">AM19+AM20</f>
        <v>73</v>
      </c>
      <c r="AN21" s="68">
        <f t="shared" si="2"/>
        <v>55</v>
      </c>
      <c r="AO21" s="68">
        <f t="shared" si="2"/>
        <v>6.5</v>
      </c>
      <c r="AP21" s="68">
        <f t="shared" si="2"/>
        <v>2.5</v>
      </c>
      <c r="AQ21" s="68">
        <f t="shared" si="2"/>
        <v>6</v>
      </c>
      <c r="AR21" s="68">
        <f t="shared" si="2"/>
        <v>3</v>
      </c>
      <c r="AS21" s="68">
        <f>AS19+AS20</f>
        <v>0</v>
      </c>
      <c r="AT21" s="70">
        <f t="shared" si="2"/>
        <v>0</v>
      </c>
      <c r="AU21" s="74">
        <f t="shared" si="2"/>
        <v>25</v>
      </c>
      <c r="AV21" s="68">
        <f t="shared" si="2"/>
        <v>13.5</v>
      </c>
      <c r="AW21" s="68">
        <f t="shared" si="2"/>
        <v>18</v>
      </c>
      <c r="AX21" s="68">
        <f t="shared" si="2"/>
        <v>3</v>
      </c>
      <c r="AY21" s="68">
        <f t="shared" si="2"/>
        <v>25</v>
      </c>
      <c r="AZ21" s="68">
        <f t="shared" si="2"/>
        <v>10.5</v>
      </c>
      <c r="BA21" s="68">
        <f t="shared" si="2"/>
        <v>13.5</v>
      </c>
      <c r="BB21" s="69">
        <f t="shared" si="2"/>
        <v>1.5</v>
      </c>
      <c r="BC21" s="71">
        <f t="shared" si="2"/>
        <v>50.5</v>
      </c>
      <c r="BD21" s="72">
        <f t="shared" si="2"/>
        <v>22.5</v>
      </c>
      <c r="BE21" s="73"/>
    </row>
    <row r="22" spans="1:57" ht="30" customHeight="1">
      <c r="A22" s="202" t="s">
        <v>22</v>
      </c>
      <c r="B22" s="120"/>
      <c r="C22" s="88"/>
      <c r="D22" s="88"/>
      <c r="E22" s="88"/>
      <c r="F22" s="88"/>
      <c r="G22" s="88"/>
      <c r="H22" s="121"/>
      <c r="I22" s="120"/>
      <c r="J22" s="88"/>
      <c r="K22" s="88"/>
      <c r="L22" s="88"/>
      <c r="M22" s="88"/>
      <c r="N22" s="88"/>
      <c r="O22" s="121"/>
      <c r="P22" s="120"/>
      <c r="Q22" s="88"/>
      <c r="R22" s="88"/>
      <c r="S22" s="88"/>
      <c r="T22" s="88"/>
      <c r="U22" s="88"/>
      <c r="V22" s="121"/>
      <c r="W22" s="120"/>
      <c r="X22" s="88"/>
      <c r="Y22" s="88"/>
      <c r="Z22" s="88"/>
      <c r="AA22" s="88"/>
      <c r="AB22" s="88"/>
      <c r="AC22" s="121"/>
      <c r="AD22" s="120"/>
      <c r="AE22" s="88"/>
      <c r="AF22" s="88"/>
      <c r="AG22" s="88"/>
      <c r="AH22" s="88"/>
      <c r="AI22" s="88"/>
      <c r="AJ22" s="121"/>
      <c r="AK22" s="107"/>
      <c r="AL22" s="89"/>
      <c r="AM22" s="75">
        <v>31</v>
      </c>
      <c r="AN22" s="76">
        <v>26.5</v>
      </c>
      <c r="AO22" s="76">
        <v>3</v>
      </c>
      <c r="AP22" s="76">
        <v>0.5</v>
      </c>
      <c r="AQ22" s="76">
        <v>0.5</v>
      </c>
      <c r="AR22" s="76">
        <v>0.5</v>
      </c>
      <c r="AS22" s="76">
        <v>0</v>
      </c>
      <c r="AT22" s="77">
        <v>0</v>
      </c>
      <c r="AU22" s="78">
        <v>8</v>
      </c>
      <c r="AV22" s="76">
        <v>9</v>
      </c>
      <c r="AW22" s="76">
        <f>SUM(AO22:AT22)</f>
        <v>4.5</v>
      </c>
      <c r="AX22" s="76">
        <v>6</v>
      </c>
      <c r="AY22" s="76">
        <f>AU22</f>
        <v>8</v>
      </c>
      <c r="AZ22" s="76">
        <v>7</v>
      </c>
      <c r="BA22" s="76">
        <v>2</v>
      </c>
      <c r="BB22" s="79">
        <v>3</v>
      </c>
      <c r="BC22" s="80">
        <f>SUM(AY22:BB22)</f>
        <v>20</v>
      </c>
      <c r="BD22" s="81">
        <f>AM22-BC22</f>
        <v>11</v>
      </c>
      <c r="BE22" s="20"/>
    </row>
    <row r="23" spans="1:57" s="66" customFormat="1" ht="21" customHeight="1">
      <c r="A23" s="203"/>
      <c r="B23" s="128"/>
      <c r="C23" s="101"/>
      <c r="D23" s="103"/>
      <c r="E23" s="101"/>
      <c r="F23" s="101">
        <v>1</v>
      </c>
      <c r="G23" s="101">
        <v>2</v>
      </c>
      <c r="H23" s="136">
        <v>3</v>
      </c>
      <c r="I23" s="128">
        <v>4</v>
      </c>
      <c r="J23" s="101">
        <v>5</v>
      </c>
      <c r="K23" s="101">
        <v>6</v>
      </c>
      <c r="L23" s="101">
        <v>7</v>
      </c>
      <c r="M23" s="101">
        <v>8</v>
      </c>
      <c r="N23" s="101">
        <v>9</v>
      </c>
      <c r="O23" s="125">
        <v>10</v>
      </c>
      <c r="P23" s="128">
        <v>11</v>
      </c>
      <c r="Q23" s="101">
        <v>12</v>
      </c>
      <c r="R23" s="103">
        <v>13</v>
      </c>
      <c r="S23" s="103">
        <v>14</v>
      </c>
      <c r="T23" s="101">
        <v>15</v>
      </c>
      <c r="U23" s="101">
        <v>16</v>
      </c>
      <c r="V23" s="125">
        <v>17</v>
      </c>
      <c r="W23" s="128">
        <v>18</v>
      </c>
      <c r="X23" s="101">
        <v>19</v>
      </c>
      <c r="Y23" s="101">
        <v>20</v>
      </c>
      <c r="Z23" s="101">
        <v>21</v>
      </c>
      <c r="AA23" s="101">
        <v>22</v>
      </c>
      <c r="AB23" s="101">
        <v>23</v>
      </c>
      <c r="AC23" s="125">
        <v>24</v>
      </c>
      <c r="AD23" s="128">
        <v>25</v>
      </c>
      <c r="AE23" s="101">
        <v>26</v>
      </c>
      <c r="AF23" s="103">
        <v>27</v>
      </c>
      <c r="AG23" s="103">
        <v>28</v>
      </c>
      <c r="AH23" s="101">
        <v>29</v>
      </c>
      <c r="AI23" s="101">
        <v>30</v>
      </c>
      <c r="AJ23" s="125">
        <v>31</v>
      </c>
      <c r="AK23" s="109"/>
      <c r="AL23" s="102"/>
      <c r="AM23" s="67">
        <f t="shared" ref="AM23:BD23" si="3">AM21+AM22</f>
        <v>104</v>
      </c>
      <c r="AN23" s="68">
        <f t="shared" si="3"/>
        <v>81.5</v>
      </c>
      <c r="AO23" s="68">
        <f t="shared" si="3"/>
        <v>9.5</v>
      </c>
      <c r="AP23" s="68">
        <f t="shared" si="3"/>
        <v>3</v>
      </c>
      <c r="AQ23" s="68">
        <f t="shared" si="3"/>
        <v>6.5</v>
      </c>
      <c r="AR23" s="68">
        <f t="shared" si="3"/>
        <v>3.5</v>
      </c>
      <c r="AS23" s="68">
        <f>AS21+AS22</f>
        <v>0</v>
      </c>
      <c r="AT23" s="70">
        <f t="shared" si="3"/>
        <v>0</v>
      </c>
      <c r="AU23" s="67">
        <f t="shared" si="3"/>
        <v>33</v>
      </c>
      <c r="AV23" s="68">
        <f t="shared" si="3"/>
        <v>22.5</v>
      </c>
      <c r="AW23" s="68">
        <f t="shared" si="3"/>
        <v>22.5</v>
      </c>
      <c r="AX23" s="68">
        <f t="shared" si="3"/>
        <v>9</v>
      </c>
      <c r="AY23" s="68">
        <f t="shared" si="3"/>
        <v>33</v>
      </c>
      <c r="AZ23" s="68">
        <f t="shared" si="3"/>
        <v>17.5</v>
      </c>
      <c r="BA23" s="68">
        <f t="shared" si="3"/>
        <v>15.5</v>
      </c>
      <c r="BB23" s="69">
        <f t="shared" si="3"/>
        <v>4.5</v>
      </c>
      <c r="BC23" s="71">
        <f t="shared" si="3"/>
        <v>70.5</v>
      </c>
      <c r="BD23" s="72">
        <f t="shared" si="3"/>
        <v>33.5</v>
      </c>
      <c r="BE23" s="73"/>
    </row>
    <row r="24" spans="1:57" ht="30" customHeight="1">
      <c r="A24" s="204" t="s">
        <v>23</v>
      </c>
      <c r="B24" s="126"/>
      <c r="C24" s="91"/>
      <c r="D24" s="91"/>
      <c r="E24" s="91"/>
      <c r="F24" s="91"/>
      <c r="G24" s="91"/>
      <c r="H24" s="127"/>
      <c r="I24" s="126"/>
      <c r="J24" s="91"/>
      <c r="K24" s="91"/>
      <c r="L24" s="91"/>
      <c r="M24" s="91"/>
      <c r="N24" s="91"/>
      <c r="O24" s="127"/>
      <c r="P24" s="126"/>
      <c r="Q24" s="91"/>
      <c r="R24" s="91"/>
      <c r="S24" s="91"/>
      <c r="T24" s="91"/>
      <c r="U24" s="91"/>
      <c r="V24" s="127"/>
      <c r="W24" s="126"/>
      <c r="X24" s="91"/>
      <c r="Y24" s="91"/>
      <c r="Z24" s="91"/>
      <c r="AA24" s="91"/>
      <c r="AB24" s="91"/>
      <c r="AC24" s="127"/>
      <c r="AD24" s="126"/>
      <c r="AE24" s="91"/>
      <c r="AF24" s="91"/>
      <c r="AG24" s="91"/>
      <c r="AH24" s="91"/>
      <c r="AI24" s="91"/>
      <c r="AJ24" s="127"/>
      <c r="AK24" s="110"/>
      <c r="AL24" s="90"/>
      <c r="AM24" s="75">
        <v>30</v>
      </c>
      <c r="AN24" s="76">
        <v>21.5</v>
      </c>
      <c r="AO24" s="76">
        <v>5.5</v>
      </c>
      <c r="AP24" s="76">
        <v>1</v>
      </c>
      <c r="AQ24" s="76">
        <v>0</v>
      </c>
      <c r="AR24" s="76">
        <v>2</v>
      </c>
      <c r="AS24" s="76">
        <v>0</v>
      </c>
      <c r="AT24" s="77">
        <v>0</v>
      </c>
      <c r="AU24" s="78">
        <v>8</v>
      </c>
      <c r="AV24" s="76">
        <v>0</v>
      </c>
      <c r="AW24" s="76">
        <f>SUM(AO24:AT24)</f>
        <v>8.5</v>
      </c>
      <c r="AX24" s="76">
        <v>0</v>
      </c>
      <c r="AY24" s="76">
        <f>AU24</f>
        <v>8</v>
      </c>
      <c r="AZ24" s="76">
        <v>0</v>
      </c>
      <c r="BA24" s="76">
        <v>9.5</v>
      </c>
      <c r="BB24" s="79">
        <v>0</v>
      </c>
      <c r="BC24" s="80">
        <f>SUM(AY24:BB24)</f>
        <v>17.5</v>
      </c>
      <c r="BD24" s="81">
        <f>AM24-BC24</f>
        <v>12.5</v>
      </c>
      <c r="BE24" s="20"/>
    </row>
    <row r="25" spans="1:57" s="66" customFormat="1" ht="21" customHeight="1">
      <c r="A25" s="205"/>
      <c r="B25" s="101">
        <v>1</v>
      </c>
      <c r="C25" s="101">
        <v>2</v>
      </c>
      <c r="D25" s="136">
        <v>3</v>
      </c>
      <c r="E25" s="128">
        <v>4</v>
      </c>
      <c r="F25" s="101">
        <v>5</v>
      </c>
      <c r="G25" s="101">
        <v>6</v>
      </c>
      <c r="H25" s="101">
        <v>7</v>
      </c>
      <c r="I25" s="101">
        <v>8</v>
      </c>
      <c r="J25" s="101">
        <v>9</v>
      </c>
      <c r="K25" s="125">
        <v>10</v>
      </c>
      <c r="L25" s="128">
        <v>11</v>
      </c>
      <c r="M25" s="101">
        <v>12</v>
      </c>
      <c r="N25" s="103">
        <v>13</v>
      </c>
      <c r="O25" s="103">
        <v>14</v>
      </c>
      <c r="P25" s="101">
        <v>15</v>
      </c>
      <c r="Q25" s="101">
        <v>16</v>
      </c>
      <c r="R25" s="125">
        <v>17</v>
      </c>
      <c r="S25" s="128">
        <v>18</v>
      </c>
      <c r="T25" s="101">
        <v>19</v>
      </c>
      <c r="U25" s="101">
        <v>20</v>
      </c>
      <c r="V25" s="101">
        <v>21</v>
      </c>
      <c r="W25" s="101">
        <v>22</v>
      </c>
      <c r="X25" s="101">
        <v>23</v>
      </c>
      <c r="Y25" s="125">
        <v>24</v>
      </c>
      <c r="Z25" s="128">
        <v>25</v>
      </c>
      <c r="AA25" s="101">
        <v>26</v>
      </c>
      <c r="AB25" s="103">
        <v>27</v>
      </c>
      <c r="AC25" s="103">
        <v>28</v>
      </c>
      <c r="AD25" s="101">
        <v>29</v>
      </c>
      <c r="AE25" s="101">
        <v>30</v>
      </c>
      <c r="AF25" s="98"/>
      <c r="AG25" s="98"/>
      <c r="AH25" s="99"/>
      <c r="AI25" s="99"/>
      <c r="AJ25" s="123"/>
      <c r="AK25" s="108"/>
      <c r="AL25" s="100"/>
      <c r="AM25" s="74">
        <f t="shared" ref="AM25:BD25" si="4">AM23+AM24</f>
        <v>134</v>
      </c>
      <c r="AN25" s="68">
        <f t="shared" si="4"/>
        <v>103</v>
      </c>
      <c r="AO25" s="68">
        <f t="shared" si="4"/>
        <v>15</v>
      </c>
      <c r="AP25" s="68">
        <f t="shared" si="4"/>
        <v>4</v>
      </c>
      <c r="AQ25" s="68">
        <f t="shared" si="4"/>
        <v>6.5</v>
      </c>
      <c r="AR25" s="68">
        <f t="shared" si="4"/>
        <v>5.5</v>
      </c>
      <c r="AS25" s="68">
        <f>AS23+AS24</f>
        <v>0</v>
      </c>
      <c r="AT25" s="70">
        <f t="shared" si="4"/>
        <v>0</v>
      </c>
      <c r="AU25" s="74">
        <f t="shared" si="4"/>
        <v>41</v>
      </c>
      <c r="AV25" s="68">
        <f t="shared" si="4"/>
        <v>22.5</v>
      </c>
      <c r="AW25" s="68">
        <f t="shared" si="4"/>
        <v>31</v>
      </c>
      <c r="AX25" s="68">
        <f t="shared" si="4"/>
        <v>9</v>
      </c>
      <c r="AY25" s="68">
        <f t="shared" si="4"/>
        <v>41</v>
      </c>
      <c r="AZ25" s="68">
        <f t="shared" si="4"/>
        <v>17.5</v>
      </c>
      <c r="BA25" s="68">
        <f t="shared" si="4"/>
        <v>25</v>
      </c>
      <c r="BB25" s="69">
        <f t="shared" si="4"/>
        <v>4.5</v>
      </c>
      <c r="BC25" s="71">
        <f t="shared" si="4"/>
        <v>88</v>
      </c>
      <c r="BD25" s="72">
        <f t="shared" si="4"/>
        <v>46</v>
      </c>
      <c r="BE25" s="73"/>
    </row>
    <row r="26" spans="1:57" ht="30" customHeight="1">
      <c r="A26" s="192" t="s">
        <v>24</v>
      </c>
      <c r="B26" s="129"/>
      <c r="C26" s="92"/>
      <c r="D26" s="92"/>
      <c r="E26" s="92"/>
      <c r="F26" s="92"/>
      <c r="G26" s="92"/>
      <c r="H26" s="130"/>
      <c r="I26" s="129"/>
      <c r="J26" s="92"/>
      <c r="K26" s="92"/>
      <c r="L26" s="92"/>
      <c r="M26" s="92"/>
      <c r="N26" s="92"/>
      <c r="O26" s="130"/>
      <c r="P26" s="129"/>
      <c r="Q26" s="92"/>
      <c r="R26" s="92"/>
      <c r="S26" s="92"/>
      <c r="T26" s="92"/>
      <c r="U26" s="92"/>
      <c r="V26" s="130"/>
      <c r="W26" s="129"/>
      <c r="X26" s="92"/>
      <c r="Y26" s="92"/>
      <c r="Z26" s="92"/>
      <c r="AA26" s="92"/>
      <c r="AB26" s="92"/>
      <c r="AC26" s="130"/>
      <c r="AD26" s="129"/>
      <c r="AE26" s="92"/>
      <c r="AF26" s="92"/>
      <c r="AG26" s="92"/>
      <c r="AH26" s="92"/>
      <c r="AI26" s="92"/>
      <c r="AJ26" s="130"/>
      <c r="AK26" s="111"/>
      <c r="AL26" s="93"/>
      <c r="AM26" s="75">
        <v>31</v>
      </c>
      <c r="AN26" s="76">
        <v>28.5</v>
      </c>
      <c r="AO26" s="76">
        <v>2.5</v>
      </c>
      <c r="AP26" s="76">
        <v>0</v>
      </c>
      <c r="AQ26" s="76">
        <v>0</v>
      </c>
      <c r="AR26" s="76">
        <v>0</v>
      </c>
      <c r="AS26" s="76">
        <v>0</v>
      </c>
      <c r="AT26" s="77">
        <v>0</v>
      </c>
      <c r="AU26" s="78">
        <v>15</v>
      </c>
      <c r="AV26" s="76">
        <v>0</v>
      </c>
      <c r="AW26" s="76">
        <f>SUM(AO26:AT26)</f>
        <v>2.5</v>
      </c>
      <c r="AX26" s="76">
        <v>0</v>
      </c>
      <c r="AY26" s="76">
        <f>AU26</f>
        <v>15</v>
      </c>
      <c r="AZ26" s="76">
        <v>0</v>
      </c>
      <c r="BA26" s="76">
        <v>2.5</v>
      </c>
      <c r="BB26" s="79">
        <v>0</v>
      </c>
      <c r="BC26" s="80">
        <f>SUM(AY26:BB26)</f>
        <v>17.5</v>
      </c>
      <c r="BD26" s="81">
        <f>AM26-BC26</f>
        <v>13.5</v>
      </c>
      <c r="BE26" s="20"/>
    </row>
    <row r="27" spans="1:57" s="66" customFormat="1" ht="21" customHeight="1">
      <c r="A27" s="199"/>
      <c r="B27" s="128"/>
      <c r="C27" s="101"/>
      <c r="D27" s="101">
        <v>1</v>
      </c>
      <c r="E27" s="101">
        <v>2</v>
      </c>
      <c r="F27" s="136">
        <v>3</v>
      </c>
      <c r="G27" s="128">
        <v>4</v>
      </c>
      <c r="H27" s="101">
        <v>5</v>
      </c>
      <c r="I27" s="101">
        <v>6</v>
      </c>
      <c r="J27" s="101">
        <v>7</v>
      </c>
      <c r="K27" s="101">
        <v>8</v>
      </c>
      <c r="L27" s="101">
        <v>9</v>
      </c>
      <c r="M27" s="125">
        <v>10</v>
      </c>
      <c r="N27" s="128">
        <v>11</v>
      </c>
      <c r="O27" s="101">
        <v>12</v>
      </c>
      <c r="P27" s="103">
        <v>13</v>
      </c>
      <c r="Q27" s="103">
        <v>14</v>
      </c>
      <c r="R27" s="101">
        <v>15</v>
      </c>
      <c r="S27" s="101">
        <v>16</v>
      </c>
      <c r="T27" s="125">
        <v>17</v>
      </c>
      <c r="U27" s="128">
        <v>18</v>
      </c>
      <c r="V27" s="101">
        <v>19</v>
      </c>
      <c r="W27" s="101">
        <v>20</v>
      </c>
      <c r="X27" s="101">
        <v>21</v>
      </c>
      <c r="Y27" s="101">
        <v>22</v>
      </c>
      <c r="Z27" s="101">
        <v>23</v>
      </c>
      <c r="AA27" s="125">
        <v>24</v>
      </c>
      <c r="AB27" s="128">
        <v>25</v>
      </c>
      <c r="AC27" s="101">
        <v>26</v>
      </c>
      <c r="AD27" s="103">
        <v>27</v>
      </c>
      <c r="AE27" s="103">
        <v>28</v>
      </c>
      <c r="AF27" s="101">
        <v>29</v>
      </c>
      <c r="AG27" s="101">
        <v>30</v>
      </c>
      <c r="AH27" s="101">
        <v>31</v>
      </c>
      <c r="AI27" s="101"/>
      <c r="AJ27" s="125"/>
      <c r="AK27" s="114"/>
      <c r="AL27" s="102"/>
      <c r="AM27" s="67">
        <f t="shared" ref="AM27:BD27" si="5">AM25+AM26</f>
        <v>165</v>
      </c>
      <c r="AN27" s="68">
        <f t="shared" si="5"/>
        <v>131.5</v>
      </c>
      <c r="AO27" s="68">
        <f t="shared" si="5"/>
        <v>17.5</v>
      </c>
      <c r="AP27" s="68">
        <f t="shared" si="5"/>
        <v>4</v>
      </c>
      <c r="AQ27" s="68">
        <f t="shared" si="5"/>
        <v>6.5</v>
      </c>
      <c r="AR27" s="68">
        <f t="shared" si="5"/>
        <v>5.5</v>
      </c>
      <c r="AS27" s="68">
        <f>AS25+AS26</f>
        <v>0</v>
      </c>
      <c r="AT27" s="70">
        <f t="shared" si="5"/>
        <v>0</v>
      </c>
      <c r="AU27" s="67">
        <f t="shared" si="5"/>
        <v>56</v>
      </c>
      <c r="AV27" s="68">
        <f t="shared" si="5"/>
        <v>22.5</v>
      </c>
      <c r="AW27" s="68">
        <f t="shared" si="5"/>
        <v>33.5</v>
      </c>
      <c r="AX27" s="68">
        <f t="shared" si="5"/>
        <v>9</v>
      </c>
      <c r="AY27" s="68">
        <f t="shared" si="5"/>
        <v>56</v>
      </c>
      <c r="AZ27" s="68">
        <f t="shared" si="5"/>
        <v>17.5</v>
      </c>
      <c r="BA27" s="68">
        <f t="shared" si="5"/>
        <v>27.5</v>
      </c>
      <c r="BB27" s="69">
        <f t="shared" si="5"/>
        <v>4.5</v>
      </c>
      <c r="BC27" s="71">
        <f t="shared" si="5"/>
        <v>105.5</v>
      </c>
      <c r="BD27" s="72">
        <f t="shared" si="5"/>
        <v>59.5</v>
      </c>
      <c r="BE27" s="73"/>
    </row>
    <row r="28" spans="1:57" ht="30" customHeight="1">
      <c r="A28" s="200" t="s">
        <v>25</v>
      </c>
      <c r="B28" s="131"/>
      <c r="C28" s="94"/>
      <c r="D28" s="94"/>
      <c r="E28" s="94"/>
      <c r="F28" s="94"/>
      <c r="G28" s="94"/>
      <c r="H28" s="132"/>
      <c r="I28" s="131"/>
      <c r="J28" s="94"/>
      <c r="K28" s="94"/>
      <c r="L28" s="94"/>
      <c r="M28" s="94"/>
      <c r="N28" s="94"/>
      <c r="O28" s="132"/>
      <c r="P28" s="131"/>
      <c r="Q28" s="94"/>
      <c r="R28" s="94"/>
      <c r="S28" s="94"/>
      <c r="T28" s="94"/>
      <c r="U28" s="94"/>
      <c r="V28" s="132"/>
      <c r="W28" s="131"/>
      <c r="X28" s="94"/>
      <c r="Y28" s="94"/>
      <c r="Z28" s="94"/>
      <c r="AA28" s="94"/>
      <c r="AB28" s="94"/>
      <c r="AC28" s="132"/>
      <c r="AD28" s="131"/>
      <c r="AE28" s="94"/>
      <c r="AF28" s="94"/>
      <c r="AG28" s="94"/>
      <c r="AH28" s="94"/>
      <c r="AI28" s="94"/>
      <c r="AJ28" s="132"/>
      <c r="AK28" s="112"/>
      <c r="AL28" s="95"/>
      <c r="AM28" s="75">
        <v>30</v>
      </c>
      <c r="AN28" s="76">
        <v>28</v>
      </c>
      <c r="AO28" s="76">
        <v>2</v>
      </c>
      <c r="AP28" s="76">
        <v>0</v>
      </c>
      <c r="AQ28" s="76">
        <v>0</v>
      </c>
      <c r="AR28" s="76">
        <v>0</v>
      </c>
      <c r="AS28" s="76">
        <v>0</v>
      </c>
      <c r="AT28" s="77">
        <v>0</v>
      </c>
      <c r="AU28" s="78">
        <v>8</v>
      </c>
      <c r="AV28" s="76">
        <v>2</v>
      </c>
      <c r="AW28" s="76">
        <f>SUM(AO28:AT28)</f>
        <v>2</v>
      </c>
      <c r="AX28" s="76">
        <v>2</v>
      </c>
      <c r="AY28" s="76">
        <f>AU28</f>
        <v>8</v>
      </c>
      <c r="AZ28" s="76">
        <v>2</v>
      </c>
      <c r="BA28" s="76">
        <v>1.5</v>
      </c>
      <c r="BB28" s="79">
        <v>1</v>
      </c>
      <c r="BC28" s="80">
        <f>SUM(AY28:BB28)</f>
        <v>12.5</v>
      </c>
      <c r="BD28" s="81">
        <f>AM28-BC28</f>
        <v>17.5</v>
      </c>
      <c r="BE28" s="20"/>
    </row>
    <row r="29" spans="1:57" s="66" customFormat="1" ht="21" customHeight="1">
      <c r="A29" s="201"/>
      <c r="B29" s="133"/>
      <c r="C29" s="137"/>
      <c r="D29" s="104"/>
      <c r="E29" s="104"/>
      <c r="F29" s="137"/>
      <c r="G29" s="101">
        <v>1</v>
      </c>
      <c r="H29" s="101">
        <v>2</v>
      </c>
      <c r="I29" s="136">
        <v>3</v>
      </c>
      <c r="J29" s="128">
        <v>4</v>
      </c>
      <c r="K29" s="101">
        <v>5</v>
      </c>
      <c r="L29" s="101">
        <v>6</v>
      </c>
      <c r="M29" s="101">
        <v>7</v>
      </c>
      <c r="N29" s="101">
        <v>8</v>
      </c>
      <c r="O29" s="101">
        <v>9</v>
      </c>
      <c r="P29" s="125">
        <v>10</v>
      </c>
      <c r="Q29" s="128">
        <v>11</v>
      </c>
      <c r="R29" s="101">
        <v>12</v>
      </c>
      <c r="S29" s="103">
        <v>13</v>
      </c>
      <c r="T29" s="103">
        <v>14</v>
      </c>
      <c r="U29" s="101">
        <v>15</v>
      </c>
      <c r="V29" s="101">
        <v>16</v>
      </c>
      <c r="W29" s="125">
        <v>17</v>
      </c>
      <c r="X29" s="128">
        <v>18</v>
      </c>
      <c r="Y29" s="101">
        <v>19</v>
      </c>
      <c r="Z29" s="101">
        <v>20</v>
      </c>
      <c r="AA29" s="101">
        <v>21</v>
      </c>
      <c r="AB29" s="101">
        <v>22</v>
      </c>
      <c r="AC29" s="101">
        <v>23</v>
      </c>
      <c r="AD29" s="125">
        <v>24</v>
      </c>
      <c r="AE29" s="128">
        <v>25</v>
      </c>
      <c r="AF29" s="101">
        <v>26</v>
      </c>
      <c r="AG29" s="103">
        <v>27</v>
      </c>
      <c r="AH29" s="103">
        <v>28</v>
      </c>
      <c r="AI29" s="101">
        <v>29</v>
      </c>
      <c r="AJ29" s="101">
        <v>30</v>
      </c>
      <c r="AK29" s="113"/>
      <c r="AL29" s="105"/>
      <c r="AM29" s="74">
        <f t="shared" ref="AM29:BD29" si="6">AM27+AM28</f>
        <v>195</v>
      </c>
      <c r="AN29" s="68">
        <f t="shared" si="6"/>
        <v>159.5</v>
      </c>
      <c r="AO29" s="68">
        <f t="shared" si="6"/>
        <v>19.5</v>
      </c>
      <c r="AP29" s="68">
        <f t="shared" si="6"/>
        <v>4</v>
      </c>
      <c r="AQ29" s="68">
        <f t="shared" si="6"/>
        <v>6.5</v>
      </c>
      <c r="AR29" s="68">
        <f t="shared" si="6"/>
        <v>5.5</v>
      </c>
      <c r="AS29" s="68">
        <f>AS27+AS28</f>
        <v>0</v>
      </c>
      <c r="AT29" s="70">
        <f t="shared" si="6"/>
        <v>0</v>
      </c>
      <c r="AU29" s="74">
        <f t="shared" si="6"/>
        <v>64</v>
      </c>
      <c r="AV29" s="68">
        <f t="shared" si="6"/>
        <v>24.5</v>
      </c>
      <c r="AW29" s="68">
        <f t="shared" si="6"/>
        <v>35.5</v>
      </c>
      <c r="AX29" s="68">
        <f t="shared" si="6"/>
        <v>11</v>
      </c>
      <c r="AY29" s="68">
        <f t="shared" si="6"/>
        <v>64</v>
      </c>
      <c r="AZ29" s="68">
        <f t="shared" si="6"/>
        <v>19.5</v>
      </c>
      <c r="BA29" s="68">
        <f t="shared" si="6"/>
        <v>29</v>
      </c>
      <c r="BB29" s="69">
        <f t="shared" si="6"/>
        <v>5.5</v>
      </c>
      <c r="BC29" s="71">
        <f t="shared" si="6"/>
        <v>118</v>
      </c>
      <c r="BD29" s="72">
        <f t="shared" si="6"/>
        <v>77</v>
      </c>
      <c r="BE29" s="73"/>
    </row>
    <row r="30" spans="1:57" ht="30" customHeight="1">
      <c r="A30" s="192" t="s">
        <v>26</v>
      </c>
      <c r="B30" s="120"/>
      <c r="C30" s="88"/>
      <c r="D30" s="88"/>
      <c r="E30" s="88"/>
      <c r="F30" s="88"/>
      <c r="G30" s="88"/>
      <c r="H30" s="121"/>
      <c r="I30" s="120"/>
      <c r="J30" s="88"/>
      <c r="K30" s="88"/>
      <c r="L30" s="88"/>
      <c r="M30" s="88"/>
      <c r="N30" s="88"/>
      <c r="O30" s="121"/>
      <c r="P30" s="120"/>
      <c r="Q30" s="88"/>
      <c r="R30" s="88"/>
      <c r="S30" s="88"/>
      <c r="T30" s="88"/>
      <c r="U30" s="88"/>
      <c r="V30" s="121"/>
      <c r="W30" s="120"/>
      <c r="X30" s="88"/>
      <c r="Y30" s="88"/>
      <c r="Z30" s="88"/>
      <c r="AA30" s="88"/>
      <c r="AB30" s="88"/>
      <c r="AC30" s="121"/>
      <c r="AD30" s="120"/>
      <c r="AE30" s="88"/>
      <c r="AF30" s="88"/>
      <c r="AG30" s="88"/>
      <c r="AH30" s="88"/>
      <c r="AI30" s="88"/>
      <c r="AJ30" s="121"/>
      <c r="AK30" s="107"/>
      <c r="AL30" s="89"/>
      <c r="AM30" s="75">
        <v>31</v>
      </c>
      <c r="AN30" s="76">
        <v>25</v>
      </c>
      <c r="AO30" s="76">
        <v>5</v>
      </c>
      <c r="AP30" s="76">
        <v>1</v>
      </c>
      <c r="AQ30" s="76">
        <v>0</v>
      </c>
      <c r="AR30" s="76">
        <v>0</v>
      </c>
      <c r="AS30" s="76">
        <v>0</v>
      </c>
      <c r="AT30" s="77">
        <v>0</v>
      </c>
      <c r="AU30" s="78">
        <v>10</v>
      </c>
      <c r="AV30" s="76">
        <v>0</v>
      </c>
      <c r="AW30" s="76">
        <f>SUM(AO30:AT30)</f>
        <v>6</v>
      </c>
      <c r="AX30" s="76">
        <v>2.5</v>
      </c>
      <c r="AY30" s="76">
        <f>AU30</f>
        <v>10</v>
      </c>
      <c r="AZ30" s="76">
        <v>0</v>
      </c>
      <c r="BA30" s="76">
        <v>4.5</v>
      </c>
      <c r="BB30" s="79">
        <v>0.5</v>
      </c>
      <c r="BC30" s="80">
        <f>SUM(AY30:BB30)</f>
        <v>15</v>
      </c>
      <c r="BD30" s="81">
        <f>AM30-BC30</f>
        <v>16</v>
      </c>
      <c r="BE30" s="20"/>
    </row>
    <row r="31" spans="1:57" s="66" customFormat="1" ht="21" customHeight="1" thickBot="1">
      <c r="A31" s="193"/>
      <c r="B31" s="101">
        <v>1</v>
      </c>
      <c r="C31" s="101">
        <v>2</v>
      </c>
      <c r="D31" s="136">
        <v>3</v>
      </c>
      <c r="E31" s="128">
        <v>4</v>
      </c>
      <c r="F31" s="101">
        <v>5</v>
      </c>
      <c r="G31" s="101">
        <v>6</v>
      </c>
      <c r="H31" s="101">
        <v>7</v>
      </c>
      <c r="I31" s="101">
        <v>8</v>
      </c>
      <c r="J31" s="101">
        <v>9</v>
      </c>
      <c r="K31" s="125">
        <v>10</v>
      </c>
      <c r="L31" s="128">
        <v>11</v>
      </c>
      <c r="M31" s="101">
        <v>12</v>
      </c>
      <c r="N31" s="103">
        <v>13</v>
      </c>
      <c r="O31" s="103">
        <v>14</v>
      </c>
      <c r="P31" s="101">
        <v>15</v>
      </c>
      <c r="Q31" s="101">
        <v>16</v>
      </c>
      <c r="R31" s="125">
        <v>17</v>
      </c>
      <c r="S31" s="128">
        <v>18</v>
      </c>
      <c r="T31" s="101">
        <v>19</v>
      </c>
      <c r="U31" s="101">
        <v>20</v>
      </c>
      <c r="V31" s="101">
        <v>21</v>
      </c>
      <c r="W31" s="101">
        <v>22</v>
      </c>
      <c r="X31" s="101">
        <v>23</v>
      </c>
      <c r="Y31" s="125">
        <v>24</v>
      </c>
      <c r="Z31" s="128">
        <v>25</v>
      </c>
      <c r="AA31" s="101">
        <v>26</v>
      </c>
      <c r="AB31" s="103">
        <v>27</v>
      </c>
      <c r="AC31" s="103">
        <v>28</v>
      </c>
      <c r="AD31" s="101">
        <v>29</v>
      </c>
      <c r="AE31" s="101">
        <v>30</v>
      </c>
      <c r="AF31" s="144">
        <v>31</v>
      </c>
      <c r="AG31" s="145"/>
      <c r="AH31" s="144"/>
      <c r="AI31" s="145"/>
      <c r="AJ31" s="146"/>
      <c r="AK31" s="147"/>
      <c r="AL31" s="148"/>
      <c r="AM31" s="67">
        <f t="shared" ref="AM31:BD31" si="7">AM29+AM30</f>
        <v>226</v>
      </c>
      <c r="AN31" s="68">
        <f t="shared" si="7"/>
        <v>184.5</v>
      </c>
      <c r="AO31" s="68">
        <f t="shared" si="7"/>
        <v>24.5</v>
      </c>
      <c r="AP31" s="68">
        <f t="shared" si="7"/>
        <v>5</v>
      </c>
      <c r="AQ31" s="68">
        <f t="shared" si="7"/>
        <v>6.5</v>
      </c>
      <c r="AR31" s="68">
        <f t="shared" si="7"/>
        <v>5.5</v>
      </c>
      <c r="AS31" s="68">
        <f>AS29+AS30</f>
        <v>0</v>
      </c>
      <c r="AT31" s="70">
        <f t="shared" si="7"/>
        <v>0</v>
      </c>
      <c r="AU31" s="67">
        <f t="shared" si="7"/>
        <v>74</v>
      </c>
      <c r="AV31" s="68">
        <f t="shared" si="7"/>
        <v>24.5</v>
      </c>
      <c r="AW31" s="68">
        <f t="shared" si="7"/>
        <v>41.5</v>
      </c>
      <c r="AX31" s="68">
        <f t="shared" si="7"/>
        <v>13.5</v>
      </c>
      <c r="AY31" s="68">
        <f t="shared" si="7"/>
        <v>74</v>
      </c>
      <c r="AZ31" s="68">
        <f t="shared" si="7"/>
        <v>19.5</v>
      </c>
      <c r="BA31" s="68">
        <f t="shared" si="7"/>
        <v>33.5</v>
      </c>
      <c r="BB31" s="69">
        <f t="shared" si="7"/>
        <v>6</v>
      </c>
      <c r="BC31" s="71">
        <f t="shared" si="7"/>
        <v>133</v>
      </c>
      <c r="BD31" s="72">
        <f t="shared" si="7"/>
        <v>93</v>
      </c>
      <c r="BE31" s="73"/>
    </row>
    <row r="32" spans="1:57" ht="24.75" customHeight="1">
      <c r="A32" s="194" t="s">
        <v>32</v>
      </c>
      <c r="B32" s="19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139"/>
      <c r="AJ32" s="196" t="s">
        <v>8</v>
      </c>
      <c r="AK32" s="197"/>
      <c r="AL32" s="198"/>
      <c r="AM32" s="82">
        <f>AM9+AM10+AM12+AM14+AM16+AM18+AM20+AM22+AM24+AM26+AM28+AM30</f>
        <v>226</v>
      </c>
      <c r="AN32" s="83">
        <f t="shared" ref="AN32:BD32" si="8">AN9+AN10+AN12+AN14+AN16+AN18+AN20+AN22+AN24+AN26+AN28+AN30</f>
        <v>184.5</v>
      </c>
      <c r="AO32" s="83">
        <f t="shared" si="8"/>
        <v>24.5</v>
      </c>
      <c r="AP32" s="83">
        <f t="shared" si="8"/>
        <v>5</v>
      </c>
      <c r="AQ32" s="83">
        <f t="shared" si="8"/>
        <v>6.5</v>
      </c>
      <c r="AR32" s="83">
        <f t="shared" si="8"/>
        <v>5.5</v>
      </c>
      <c r="AS32" s="83">
        <f>AS9+AS10+AS12+AS14+AS16+AS18+AS20+AS22+AS24+AS26+AS28+AS30</f>
        <v>0</v>
      </c>
      <c r="AT32" s="84">
        <f t="shared" si="8"/>
        <v>0</v>
      </c>
      <c r="AU32" s="82">
        <f t="shared" si="8"/>
        <v>74</v>
      </c>
      <c r="AV32" s="83">
        <f t="shared" si="8"/>
        <v>24.5</v>
      </c>
      <c r="AW32" s="83">
        <f t="shared" si="8"/>
        <v>41.5</v>
      </c>
      <c r="AX32" s="83">
        <f t="shared" si="8"/>
        <v>13.5</v>
      </c>
      <c r="AY32" s="83">
        <f t="shared" si="8"/>
        <v>74</v>
      </c>
      <c r="AZ32" s="83">
        <f t="shared" si="8"/>
        <v>19.5</v>
      </c>
      <c r="BA32" s="83">
        <f t="shared" si="8"/>
        <v>33.5</v>
      </c>
      <c r="BB32" s="85">
        <f t="shared" si="8"/>
        <v>6</v>
      </c>
      <c r="BC32" s="86">
        <f t="shared" si="8"/>
        <v>133</v>
      </c>
      <c r="BD32" s="87">
        <f t="shared" si="8"/>
        <v>93</v>
      </c>
    </row>
    <row r="33" spans="1:56" ht="24.75" customHeight="1">
      <c r="A33" s="32"/>
      <c r="B33" s="14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4"/>
      <c r="AJ33" s="38"/>
      <c r="AK33" s="38"/>
      <c r="AL33" s="38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41"/>
    </row>
    <row r="34" spans="1:56" ht="24.75" customHeight="1">
      <c r="A34" s="4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V34" s="36"/>
      <c r="W34" s="36"/>
      <c r="BD34" s="9"/>
    </row>
    <row r="35" spans="1:56" ht="27.75" customHeight="1">
      <c r="A35" s="191" t="s">
        <v>87</v>
      </c>
      <c r="B35" s="191"/>
      <c r="C35" s="191"/>
      <c r="D35" s="173" t="s">
        <v>33</v>
      </c>
      <c r="E35" s="174"/>
      <c r="F35" s="174"/>
      <c r="G35" s="35"/>
      <c r="H35" s="173" t="s">
        <v>34</v>
      </c>
      <c r="I35" s="174"/>
      <c r="J35" s="174"/>
      <c r="K35" s="35"/>
      <c r="L35" s="173" t="s">
        <v>71</v>
      </c>
      <c r="M35" s="174"/>
      <c r="N35" s="174"/>
      <c r="O35" s="35"/>
      <c r="P35" s="173" t="s">
        <v>72</v>
      </c>
      <c r="Q35" s="174"/>
      <c r="R35" s="174"/>
      <c r="S35" s="35"/>
      <c r="T35" s="173" t="s">
        <v>35</v>
      </c>
      <c r="U35" s="174"/>
      <c r="V35" s="174"/>
      <c r="W35" s="35"/>
      <c r="X35" s="173" t="s">
        <v>73</v>
      </c>
      <c r="Y35" s="174"/>
      <c r="Z35" s="174"/>
      <c r="AA35" s="35"/>
      <c r="AJ35" s="179" t="s">
        <v>110</v>
      </c>
      <c r="AK35" s="179"/>
      <c r="AL35" s="179"/>
      <c r="AM35" s="188" t="s">
        <v>104</v>
      </c>
      <c r="AN35" s="189"/>
      <c r="AO35" s="189"/>
      <c r="AP35" s="189"/>
      <c r="AQ35" s="189"/>
      <c r="AR35" s="190"/>
      <c r="AS35" s="34"/>
      <c r="AU35" s="181" t="s">
        <v>105</v>
      </c>
      <c r="AV35" s="181"/>
      <c r="AW35" s="181"/>
      <c r="AX35" s="182">
        <f>BD32</f>
        <v>93</v>
      </c>
      <c r="AY35" s="183"/>
      <c r="AZ35" s="183"/>
      <c r="BA35" s="183"/>
      <c r="BB35" s="183"/>
      <c r="BC35" s="184"/>
      <c r="BD35" s="9"/>
    </row>
    <row r="36" spans="1:56" ht="27.75" customHeight="1">
      <c r="A36" s="191" t="s">
        <v>86</v>
      </c>
      <c r="B36" s="191"/>
      <c r="C36" s="191"/>
      <c r="D36" s="173" t="s">
        <v>66</v>
      </c>
      <c r="E36" s="174"/>
      <c r="F36" s="174"/>
      <c r="G36" s="35"/>
      <c r="H36" s="173" t="s">
        <v>116</v>
      </c>
      <c r="I36" s="174"/>
      <c r="J36" s="174"/>
      <c r="K36" s="35"/>
      <c r="L36" s="173" t="s">
        <v>115</v>
      </c>
      <c r="M36" s="174"/>
      <c r="N36" s="174"/>
      <c r="O36" s="35"/>
      <c r="P36" s="173"/>
      <c r="Q36" s="174"/>
      <c r="R36" s="174"/>
      <c r="S36" s="35"/>
      <c r="T36" s="173"/>
      <c r="U36" s="174"/>
      <c r="V36" s="174"/>
      <c r="W36" s="35"/>
      <c r="X36" s="173"/>
      <c r="Y36" s="174"/>
      <c r="Z36" s="174"/>
      <c r="AA36" s="35"/>
      <c r="AB36" s="8"/>
      <c r="AJ36" s="179" t="s">
        <v>108</v>
      </c>
      <c r="AK36" s="179"/>
      <c r="AL36" s="179"/>
      <c r="AM36" s="180" t="s">
        <v>126</v>
      </c>
      <c r="AN36" s="180"/>
      <c r="AO36" s="180"/>
      <c r="AP36" s="180"/>
      <c r="AQ36" s="180"/>
      <c r="AR36" s="180"/>
      <c r="AS36" s="34"/>
      <c r="AU36" s="181" t="s">
        <v>106</v>
      </c>
      <c r="AV36" s="181"/>
      <c r="AW36" s="181"/>
      <c r="AX36" s="182"/>
      <c r="AY36" s="183"/>
      <c r="AZ36" s="183"/>
      <c r="BA36" s="183"/>
      <c r="BB36" s="183"/>
      <c r="BC36" s="184"/>
      <c r="BD36" s="9"/>
    </row>
    <row r="37" spans="1:56" ht="27.75" customHeight="1">
      <c r="A37" s="191" t="s">
        <v>65</v>
      </c>
      <c r="B37" s="191"/>
      <c r="C37" s="191"/>
      <c r="D37" s="173" t="s">
        <v>67</v>
      </c>
      <c r="E37" s="174"/>
      <c r="F37" s="174"/>
      <c r="G37" s="35"/>
      <c r="H37" s="173" t="s">
        <v>74</v>
      </c>
      <c r="I37" s="174"/>
      <c r="J37" s="174"/>
      <c r="K37" s="35"/>
      <c r="L37" s="173" t="s">
        <v>75</v>
      </c>
      <c r="M37" s="174"/>
      <c r="N37" s="174"/>
      <c r="O37" s="35"/>
      <c r="P37" s="173" t="s">
        <v>76</v>
      </c>
      <c r="Q37" s="174"/>
      <c r="R37" s="174"/>
      <c r="S37" s="35"/>
      <c r="T37" s="173" t="s">
        <v>77</v>
      </c>
      <c r="U37" s="174"/>
      <c r="V37" s="174"/>
      <c r="W37" s="35"/>
      <c r="X37" s="173" t="s">
        <v>78</v>
      </c>
      <c r="Y37" s="174"/>
      <c r="Z37" s="174"/>
      <c r="AA37" s="35"/>
      <c r="AG37" s="17"/>
      <c r="AJ37" s="179" t="s">
        <v>111</v>
      </c>
      <c r="AK37" s="179"/>
      <c r="AL37" s="179"/>
      <c r="AM37" s="188" t="s">
        <v>135</v>
      </c>
      <c r="AN37" s="189"/>
      <c r="AO37" s="189"/>
      <c r="AP37" s="189"/>
      <c r="AQ37" s="189"/>
      <c r="AR37" s="190"/>
      <c r="AS37" s="34"/>
      <c r="AU37" s="181" t="s">
        <v>107</v>
      </c>
      <c r="AV37" s="181"/>
      <c r="AW37" s="181"/>
      <c r="AX37" s="182"/>
      <c r="AY37" s="183"/>
      <c r="AZ37" s="183"/>
      <c r="BA37" s="183"/>
      <c r="BB37" s="183"/>
      <c r="BC37" s="184"/>
      <c r="BD37" s="9"/>
    </row>
    <row r="38" spans="1:56" ht="27.75" customHeight="1">
      <c r="A38" s="191"/>
      <c r="B38" s="191"/>
      <c r="C38" s="191"/>
      <c r="D38" s="173" t="s">
        <v>68</v>
      </c>
      <c r="E38" s="174"/>
      <c r="F38" s="174"/>
      <c r="G38" s="35"/>
      <c r="H38" s="173" t="s">
        <v>120</v>
      </c>
      <c r="I38" s="174"/>
      <c r="J38" s="174"/>
      <c r="K38" s="49" t="s">
        <v>90</v>
      </c>
      <c r="L38" s="173" t="s">
        <v>124</v>
      </c>
      <c r="M38" s="174"/>
      <c r="N38" s="174"/>
      <c r="O38" s="52" t="s">
        <v>125</v>
      </c>
      <c r="P38" s="173"/>
      <c r="Q38" s="174"/>
      <c r="R38" s="174"/>
      <c r="S38" s="35"/>
      <c r="T38" s="173"/>
      <c r="U38" s="174"/>
      <c r="V38" s="174"/>
      <c r="W38" s="35"/>
      <c r="X38" s="173"/>
      <c r="Y38" s="174"/>
      <c r="Z38" s="174"/>
      <c r="AA38" s="35"/>
      <c r="AB38" s="8"/>
      <c r="AJ38" s="179" t="s">
        <v>109</v>
      </c>
      <c r="AK38" s="179"/>
      <c r="AL38" s="179"/>
      <c r="AM38" s="180" t="s">
        <v>112</v>
      </c>
      <c r="AN38" s="180"/>
      <c r="AO38" s="180"/>
      <c r="AP38" s="180"/>
      <c r="AQ38" s="180"/>
      <c r="AR38" s="180"/>
      <c r="AS38" s="34"/>
      <c r="AU38" s="181" t="s">
        <v>113</v>
      </c>
      <c r="AV38" s="181"/>
      <c r="AW38" s="181"/>
      <c r="AX38" s="182"/>
      <c r="AY38" s="183"/>
      <c r="AZ38" s="183"/>
      <c r="BA38" s="183"/>
      <c r="BB38" s="183"/>
      <c r="BC38" s="184"/>
      <c r="BD38" s="9"/>
    </row>
    <row r="39" spans="1:56" ht="27.75" customHeight="1">
      <c r="A39" s="185" t="s">
        <v>88</v>
      </c>
      <c r="B39" s="186"/>
      <c r="C39" s="187"/>
      <c r="D39" s="173" t="s">
        <v>69</v>
      </c>
      <c r="E39" s="174"/>
      <c r="F39" s="174"/>
      <c r="G39" s="35"/>
      <c r="H39" s="173" t="s">
        <v>79</v>
      </c>
      <c r="I39" s="174"/>
      <c r="J39" s="174"/>
      <c r="K39" s="35"/>
      <c r="L39" s="173" t="s">
        <v>80</v>
      </c>
      <c r="M39" s="174"/>
      <c r="N39" s="174"/>
      <c r="O39" s="35"/>
      <c r="P39" s="173"/>
      <c r="Q39" s="174"/>
      <c r="R39" s="174"/>
      <c r="S39" s="35"/>
      <c r="T39" s="173"/>
      <c r="U39" s="174"/>
      <c r="V39" s="174"/>
      <c r="W39" s="35"/>
      <c r="X39" s="173"/>
      <c r="Y39" s="174"/>
      <c r="Z39" s="174"/>
      <c r="AA39" s="35"/>
      <c r="AB39" s="8"/>
      <c r="AJ39" s="179"/>
      <c r="AK39" s="179"/>
      <c r="AL39" s="179"/>
      <c r="AM39" s="180"/>
      <c r="AN39" s="180"/>
      <c r="AO39" s="180"/>
      <c r="AP39" s="180"/>
      <c r="AQ39" s="180"/>
      <c r="AR39" s="180"/>
      <c r="AS39" s="34"/>
      <c r="AU39" s="181" t="s">
        <v>13</v>
      </c>
      <c r="AV39" s="181"/>
      <c r="AW39" s="181"/>
      <c r="AX39" s="182"/>
      <c r="AY39" s="183"/>
      <c r="AZ39" s="183"/>
      <c r="BA39" s="183"/>
      <c r="BB39" s="183"/>
      <c r="BC39" s="184"/>
      <c r="BD39" s="9"/>
    </row>
    <row r="40" spans="1:56" ht="27.75" customHeight="1">
      <c r="A40" s="185" t="s">
        <v>89</v>
      </c>
      <c r="B40" s="186"/>
      <c r="C40" s="187"/>
      <c r="D40" s="173" t="s">
        <v>70</v>
      </c>
      <c r="E40" s="174"/>
      <c r="F40" s="174"/>
      <c r="G40" s="35"/>
      <c r="H40" s="173" t="s">
        <v>81</v>
      </c>
      <c r="I40" s="174"/>
      <c r="J40" s="174"/>
      <c r="K40" s="35"/>
      <c r="L40" s="173" t="s">
        <v>82</v>
      </c>
      <c r="M40" s="174"/>
      <c r="N40" s="174"/>
      <c r="O40" s="35"/>
      <c r="P40" s="173" t="s">
        <v>83</v>
      </c>
      <c r="Q40" s="174"/>
      <c r="R40" s="174"/>
      <c r="S40" s="35"/>
      <c r="T40" s="173" t="s">
        <v>84</v>
      </c>
      <c r="U40" s="174"/>
      <c r="V40" s="174"/>
      <c r="W40" s="35"/>
      <c r="X40" s="173" t="s">
        <v>85</v>
      </c>
      <c r="Y40" s="174"/>
      <c r="Z40" s="174"/>
      <c r="AA40" s="35"/>
      <c r="AF40" s="175"/>
      <c r="AG40" s="175"/>
      <c r="AH40" s="17"/>
      <c r="BD40" s="9"/>
    </row>
    <row r="41" spans="1:56" ht="27.75" customHeight="1">
      <c r="A41" s="44"/>
      <c r="B41" s="45"/>
      <c r="C41" s="45"/>
      <c r="D41" s="46"/>
      <c r="E41" s="46"/>
      <c r="F41" s="46"/>
      <c r="G41" s="47"/>
      <c r="H41" s="46"/>
      <c r="I41" s="46"/>
      <c r="J41" s="46"/>
      <c r="K41" s="47"/>
      <c r="L41" s="46"/>
      <c r="M41" s="46"/>
      <c r="N41" s="46"/>
      <c r="O41" s="47"/>
      <c r="P41" s="46"/>
      <c r="Q41" s="46"/>
      <c r="R41" s="46"/>
      <c r="S41" s="47"/>
      <c r="T41" s="46"/>
      <c r="U41" s="46"/>
      <c r="V41" s="46"/>
      <c r="W41" s="47"/>
      <c r="X41" s="46"/>
      <c r="Y41" s="46"/>
      <c r="Z41" s="46"/>
      <c r="AA41" s="47"/>
      <c r="AB41" s="11"/>
      <c r="AC41" s="11"/>
      <c r="AD41" s="12"/>
      <c r="AE41" s="12"/>
      <c r="AF41" s="12"/>
      <c r="AG41" s="12"/>
      <c r="AH41" s="12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3"/>
    </row>
    <row r="42" spans="1:56" ht="19.5" customHeight="1"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56" ht="18">
      <c r="A43" s="31" t="s">
        <v>59</v>
      </c>
      <c r="D43" s="15"/>
      <c r="E43" s="15"/>
    </row>
    <row r="44" spans="1:56" s="33" customFormat="1" ht="24.75" customHeight="1">
      <c r="A44" s="19">
        <v>1</v>
      </c>
      <c r="B44" s="168" t="s">
        <v>44</v>
      </c>
      <c r="C44" s="168"/>
      <c r="D44" s="168"/>
      <c r="E44" s="169" t="s">
        <v>93</v>
      </c>
      <c r="F44" s="169"/>
      <c r="G44" s="169"/>
      <c r="H44" s="169"/>
      <c r="I44" s="169"/>
      <c r="J44" s="169"/>
      <c r="K44" s="169"/>
      <c r="N44" s="19" t="s">
        <v>0</v>
      </c>
      <c r="O44" s="170" t="s">
        <v>14</v>
      </c>
      <c r="P44" s="171"/>
      <c r="Q44" s="172"/>
      <c r="R44" s="169" t="s">
        <v>94</v>
      </c>
      <c r="S44" s="169"/>
      <c r="T44" s="169"/>
      <c r="U44" s="169"/>
      <c r="V44" s="169"/>
      <c r="W44" s="169"/>
      <c r="X44" s="169"/>
      <c r="AA44" s="19" t="s">
        <v>114</v>
      </c>
      <c r="AB44" s="176" t="s">
        <v>57</v>
      </c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8"/>
    </row>
    <row r="45" spans="1:56" s="33" customFormat="1" ht="24.75" customHeight="1">
      <c r="A45" s="19">
        <v>2</v>
      </c>
      <c r="B45" s="168" t="s">
        <v>45</v>
      </c>
      <c r="C45" s="168"/>
      <c r="D45" s="168"/>
      <c r="E45" s="169" t="s">
        <v>98</v>
      </c>
      <c r="F45" s="169"/>
      <c r="G45" s="169"/>
      <c r="H45" s="169"/>
      <c r="I45" s="169"/>
      <c r="J45" s="169"/>
      <c r="K45" s="169"/>
      <c r="N45" s="19" t="s">
        <v>12</v>
      </c>
      <c r="O45" s="170" t="s">
        <v>27</v>
      </c>
      <c r="P45" s="171"/>
      <c r="Q45" s="172"/>
      <c r="R45" s="169" t="s">
        <v>103</v>
      </c>
      <c r="S45" s="169"/>
      <c r="T45" s="169"/>
      <c r="U45" s="169"/>
      <c r="V45" s="169"/>
      <c r="W45" s="169"/>
      <c r="X45" s="169"/>
      <c r="AA45" s="19" t="s">
        <v>52</v>
      </c>
      <c r="AB45" s="168" t="s">
        <v>27</v>
      </c>
      <c r="AC45" s="168"/>
      <c r="AD45" s="168"/>
      <c r="AE45" s="169" t="s">
        <v>61</v>
      </c>
      <c r="AF45" s="169"/>
      <c r="AG45" s="169"/>
      <c r="AH45" s="169"/>
      <c r="AI45" s="169"/>
      <c r="AJ45" s="169"/>
      <c r="AK45" s="169"/>
      <c r="AL45" s="169"/>
      <c r="AM45" s="169"/>
    </row>
    <row r="46" spans="1:56" s="33" customFormat="1" ht="24.75" customHeight="1">
      <c r="A46" s="19">
        <v>3</v>
      </c>
      <c r="B46" s="168" t="s">
        <v>46</v>
      </c>
      <c r="C46" s="168"/>
      <c r="D46" s="168"/>
      <c r="E46" s="169" t="s">
        <v>99</v>
      </c>
      <c r="F46" s="169"/>
      <c r="G46" s="169"/>
      <c r="H46" s="169"/>
      <c r="I46" s="169"/>
      <c r="J46" s="169"/>
      <c r="K46" s="169"/>
      <c r="N46" s="19" t="s">
        <v>49</v>
      </c>
      <c r="O46" s="170" t="s">
        <v>42</v>
      </c>
      <c r="P46" s="171"/>
      <c r="Q46" s="172"/>
      <c r="R46" s="169" t="s">
        <v>95</v>
      </c>
      <c r="S46" s="169"/>
      <c r="T46" s="169"/>
      <c r="U46" s="169"/>
      <c r="V46" s="169"/>
      <c r="W46" s="169"/>
      <c r="X46" s="169"/>
      <c r="AA46" s="19" t="s">
        <v>53</v>
      </c>
      <c r="AB46" s="168" t="s">
        <v>42</v>
      </c>
      <c r="AC46" s="168"/>
      <c r="AD46" s="168"/>
      <c r="AE46" s="169" t="s">
        <v>62</v>
      </c>
      <c r="AF46" s="169"/>
      <c r="AG46" s="169"/>
      <c r="AH46" s="169"/>
      <c r="AI46" s="169"/>
      <c r="AJ46" s="169"/>
      <c r="AK46" s="169"/>
      <c r="AL46" s="169"/>
      <c r="AM46" s="169"/>
      <c r="AN46" s="50"/>
    </row>
    <row r="47" spans="1:56" s="33" customFormat="1" ht="24.75" customHeight="1">
      <c r="A47" s="19">
        <v>4</v>
      </c>
      <c r="B47" s="168" t="s">
        <v>48</v>
      </c>
      <c r="C47" s="168"/>
      <c r="D47" s="168"/>
      <c r="E47" s="169" t="s">
        <v>100</v>
      </c>
      <c r="F47" s="169"/>
      <c r="G47" s="169"/>
      <c r="H47" s="169"/>
      <c r="I47" s="169"/>
      <c r="J47" s="169"/>
      <c r="K47" s="169"/>
      <c r="N47" s="19" t="s">
        <v>50</v>
      </c>
      <c r="O47" s="170" t="s">
        <v>28</v>
      </c>
      <c r="P47" s="171"/>
      <c r="Q47" s="172"/>
      <c r="R47" s="169" t="s">
        <v>92</v>
      </c>
      <c r="S47" s="169"/>
      <c r="T47" s="169"/>
      <c r="U47" s="169"/>
      <c r="V47" s="169"/>
      <c r="W47" s="169"/>
      <c r="X47" s="169"/>
      <c r="AA47" s="19" t="s">
        <v>54</v>
      </c>
      <c r="AB47" s="168" t="s">
        <v>28</v>
      </c>
      <c r="AC47" s="168"/>
      <c r="AD47" s="168"/>
      <c r="AE47" s="169" t="s">
        <v>63</v>
      </c>
      <c r="AF47" s="169"/>
      <c r="AG47" s="169"/>
      <c r="AH47" s="169"/>
      <c r="AI47" s="169"/>
      <c r="AJ47" s="169"/>
      <c r="AK47" s="169"/>
      <c r="AL47" s="169"/>
      <c r="AM47" s="169"/>
      <c r="AN47" s="50"/>
    </row>
    <row r="48" spans="1:56" s="33" customFormat="1" ht="24.75" customHeight="1">
      <c r="A48" s="19">
        <v>5</v>
      </c>
      <c r="B48" s="168" t="s">
        <v>47</v>
      </c>
      <c r="C48" s="168"/>
      <c r="D48" s="168"/>
      <c r="E48" s="169" t="s">
        <v>101</v>
      </c>
      <c r="F48" s="169"/>
      <c r="G48" s="169"/>
      <c r="H48" s="169"/>
      <c r="I48" s="169"/>
      <c r="J48" s="169"/>
      <c r="K48" s="169"/>
      <c r="N48" s="19" t="s">
        <v>51</v>
      </c>
      <c r="O48" s="170" t="s">
        <v>29</v>
      </c>
      <c r="P48" s="171"/>
      <c r="Q48" s="172"/>
      <c r="R48" s="169" t="s">
        <v>96</v>
      </c>
      <c r="S48" s="169"/>
      <c r="T48" s="169"/>
      <c r="U48" s="169"/>
      <c r="V48" s="169"/>
      <c r="W48" s="169"/>
      <c r="X48" s="169"/>
      <c r="AA48" s="19" t="s">
        <v>55</v>
      </c>
      <c r="AB48" s="168" t="s">
        <v>29</v>
      </c>
      <c r="AC48" s="168"/>
      <c r="AD48" s="168"/>
      <c r="AE48" s="169" t="s">
        <v>60</v>
      </c>
      <c r="AF48" s="169"/>
      <c r="AG48" s="169"/>
      <c r="AH48" s="169"/>
      <c r="AI48" s="169"/>
      <c r="AJ48" s="169"/>
      <c r="AK48" s="169"/>
      <c r="AL48" s="169"/>
      <c r="AM48" s="169"/>
      <c r="AN48" s="50"/>
    </row>
    <row r="49" spans="1:39" s="33" customFormat="1" ht="24.75" customHeight="1">
      <c r="A49" s="19">
        <v>6</v>
      </c>
      <c r="B49" s="168" t="s">
        <v>121</v>
      </c>
      <c r="C49" s="168"/>
      <c r="D49" s="168"/>
      <c r="E49" s="169" t="s">
        <v>102</v>
      </c>
      <c r="F49" s="169"/>
      <c r="G49" s="169"/>
      <c r="H49" s="169"/>
      <c r="I49" s="169"/>
      <c r="J49" s="169"/>
      <c r="K49" s="169"/>
      <c r="N49" s="19" t="s">
        <v>36</v>
      </c>
      <c r="O49" s="170" t="s">
        <v>11</v>
      </c>
      <c r="P49" s="171"/>
      <c r="Q49" s="172"/>
      <c r="R49" s="169" t="s">
        <v>97</v>
      </c>
      <c r="S49" s="169"/>
      <c r="T49" s="169"/>
      <c r="U49" s="169"/>
      <c r="V49" s="169"/>
      <c r="W49" s="169"/>
      <c r="X49" s="169"/>
      <c r="AA49" s="19"/>
      <c r="AB49" s="168" t="s">
        <v>56</v>
      </c>
      <c r="AC49" s="168"/>
      <c r="AD49" s="168"/>
      <c r="AE49" s="169" t="s">
        <v>64</v>
      </c>
      <c r="AF49" s="169"/>
      <c r="AG49" s="169"/>
      <c r="AH49" s="169"/>
      <c r="AI49" s="169"/>
      <c r="AJ49" s="169"/>
      <c r="AK49" s="169"/>
      <c r="AL49" s="169"/>
      <c r="AM49" s="169"/>
    </row>
    <row r="50" spans="1:39" s="33" customFormat="1" ht="24.75" customHeight="1">
      <c r="A50" s="19">
        <v>7</v>
      </c>
      <c r="B50" s="168" t="s">
        <v>122</v>
      </c>
      <c r="C50" s="168"/>
      <c r="D50" s="168"/>
      <c r="E50" s="169" t="s">
        <v>123</v>
      </c>
      <c r="F50" s="169"/>
      <c r="G50" s="169"/>
      <c r="H50" s="169"/>
      <c r="I50" s="169"/>
      <c r="J50" s="169"/>
      <c r="K50" s="169"/>
    </row>
    <row r="51" spans="1:39" ht="16.5">
      <c r="N51" s="16"/>
    </row>
  </sheetData>
  <mergeCells count="182">
    <mergeCell ref="A1:AL1"/>
    <mergeCell ref="AM1:BD1"/>
    <mergeCell ref="V2:W2"/>
    <mergeCell ref="AG2:AH2"/>
    <mergeCell ref="AW2:AX2"/>
    <mergeCell ref="V3:W3"/>
    <mergeCell ref="AG3:AH3"/>
    <mergeCell ref="AW3:AX3"/>
    <mergeCell ref="AS6:AS7"/>
    <mergeCell ref="AT6:AT7"/>
    <mergeCell ref="B4:AL4"/>
    <mergeCell ref="AY4:BC4"/>
    <mergeCell ref="B5:H5"/>
    <mergeCell ref="I5:O5"/>
    <mergeCell ref="P5:V5"/>
    <mergeCell ref="W5:AC5"/>
    <mergeCell ref="AD5:AJ5"/>
    <mergeCell ref="AK5:AL5"/>
    <mergeCell ref="AM5:AM7"/>
    <mergeCell ref="AN5:AN7"/>
    <mergeCell ref="K6:K7"/>
    <mergeCell ref="L6:L7"/>
    <mergeCell ref="M6:M7"/>
    <mergeCell ref="N6:N7"/>
    <mergeCell ref="O6:O7"/>
    <mergeCell ref="P6:P7"/>
    <mergeCell ref="BD5:BD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AO5:AT5"/>
    <mergeCell ref="AU5:AU7"/>
    <mergeCell ref="AV5:AV7"/>
    <mergeCell ref="AW5:AW7"/>
    <mergeCell ref="AX5:AX7"/>
    <mergeCell ref="AY5:BC5"/>
    <mergeCell ref="AQ6:AQ7"/>
    <mergeCell ref="AR6:AR7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V6:V7"/>
    <mergeCell ref="A18:A19"/>
    <mergeCell ref="A20:A21"/>
    <mergeCell ref="A22:A23"/>
    <mergeCell ref="A24:A25"/>
    <mergeCell ref="A26:A27"/>
    <mergeCell ref="A28:A29"/>
    <mergeCell ref="BC6:BC7"/>
    <mergeCell ref="A8:A9"/>
    <mergeCell ref="A10:A11"/>
    <mergeCell ref="A12:A13"/>
    <mergeCell ref="A14:A15"/>
    <mergeCell ref="A16:A17"/>
    <mergeCell ref="AI6:AI7"/>
    <mergeCell ref="AJ6:AJ7"/>
    <mergeCell ref="AK6:AK7"/>
    <mergeCell ref="AL6:AL7"/>
    <mergeCell ref="AO6:AO7"/>
    <mergeCell ref="AP6:AP7"/>
    <mergeCell ref="AC6:AC7"/>
    <mergeCell ref="AD6:AD7"/>
    <mergeCell ref="AE6:AE7"/>
    <mergeCell ref="AF6:AF7"/>
    <mergeCell ref="AG6:AG7"/>
    <mergeCell ref="AH6:AH7"/>
    <mergeCell ref="A30:A31"/>
    <mergeCell ref="A32:B32"/>
    <mergeCell ref="AJ32:AL32"/>
    <mergeCell ref="A35:C35"/>
    <mergeCell ref="D35:F35"/>
    <mergeCell ref="H35:J35"/>
    <mergeCell ref="L35:N35"/>
    <mergeCell ref="P35:R35"/>
    <mergeCell ref="T35:V35"/>
    <mergeCell ref="X35:Z35"/>
    <mergeCell ref="AJ35:AL35"/>
    <mergeCell ref="AM35:AR35"/>
    <mergeCell ref="AU35:AW35"/>
    <mergeCell ref="AX35:BC35"/>
    <mergeCell ref="A36:C36"/>
    <mergeCell ref="D36:F36"/>
    <mergeCell ref="H36:J36"/>
    <mergeCell ref="L36:N36"/>
    <mergeCell ref="P36:R36"/>
    <mergeCell ref="T36:V36"/>
    <mergeCell ref="T37:V37"/>
    <mergeCell ref="X37:Z37"/>
    <mergeCell ref="AJ37:AL37"/>
    <mergeCell ref="AM37:AR37"/>
    <mergeCell ref="AU37:AW37"/>
    <mergeCell ref="AX37:BC37"/>
    <mergeCell ref="X36:Z36"/>
    <mergeCell ref="AJ36:AL36"/>
    <mergeCell ref="AM36:AR36"/>
    <mergeCell ref="AU36:AW36"/>
    <mergeCell ref="AX36:BC36"/>
    <mergeCell ref="AJ38:AL38"/>
    <mergeCell ref="AM38:AR38"/>
    <mergeCell ref="AU38:AW38"/>
    <mergeCell ref="AX38:BC38"/>
    <mergeCell ref="A39:C39"/>
    <mergeCell ref="D39:F39"/>
    <mergeCell ref="H39:J39"/>
    <mergeCell ref="L39:N39"/>
    <mergeCell ref="P39:R39"/>
    <mergeCell ref="T39:V39"/>
    <mergeCell ref="D38:F38"/>
    <mergeCell ref="H38:J38"/>
    <mergeCell ref="L38:N38"/>
    <mergeCell ref="P38:R38"/>
    <mergeCell ref="T38:V38"/>
    <mergeCell ref="X38:Z38"/>
    <mergeCell ref="A37:C38"/>
    <mergeCell ref="D37:F37"/>
    <mergeCell ref="H37:J37"/>
    <mergeCell ref="L37:N37"/>
    <mergeCell ref="P37:R37"/>
    <mergeCell ref="X39:Z39"/>
    <mergeCell ref="AJ39:AL39"/>
    <mergeCell ref="AM39:AR39"/>
    <mergeCell ref="AU39:AW39"/>
    <mergeCell ref="AX39:BC39"/>
    <mergeCell ref="A40:C40"/>
    <mergeCell ref="D40:F40"/>
    <mergeCell ref="H40:J40"/>
    <mergeCell ref="L40:N40"/>
    <mergeCell ref="P40:R40"/>
    <mergeCell ref="B45:D45"/>
    <mergeCell ref="E45:K45"/>
    <mergeCell ref="O45:Q45"/>
    <mergeCell ref="R45:X45"/>
    <mergeCell ref="AB45:AD45"/>
    <mergeCell ref="AE45:AM45"/>
    <mergeCell ref="T40:V40"/>
    <mergeCell ref="X40:Z40"/>
    <mergeCell ref="AF40:AG40"/>
    <mergeCell ref="B44:D44"/>
    <mergeCell ref="E44:K44"/>
    <mergeCell ref="O44:Q44"/>
    <mergeCell ref="R44:X44"/>
    <mergeCell ref="AB44:AM44"/>
    <mergeCell ref="B47:D47"/>
    <mergeCell ref="E47:K47"/>
    <mergeCell ref="O47:Q47"/>
    <mergeCell ref="R47:X47"/>
    <mergeCell ref="AB47:AD47"/>
    <mergeCell ref="AE47:AM47"/>
    <mergeCell ref="B46:D46"/>
    <mergeCell ref="E46:K46"/>
    <mergeCell ref="O46:Q46"/>
    <mergeCell ref="R46:X46"/>
    <mergeCell ref="AB46:AD46"/>
    <mergeCell ref="AE46:AM46"/>
    <mergeCell ref="B50:D50"/>
    <mergeCell ref="E50:K50"/>
    <mergeCell ref="B49:D49"/>
    <mergeCell ref="E49:K49"/>
    <mergeCell ref="O49:Q49"/>
    <mergeCell ref="R49:X49"/>
    <mergeCell ref="AB49:AD49"/>
    <mergeCell ref="AE49:AM49"/>
    <mergeCell ref="B48:D48"/>
    <mergeCell ref="E48:K48"/>
    <mergeCell ref="O48:Q48"/>
    <mergeCell ref="R48:X48"/>
    <mergeCell ref="AB48:AD48"/>
    <mergeCell ref="AE48:AM48"/>
  </mergeCells>
  <phoneticPr fontId="1" type="noConversion"/>
  <printOptions horizontalCentered="1"/>
  <pageMargins left="0.15748031496062992" right="0.15748031496062992" top="0.27559055118110237" bottom="0.36" header="0.15748031496062992" footer="0.25"/>
  <pageSetup paperSize="9"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2023年(晴雨)</vt:lpstr>
      <vt:lpstr>2024年(晴雨)</vt:lpstr>
      <vt:lpstr>'2023年(晴雨)'!Print_Area</vt:lpstr>
      <vt:lpstr>'2024年(晴雨)'!Print_Area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</dc:creator>
  <cp:lastModifiedBy>WeiChien Tu</cp:lastModifiedBy>
  <cp:lastPrinted>2024-03-04T07:17:42Z</cp:lastPrinted>
  <dcterms:created xsi:type="dcterms:W3CDTF">2003-12-30T02:45:01Z</dcterms:created>
  <dcterms:modified xsi:type="dcterms:W3CDTF">2024-04-16T13:31:55Z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47d0bcc1-d0e2-4c34-96f8-2d76ec755fd3</vt:lpwstr>
  </property>
</Properties>
</file>