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acao1\AppData\Local\Programs\Python\Python310\Scripts\dist\Automa\"/>
    </mc:Choice>
  </mc:AlternateContent>
  <bookViews>
    <workbookView xWindow="0" yWindow="0" windowWidth="6390" windowHeight="5010" tabRatio="540"/>
  </bookViews>
  <sheets>
    <sheet name="E-Store" sheetId="7" r:id="rId1"/>
    <sheet name="CTB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7" l="1"/>
  <c r="G24" i="7" l="1"/>
  <c r="E23" i="7"/>
  <c r="F23" i="7" s="1"/>
  <c r="E22" i="7"/>
  <c r="F22" i="7" s="1"/>
  <c r="G21" i="7"/>
  <c r="E20" i="7"/>
  <c r="F20" i="7" s="1"/>
  <c r="G19" i="7"/>
  <c r="G18" i="7"/>
  <c r="E17" i="7"/>
  <c r="F17" i="7" s="1"/>
  <c r="G16" i="7"/>
  <c r="G15" i="7"/>
  <c r="E14" i="7"/>
  <c r="F14" i="7" s="1"/>
  <c r="G13" i="7"/>
  <c r="G12" i="7"/>
  <c r="E11" i="7"/>
  <c r="F11" i="7" s="1"/>
  <c r="E10" i="7"/>
  <c r="F10" i="7" s="1"/>
  <c r="G9" i="7"/>
  <c r="E13" i="7" l="1"/>
  <c r="F13" i="7" s="1"/>
  <c r="E16" i="7"/>
  <c r="F16" i="7" s="1"/>
  <c r="E19" i="7"/>
  <c r="F19" i="7" s="1"/>
  <c r="G10" i="7"/>
  <c r="G22" i="7"/>
  <c r="C25" i="7"/>
  <c r="G25" i="7" s="1"/>
  <c r="G8" i="7"/>
  <c r="G11" i="7"/>
  <c r="G14" i="7"/>
  <c r="G17" i="7"/>
  <c r="G20" i="7"/>
  <c r="G23" i="7"/>
  <c r="E9" i="7"/>
  <c r="F9" i="7" s="1"/>
  <c r="E12" i="7"/>
  <c r="F12" i="7" s="1"/>
  <c r="E15" i="7"/>
  <c r="F15" i="7" s="1"/>
  <c r="E18" i="7"/>
  <c r="F18" i="7" s="1"/>
  <c r="E21" i="7"/>
  <c r="F21" i="7" s="1"/>
  <c r="E24" i="7"/>
  <c r="F24" i="7" s="1"/>
  <c r="E8" i="7"/>
  <c r="F8" i="7" s="1"/>
  <c r="E25" i="7" l="1"/>
  <c r="F25" i="7" s="1"/>
  <c r="E18" i="4" l="1"/>
  <c r="D18" i="4"/>
  <c r="C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18" i="4" l="1"/>
</calcChain>
</file>

<file path=xl/sharedStrings.xml><?xml version="1.0" encoding="utf-8"?>
<sst xmlns="http://schemas.openxmlformats.org/spreadsheetml/2006/main" count="32" uniqueCount="32">
  <si>
    <t>%</t>
  </si>
  <si>
    <t>REG/LOJA</t>
  </si>
  <si>
    <t>Claro</t>
  </si>
  <si>
    <t>TIM</t>
  </si>
  <si>
    <t>McAfee</t>
  </si>
  <si>
    <t xml:space="preserve">META </t>
  </si>
  <si>
    <t>REAL</t>
  </si>
  <si>
    <t>L025 Ponta Grossa Palladium  SH</t>
  </si>
  <si>
    <t>L051 Curitiba CT</t>
  </si>
  <si>
    <t>L054 Curitiba Estação SH</t>
  </si>
  <si>
    <t>L056 Maringá CT</t>
  </si>
  <si>
    <t>L057 Curitiba Palladiun SH</t>
  </si>
  <si>
    <t>L059 Maringá Catuaí SH</t>
  </si>
  <si>
    <t>L061 Londrina Catuaí SH</t>
  </si>
  <si>
    <t xml:space="preserve">L062 Londrina CT </t>
  </si>
  <si>
    <t>L194 Londrina Norte SH</t>
  </si>
  <si>
    <t>L201 Londrina Boulervard SH</t>
  </si>
  <si>
    <t>L306 Curitiba Joquey  Plaza SH</t>
  </si>
  <si>
    <t>L316 Guarapuava Cidade dos Lagos SH</t>
  </si>
  <si>
    <t>L391 Curitiba Park Barigui SH</t>
  </si>
  <si>
    <t>L393 Umuarama Palladium SH</t>
  </si>
  <si>
    <t>CTB</t>
  </si>
  <si>
    <t>LOJA</t>
  </si>
  <si>
    <t xml:space="preserve">Meta Mês 📅 </t>
  </si>
  <si>
    <t>Realizado ✔️</t>
  </si>
  <si>
    <t>GAP ➖</t>
  </si>
  <si>
    <t xml:space="preserve">Necessário por dia 🚀 </t>
  </si>
  <si>
    <t>SH</t>
  </si>
  <si>
    <t>CT</t>
  </si>
  <si>
    <t>TOTAL</t>
  </si>
  <si>
    <t>E-Store CTB 🗓️</t>
  </si>
  <si>
    <t>Data 18/10/2022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</si>
</sst>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Arial Black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i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Arial Black"/>
      <family val="2"/>
    </font>
    <font>
      <b/>
      <sz val="24"/>
      <color theme="0"/>
      <name val="Consolas"/>
      <family val="3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2" tint="-0.74901577806939912"/>
        </stop>
      </gradient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4" fontId="1" fillId="0" borderId="0" applyFont="0" applyFill="0" applyBorder="0" applyAlignment="0" applyProtection="0"/>
    <xf numFmtId="0" fontId="2" fillId="0" borderId="0"/>
    <xf numFmtId="0" fontId="16" fillId="0" borderId="0"/>
  </cellStyleXfs>
  <cellXfs count="54">
    <xf numFmtId="0" fontId="0" fillId="0" borderId="0" xfId="0"/>
    <xf numFmtId="44" fontId="0" fillId="0" borderId="0" xfId="0" applyNumberFormat="1"/>
    <xf numFmtId="0" fontId="3" fillId="0" borderId="6" xfId="0" applyFont="1" applyBorder="1" applyProtection="1"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3" fillId="10" borderId="6" xfId="0" applyFont="1" applyFill="1" applyBorder="1" applyProtection="1"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3" fillId="11" borderId="6" xfId="0" applyFont="1" applyFill="1" applyBorder="1" applyProtection="1">
      <protection locked="0"/>
    </xf>
    <xf numFmtId="0" fontId="3" fillId="11" borderId="6" xfId="0" applyFont="1" applyFill="1" applyBorder="1" applyAlignment="1" applyProtection="1">
      <alignment horizontal="center" vertical="center"/>
    </xf>
    <xf numFmtId="9" fontId="0" fillId="0" borderId="16" xfId="1" applyFont="1" applyBorder="1"/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12" borderId="3" xfId="0" applyNumberFormat="1" applyFont="1" applyFill="1" applyBorder="1" applyAlignment="1">
      <alignment horizontal="center"/>
    </xf>
    <xf numFmtId="0" fontId="13" fillId="12" borderId="4" xfId="0" applyNumberFormat="1" applyFont="1" applyFill="1" applyBorder="1" applyAlignment="1">
      <alignment horizontal="center"/>
    </xf>
    <xf numFmtId="9" fontId="0" fillId="0" borderId="15" xfId="1" applyFont="1" applyBorder="1"/>
    <xf numFmtId="0" fontId="0" fillId="0" borderId="0" xfId="1" applyNumberFormat="1" applyFont="1"/>
    <xf numFmtId="0" fontId="7" fillId="0" borderId="8" xfId="0" applyNumberFormat="1" applyFont="1" applyBorder="1" applyAlignment="1" applyProtection="1">
      <alignment horizontal="center" vertical="center"/>
      <protection locked="0"/>
    </xf>
    <xf numFmtId="0" fontId="7" fillId="0" borderId="8" xfId="0" applyNumberFormat="1" applyFont="1" applyBorder="1" applyAlignment="1" applyProtection="1">
      <alignment horizontal="center" vertical="center"/>
    </xf>
    <xf numFmtId="0" fontId="7" fillId="0" borderId="6" xfId="0" applyNumberFormat="1" applyFont="1" applyBorder="1" applyAlignment="1" applyProtection="1">
      <alignment horizontal="center" vertical="center"/>
      <protection locked="0"/>
    </xf>
    <xf numFmtId="0" fontId="7" fillId="0" borderId="6" xfId="0" applyNumberFormat="1" applyFont="1" applyBorder="1" applyAlignment="1" applyProtection="1">
      <alignment horizontal="center" vertical="center"/>
    </xf>
    <xf numFmtId="0" fontId="0" fillId="5" borderId="0" xfId="0" applyFill="1"/>
    <xf numFmtId="9" fontId="0" fillId="0" borderId="12" xfId="1" applyFont="1" applyBorder="1"/>
    <xf numFmtId="0" fontId="8" fillId="8" borderId="19" xfId="0" applyFont="1" applyFill="1" applyBorder="1" applyAlignment="1">
      <alignment horizontal="center"/>
    </xf>
    <xf numFmtId="44" fontId="8" fillId="8" borderId="22" xfId="4" applyFont="1" applyFill="1" applyBorder="1" applyAlignment="1">
      <alignment horizontal="center"/>
    </xf>
    <xf numFmtId="44" fontId="8" fillId="8" borderId="10" xfId="4" applyNumberFormat="1" applyFont="1" applyFill="1" applyBorder="1" applyAlignment="1">
      <alignment horizontal="center"/>
    </xf>
    <xf numFmtId="44" fontId="8" fillId="8" borderId="23" xfId="4" applyFont="1" applyFill="1" applyBorder="1" applyAlignment="1">
      <alignment horizontal="center"/>
    </xf>
    <xf numFmtId="44" fontId="8" fillId="8" borderId="20" xfId="4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8" borderId="18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44" fontId="10" fillId="5" borderId="8" xfId="4" applyFont="1" applyFill="1" applyBorder="1"/>
    <xf numFmtId="44" fontId="11" fillId="5" borderId="8" xfId="4" applyFont="1" applyFill="1" applyBorder="1"/>
    <xf numFmtId="44" fontId="10" fillId="5" borderId="8" xfId="4" applyNumberFormat="1" applyFont="1" applyFill="1" applyBorder="1"/>
    <xf numFmtId="44" fontId="10" fillId="5" borderId="6" xfId="4" applyFont="1" applyFill="1" applyBorder="1"/>
    <xf numFmtId="44" fontId="11" fillId="5" borderId="6" xfId="4" applyFont="1" applyFill="1" applyBorder="1"/>
    <xf numFmtId="44" fontId="10" fillId="5" borderId="14" xfId="4" applyFont="1" applyFill="1" applyBorder="1"/>
    <xf numFmtId="44" fontId="10" fillId="5" borderId="17" xfId="4" applyNumberFormat="1" applyFont="1" applyFill="1" applyBorder="1"/>
    <xf numFmtId="44" fontId="11" fillId="5" borderId="14" xfId="4" applyFont="1" applyFill="1" applyBorder="1"/>
    <xf numFmtId="4" fontId="11" fillId="0" borderId="6" xfId="0" applyNumberFormat="1" applyFont="1" applyBorder="1"/>
    <xf numFmtId="0" fontId="15" fillId="8" borderId="1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4" fillId="7" borderId="6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horizontal="center" vertical="center" wrapText="1"/>
      <protection locked="0"/>
    </xf>
  </cellXfs>
  <cellStyles count="7">
    <cellStyle name="Moeda" xfId="4" builtinId="4"/>
    <cellStyle name="Normal" xfId="0" builtinId="0"/>
    <cellStyle name="Normal 2" xfId="2"/>
    <cellStyle name="Normal 3" xfId="3"/>
    <cellStyle name="Normal 4" xfId="6"/>
    <cellStyle name="Normal 5" xfId="5"/>
    <cellStyle name="Porcentagem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9900"/>
      <color rgb="FFFB6E5F"/>
      <color rgb="FFFFCCCC"/>
      <color rgb="FFFA4532"/>
      <color rgb="FFCCFF99"/>
      <color rgb="FFFFCCFF"/>
      <color rgb="FFFF79D6"/>
      <color rgb="FFC285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B1:O27"/>
  <sheetViews>
    <sheetView tabSelected="1" zoomScale="85" zoomScaleNormal="85" workbookViewId="0">
      <selection activeCell="G25" sqref="B2:G25"/>
    </sheetView>
  </sheetViews>
  <sheetFormatPr defaultRowHeight="15" x14ac:dyDescent="0.25"/>
  <cols>
    <col min="2" max="2" width="8.85546875" bestFit="1" customWidth="1"/>
    <col min="3" max="3" width="22.7109375" customWidth="1"/>
    <col min="4" max="4" width="23.85546875" customWidth="1"/>
    <col min="5" max="5" width="21.140625" customWidth="1"/>
    <col min="6" max="6" width="29.5703125" bestFit="1" customWidth="1"/>
  </cols>
  <sheetData>
    <row r="1" spans="2:7" ht="15.75" thickBot="1" x14ac:dyDescent="0.3">
      <c r="D1" s="1"/>
    </row>
    <row r="2" spans="2:7" ht="34.5" customHeight="1" thickBot="1" x14ac:dyDescent="0.3">
      <c r="B2" s="39" t="s">
        <v>30</v>
      </c>
      <c r="C2" s="40"/>
      <c r="D2" s="40"/>
      <c r="E2" s="40"/>
      <c r="F2" s="40"/>
      <c r="G2" s="41"/>
    </row>
    <row r="3" spans="2:7" ht="15.75" thickBot="1" x14ac:dyDescent="0.3">
      <c r="B3" s="42"/>
      <c r="C3" s="43"/>
      <c r="D3" s="43"/>
      <c r="E3" s="43"/>
      <c r="F3" s="43"/>
      <c r="G3" s="44"/>
    </row>
    <row r="4" spans="2:7" ht="20.25" thickBot="1" x14ac:dyDescent="0.45">
      <c r="B4" s="45" t="s">
        <v>31</v>
      </c>
      <c r="C4" s="46"/>
      <c r="D4" s="46"/>
      <c r="E4" s="46"/>
      <c r="F4" s="46"/>
      <c r="G4" s="47"/>
    </row>
    <row r="5" spans="2:7" ht="15.75" thickBot="1" x14ac:dyDescent="0.3">
      <c r="B5" s="42"/>
      <c r="C5" s="43"/>
      <c r="D5" s="43"/>
      <c r="E5" s="43"/>
      <c r="F5" s="43"/>
      <c r="G5" s="44"/>
    </row>
    <row r="6" spans="2:7" ht="23.25" customHeight="1" thickBot="1" x14ac:dyDescent="0.45">
      <c r="B6" s="21" t="s">
        <v>22</v>
      </c>
      <c r="C6" s="22" t="s">
        <v>23</v>
      </c>
      <c r="D6" s="23" t="s">
        <v>24</v>
      </c>
      <c r="E6" s="24" t="s">
        <v>25</v>
      </c>
      <c r="F6" s="25" t="s">
        <v>26</v>
      </c>
      <c r="G6" s="26" t="s">
        <v>0</v>
      </c>
    </row>
    <row r="7" spans="2:7" ht="0.75" hidden="1" customHeight="1" x14ac:dyDescent="0.25"/>
    <row r="8" spans="2:7" ht="15.75" x14ac:dyDescent="0.25">
      <c r="B8" s="27">
        <v>25</v>
      </c>
      <c r="C8" s="30">
        <v>21961</v>
      </c>
      <c r="D8" s="38">
        <v>8208.3799999999992</v>
      </c>
      <c r="E8" s="31">
        <f t="shared" ref="E8:E24" si="0">D8-C8</f>
        <v>-13752.62</v>
      </c>
      <c r="F8" s="32">
        <f>E8/N20</f>
        <v>-1057.8938461538462</v>
      </c>
      <c r="G8" s="20">
        <f t="shared" ref="G8:G24" si="1">D8/C8</f>
        <v>0.37377077546559806</v>
      </c>
    </row>
    <row r="9" spans="2:7" ht="15.75" x14ac:dyDescent="0.25">
      <c r="B9" s="28">
        <v>51</v>
      </c>
      <c r="C9" s="33">
        <v>15057</v>
      </c>
      <c r="D9" s="38">
        <v>4315.51</v>
      </c>
      <c r="E9" s="34">
        <f t="shared" si="0"/>
        <v>-10741.49</v>
      </c>
      <c r="F9" s="33">
        <f>E9/O20</f>
        <v>-976.49909090909091</v>
      </c>
      <c r="G9" s="8">
        <f t="shared" si="1"/>
        <v>0.28661154280401147</v>
      </c>
    </row>
    <row r="10" spans="2:7" ht="15.75" x14ac:dyDescent="0.25">
      <c r="B10" s="28">
        <v>54</v>
      </c>
      <c r="C10" s="33">
        <v>14411</v>
      </c>
      <c r="D10" s="38">
        <v>4418.0200000000004</v>
      </c>
      <c r="E10" s="34">
        <f t="shared" si="0"/>
        <v>-9992.98</v>
      </c>
      <c r="F10" s="33">
        <f>E10/N20</f>
        <v>-768.69076923076921</v>
      </c>
      <c r="G10" s="8">
        <f t="shared" si="1"/>
        <v>0.30657275692179586</v>
      </c>
    </row>
    <row r="11" spans="2:7" ht="15.75" x14ac:dyDescent="0.25">
      <c r="B11" s="28">
        <v>56</v>
      </c>
      <c r="C11" s="33">
        <v>11323</v>
      </c>
      <c r="D11" s="38">
        <v>4606.68</v>
      </c>
      <c r="E11" s="34">
        <f t="shared" si="0"/>
        <v>-6716.32</v>
      </c>
      <c r="F11" s="33">
        <f>E11/O20</f>
        <v>-610.57454545454539</v>
      </c>
      <c r="G11" s="8">
        <f t="shared" si="1"/>
        <v>0.4068427095292767</v>
      </c>
    </row>
    <row r="12" spans="2:7" ht="15.75" x14ac:dyDescent="0.25">
      <c r="B12" s="28">
        <v>57</v>
      </c>
      <c r="C12" s="33">
        <v>30207</v>
      </c>
      <c r="D12" s="38">
        <v>9264.01</v>
      </c>
      <c r="E12" s="34">
        <f t="shared" si="0"/>
        <v>-20942.989999999998</v>
      </c>
      <c r="F12" s="33">
        <f>E12/N20</f>
        <v>-1610.9992307692305</v>
      </c>
      <c r="G12" s="8">
        <f t="shared" si="1"/>
        <v>0.30668421226867948</v>
      </c>
    </row>
    <row r="13" spans="2:7" ht="15.75" x14ac:dyDescent="0.25">
      <c r="B13" s="28">
        <v>59</v>
      </c>
      <c r="C13" s="33">
        <v>17208</v>
      </c>
      <c r="D13" s="38">
        <v>7072.72</v>
      </c>
      <c r="E13" s="34">
        <f t="shared" si="0"/>
        <v>-10135.279999999999</v>
      </c>
      <c r="F13" s="33">
        <f>E13/N20</f>
        <v>-779.63692307692304</v>
      </c>
      <c r="G13" s="8">
        <f t="shared" si="1"/>
        <v>0.41101348210134825</v>
      </c>
    </row>
    <row r="14" spans="2:7" ht="15.75" x14ac:dyDescent="0.25">
      <c r="B14" s="28">
        <v>61</v>
      </c>
      <c r="C14" s="33">
        <v>21476</v>
      </c>
      <c r="D14" s="38">
        <v>2764.2</v>
      </c>
      <c r="E14" s="34">
        <f t="shared" si="0"/>
        <v>-18711.8</v>
      </c>
      <c r="F14" s="33">
        <f>E14/N20</f>
        <v>-1439.3692307692306</v>
      </c>
      <c r="G14" s="8">
        <f t="shared" si="1"/>
        <v>0.12871111938908547</v>
      </c>
    </row>
    <row r="15" spans="2:7" ht="15.75" x14ac:dyDescent="0.25">
      <c r="B15" s="28">
        <v>62</v>
      </c>
      <c r="C15" s="33">
        <v>17959</v>
      </c>
      <c r="D15" s="38">
        <v>3370.65</v>
      </c>
      <c r="E15" s="34">
        <f t="shared" si="0"/>
        <v>-14588.35</v>
      </c>
      <c r="F15" s="33">
        <f>E15/O20</f>
        <v>-1326.2136363636364</v>
      </c>
      <c r="G15" s="8">
        <f t="shared" si="1"/>
        <v>0.18768583996881788</v>
      </c>
    </row>
    <row r="16" spans="2:7" ht="15.75" x14ac:dyDescent="0.25">
      <c r="B16" s="28">
        <v>194</v>
      </c>
      <c r="C16" s="33">
        <v>9983</v>
      </c>
      <c r="D16" s="38">
        <v>1824.5</v>
      </c>
      <c r="E16" s="34">
        <f t="shared" si="0"/>
        <v>-8158.5</v>
      </c>
      <c r="F16" s="33">
        <f>E16/N20</f>
        <v>-627.57692307692309</v>
      </c>
      <c r="G16" s="8">
        <f t="shared" si="1"/>
        <v>0.18276069317840329</v>
      </c>
    </row>
    <row r="17" spans="2:15" ht="15.75" x14ac:dyDescent="0.25">
      <c r="B17" s="28">
        <v>201</v>
      </c>
      <c r="C17" s="33">
        <v>12913</v>
      </c>
      <c r="D17" s="38">
        <v>4806.3</v>
      </c>
      <c r="E17" s="34">
        <f t="shared" si="0"/>
        <v>-8106.7</v>
      </c>
      <c r="F17" s="33">
        <f>E17/N20</f>
        <v>-623.59230769230771</v>
      </c>
      <c r="G17" s="8">
        <f t="shared" si="1"/>
        <v>0.37220630372492836</v>
      </c>
    </row>
    <row r="18" spans="2:15" ht="16.5" thickBot="1" x14ac:dyDescent="0.3">
      <c r="B18" s="28">
        <v>287</v>
      </c>
      <c r="C18" s="33">
        <v>5500</v>
      </c>
      <c r="D18" s="38">
        <v>4458.3599999999997</v>
      </c>
      <c r="E18" s="34">
        <f t="shared" si="0"/>
        <v>-1041.6400000000003</v>
      </c>
      <c r="F18" s="33">
        <f>E18/N20</f>
        <v>-80.126153846153869</v>
      </c>
      <c r="G18" s="8">
        <f t="shared" si="1"/>
        <v>0.81061090909090905</v>
      </c>
    </row>
    <row r="19" spans="2:15" ht="15.75" customHeight="1" x14ac:dyDescent="0.35">
      <c r="B19" s="28">
        <v>306</v>
      </c>
      <c r="C19" s="33">
        <v>17369</v>
      </c>
      <c r="D19" s="38">
        <v>15655.32</v>
      </c>
      <c r="E19" s="34">
        <f t="shared" si="0"/>
        <v>-1713.6800000000003</v>
      </c>
      <c r="F19" s="33">
        <f>E19/N20</f>
        <v>-131.82153846153849</v>
      </c>
      <c r="G19" s="8">
        <f t="shared" si="1"/>
        <v>0.90133686452875816</v>
      </c>
      <c r="N19" s="9" t="s">
        <v>27</v>
      </c>
      <c r="O19" s="10" t="s">
        <v>28</v>
      </c>
    </row>
    <row r="20" spans="2:15" ht="16.5" thickBot="1" x14ac:dyDescent="0.3">
      <c r="B20" s="28">
        <v>313</v>
      </c>
      <c r="C20" s="33">
        <v>9508</v>
      </c>
      <c r="D20" s="38">
        <v>3646.6</v>
      </c>
      <c r="E20" s="34">
        <f t="shared" si="0"/>
        <v>-5861.4</v>
      </c>
      <c r="F20" s="33">
        <f>E20/N20</f>
        <v>-450.87692307692305</v>
      </c>
      <c r="G20" s="8">
        <f t="shared" si="1"/>
        <v>0.38352965923432897</v>
      </c>
      <c r="N20" s="11">
        <v>13</v>
      </c>
      <c r="O20" s="12">
        <v>11</v>
      </c>
    </row>
    <row r="21" spans="2:15" ht="15.75" x14ac:dyDescent="0.25">
      <c r="B21" s="28">
        <v>316</v>
      </c>
      <c r="C21" s="33">
        <v>8521</v>
      </c>
      <c r="D21" s="38">
        <v>3600.67</v>
      </c>
      <c r="E21" s="34">
        <f t="shared" si="0"/>
        <v>-4920.33</v>
      </c>
      <c r="F21" s="33">
        <f>E21/N20</f>
        <v>-378.48692307692306</v>
      </c>
      <c r="G21" s="8">
        <f t="shared" si="1"/>
        <v>0.42256425302194578</v>
      </c>
    </row>
    <row r="22" spans="2:15" ht="15.75" x14ac:dyDescent="0.25">
      <c r="B22" s="28">
        <v>326</v>
      </c>
      <c r="C22" s="33">
        <v>4302</v>
      </c>
      <c r="D22" s="38">
        <v>1149.2</v>
      </c>
      <c r="E22" s="34">
        <f t="shared" si="0"/>
        <v>-3152.8</v>
      </c>
      <c r="F22" s="33">
        <f>E22/N20</f>
        <v>-242.52307692307693</v>
      </c>
      <c r="G22" s="8">
        <f t="shared" si="1"/>
        <v>0.26713156671315669</v>
      </c>
    </row>
    <row r="23" spans="2:15" ht="15.75" x14ac:dyDescent="0.25">
      <c r="B23" s="28">
        <v>391</v>
      </c>
      <c r="C23" s="33">
        <v>17368</v>
      </c>
      <c r="D23" s="38">
        <v>12169.09</v>
      </c>
      <c r="E23" s="34">
        <f t="shared" si="0"/>
        <v>-5198.91</v>
      </c>
      <c r="F23" s="33">
        <f>E23/N20</f>
        <v>-399.91615384615386</v>
      </c>
      <c r="G23" s="8">
        <f t="shared" si="1"/>
        <v>0.70066156149239978</v>
      </c>
    </row>
    <row r="24" spans="2:15" ht="15.75" x14ac:dyDescent="0.25">
      <c r="B24" s="28">
        <v>393</v>
      </c>
      <c r="C24" s="33">
        <v>7863</v>
      </c>
      <c r="D24" s="38">
        <v>2574.38</v>
      </c>
      <c r="E24" s="34">
        <f t="shared" si="0"/>
        <v>-5288.62</v>
      </c>
      <c r="F24" s="33">
        <f>E24/N20</f>
        <v>-406.81692307692305</v>
      </c>
      <c r="G24" s="8">
        <f t="shared" si="1"/>
        <v>0.32740429861376069</v>
      </c>
    </row>
    <row r="25" spans="2:15" ht="16.5" thickBot="1" x14ac:dyDescent="0.3">
      <c r="B25" s="29" t="s">
        <v>29</v>
      </c>
      <c r="C25" s="35">
        <f>SUM(C8:C24)</f>
        <v>242929</v>
      </c>
      <c r="D25" s="36">
        <f>SUM(D8:D24)</f>
        <v>93904.59</v>
      </c>
      <c r="E25" s="37">
        <f t="shared" ref="E25" si="2">D25-C25</f>
        <v>-149024.41</v>
      </c>
      <c r="F25" s="35">
        <f>E25/((N20+O20)/2)</f>
        <v>-12418.700833333334</v>
      </c>
      <c r="G25" s="13">
        <f t="shared" ref="G25" si="3">D25/C25</f>
        <v>0.38655158503101728</v>
      </c>
    </row>
    <row r="27" spans="2:15" x14ac:dyDescent="0.25">
      <c r="F27" s="14"/>
    </row>
  </sheetData>
  <mergeCells count="4">
    <mergeCell ref="B2:G2"/>
    <mergeCell ref="B3:G3"/>
    <mergeCell ref="B4:G4"/>
    <mergeCell ref="B5:G5"/>
  </mergeCells>
  <conditionalFormatting sqref="G8:G25">
    <cfRule type="colorScale" priority="4">
      <colorScale>
        <cfvo type="min"/>
        <cfvo type="max"/>
        <color rgb="FF63BE7B"/>
        <color rgb="FFFFEF9C"/>
      </colorScale>
    </cfRule>
    <cfRule type="aboveAverage" dxfId="6" priority="5"/>
  </conditionalFormatting>
  <conditionalFormatting sqref="E8:E24">
    <cfRule type="cellIs" dxfId="5" priority="2" operator="lessThan">
      <formula>0</formula>
    </cfRule>
    <cfRule type="cellIs" dxfId="4" priority="3" operator="greaterThan">
      <formula>0</formula>
    </cfRule>
  </conditionalFormatting>
  <conditionalFormatting sqref="F8:F25">
    <cfRule type="cellIs" dxfId="3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22"/>
  <sheetViews>
    <sheetView zoomScale="85" zoomScaleNormal="85" workbookViewId="0">
      <selection activeCell="H20" sqref="H20"/>
    </sheetView>
  </sheetViews>
  <sheetFormatPr defaultRowHeight="15" x14ac:dyDescent="0.25"/>
  <cols>
    <col min="2" max="2" width="41.85546875" bestFit="1" customWidth="1"/>
    <col min="3" max="3" width="13" customWidth="1"/>
    <col min="4" max="4" width="11.42578125" customWidth="1"/>
    <col min="5" max="5" width="9" customWidth="1"/>
    <col min="6" max="6" width="9.5703125" customWidth="1"/>
    <col min="8" max="8" width="41.85546875" bestFit="1" customWidth="1"/>
    <col min="9" max="9" width="9.140625" customWidth="1"/>
    <col min="12" max="12" width="16.42578125" customWidth="1"/>
    <col min="14" max="14" width="10" customWidth="1"/>
    <col min="15" max="15" width="10.85546875" customWidth="1"/>
  </cols>
  <sheetData>
    <row r="1" spans="1:8" ht="15" customHeight="1" x14ac:dyDescent="0.25">
      <c r="A1" s="19"/>
      <c r="B1" s="19"/>
      <c r="C1" s="19"/>
      <c r="D1" s="19"/>
      <c r="E1" s="19"/>
      <c r="F1" s="19"/>
      <c r="G1" s="19"/>
      <c r="H1" s="19"/>
    </row>
    <row r="2" spans="1:8" ht="15" customHeight="1" x14ac:dyDescent="0.25">
      <c r="A2" s="19"/>
      <c r="B2" s="50" t="s">
        <v>1</v>
      </c>
      <c r="C2" s="51" t="s">
        <v>2</v>
      </c>
      <c r="D2" s="52" t="s">
        <v>3</v>
      </c>
      <c r="E2" s="53" t="s">
        <v>4</v>
      </c>
      <c r="F2" s="48" t="s">
        <v>5</v>
      </c>
      <c r="G2" s="49" t="s">
        <v>6</v>
      </c>
      <c r="H2" s="19"/>
    </row>
    <row r="3" spans="1:8" ht="15" customHeight="1" x14ac:dyDescent="0.25">
      <c r="A3" s="19"/>
      <c r="B3" s="50"/>
      <c r="C3" s="51"/>
      <c r="D3" s="52"/>
      <c r="E3" s="53"/>
      <c r="F3" s="48"/>
      <c r="G3" s="49"/>
      <c r="H3" s="19"/>
    </row>
    <row r="4" spans="1:8" x14ac:dyDescent="0.25">
      <c r="A4" s="19"/>
      <c r="B4" s="2" t="s">
        <v>7</v>
      </c>
      <c r="C4" s="15"/>
      <c r="D4" s="15"/>
      <c r="E4" s="16">
        <v>0</v>
      </c>
      <c r="F4" s="3">
        <v>3</v>
      </c>
      <c r="G4" s="3">
        <f t="shared" ref="G4:G17" si="0">SUM(C4,D4)</f>
        <v>0</v>
      </c>
      <c r="H4" s="19"/>
    </row>
    <row r="5" spans="1:8" x14ac:dyDescent="0.25">
      <c r="A5" s="19"/>
      <c r="B5" s="4" t="s">
        <v>8</v>
      </c>
      <c r="C5" s="17">
        <v>1</v>
      </c>
      <c r="D5" s="17"/>
      <c r="E5" s="18">
        <v>0</v>
      </c>
      <c r="F5" s="5">
        <v>3</v>
      </c>
      <c r="G5" s="3">
        <f t="shared" si="0"/>
        <v>1</v>
      </c>
      <c r="H5" s="19"/>
    </row>
    <row r="6" spans="1:8" x14ac:dyDescent="0.25">
      <c r="A6" s="19"/>
      <c r="B6" s="2" t="s">
        <v>9</v>
      </c>
      <c r="C6" s="17">
        <v>1</v>
      </c>
      <c r="D6" s="17">
        <v>2</v>
      </c>
      <c r="E6" s="18">
        <v>1</v>
      </c>
      <c r="F6" s="5">
        <v>3</v>
      </c>
      <c r="G6" s="3">
        <f t="shared" si="0"/>
        <v>3</v>
      </c>
      <c r="H6" s="19"/>
    </row>
    <row r="7" spans="1:8" x14ac:dyDescent="0.25">
      <c r="A7" s="19"/>
      <c r="B7" s="4" t="s">
        <v>10</v>
      </c>
      <c r="C7" s="17"/>
      <c r="D7" s="17"/>
      <c r="E7" s="18">
        <v>0</v>
      </c>
      <c r="F7" s="5">
        <v>3</v>
      </c>
      <c r="G7" s="3">
        <f t="shared" si="0"/>
        <v>0</v>
      </c>
      <c r="H7" s="19"/>
    </row>
    <row r="8" spans="1:8" x14ac:dyDescent="0.25">
      <c r="A8" s="19"/>
      <c r="B8" s="2" t="s">
        <v>11</v>
      </c>
      <c r="C8" s="17">
        <v>1</v>
      </c>
      <c r="D8" s="17"/>
      <c r="E8" s="18">
        <v>0</v>
      </c>
      <c r="F8" s="5">
        <v>3</v>
      </c>
      <c r="G8" s="3">
        <f t="shared" si="0"/>
        <v>1</v>
      </c>
      <c r="H8" s="19"/>
    </row>
    <row r="9" spans="1:8" x14ac:dyDescent="0.25">
      <c r="A9" s="19"/>
      <c r="B9" s="4" t="s">
        <v>12</v>
      </c>
      <c r="C9" s="17"/>
      <c r="D9" s="17"/>
      <c r="E9" s="18">
        <v>0</v>
      </c>
      <c r="F9" s="5">
        <v>3</v>
      </c>
      <c r="G9" s="3">
        <f t="shared" si="0"/>
        <v>0</v>
      </c>
      <c r="H9" s="19"/>
    </row>
    <row r="10" spans="1:8" x14ac:dyDescent="0.25">
      <c r="A10" s="19"/>
      <c r="B10" s="2" t="s">
        <v>13</v>
      </c>
      <c r="C10" s="17">
        <v>1</v>
      </c>
      <c r="D10" s="17"/>
      <c r="E10" s="18">
        <v>0</v>
      </c>
      <c r="F10" s="5">
        <v>3</v>
      </c>
      <c r="G10" s="3">
        <f t="shared" si="0"/>
        <v>1</v>
      </c>
      <c r="H10" s="19"/>
    </row>
    <row r="11" spans="1:8" x14ac:dyDescent="0.25">
      <c r="A11" s="19"/>
      <c r="B11" s="4" t="s">
        <v>14</v>
      </c>
      <c r="C11" s="17"/>
      <c r="D11" s="17"/>
      <c r="E11" s="18">
        <v>2</v>
      </c>
      <c r="F11" s="5">
        <v>3</v>
      </c>
      <c r="G11" s="3">
        <f t="shared" si="0"/>
        <v>0</v>
      </c>
      <c r="H11" s="19"/>
    </row>
    <row r="12" spans="1:8" x14ac:dyDescent="0.25">
      <c r="A12" s="19"/>
      <c r="B12" s="2" t="s">
        <v>15</v>
      </c>
      <c r="C12" s="17"/>
      <c r="D12" s="17"/>
      <c r="E12" s="18">
        <v>0</v>
      </c>
      <c r="F12" s="5">
        <v>3</v>
      </c>
      <c r="G12" s="3">
        <f t="shared" si="0"/>
        <v>0</v>
      </c>
      <c r="H12" s="19"/>
    </row>
    <row r="13" spans="1:8" x14ac:dyDescent="0.25">
      <c r="A13" s="19"/>
      <c r="B13" s="4" t="s">
        <v>16</v>
      </c>
      <c r="C13" s="17"/>
      <c r="D13" s="17"/>
      <c r="E13" s="18">
        <v>0</v>
      </c>
      <c r="F13" s="5">
        <v>3</v>
      </c>
      <c r="G13" s="3">
        <f t="shared" si="0"/>
        <v>0</v>
      </c>
      <c r="H13" s="19"/>
    </row>
    <row r="14" spans="1:8" x14ac:dyDescent="0.25">
      <c r="A14" s="19"/>
      <c r="B14" s="2" t="s">
        <v>17</v>
      </c>
      <c r="C14" s="17"/>
      <c r="D14" s="17">
        <v>3</v>
      </c>
      <c r="E14" s="18">
        <v>0</v>
      </c>
      <c r="F14" s="5">
        <v>3</v>
      </c>
      <c r="G14" s="3">
        <f t="shared" si="0"/>
        <v>3</v>
      </c>
      <c r="H14" s="19"/>
    </row>
    <row r="15" spans="1:8" x14ac:dyDescent="0.25">
      <c r="A15" s="19"/>
      <c r="B15" s="2" t="s">
        <v>18</v>
      </c>
      <c r="C15" s="17"/>
      <c r="D15" s="17"/>
      <c r="E15" s="18">
        <v>0</v>
      </c>
      <c r="F15" s="5">
        <v>3</v>
      </c>
      <c r="G15" s="3">
        <f t="shared" si="0"/>
        <v>0</v>
      </c>
      <c r="H15" s="19"/>
    </row>
    <row r="16" spans="1:8" x14ac:dyDescent="0.25">
      <c r="A16" s="19"/>
      <c r="B16" s="4" t="s">
        <v>19</v>
      </c>
      <c r="C16" s="17"/>
      <c r="D16" s="17"/>
      <c r="E16" s="18">
        <v>0</v>
      </c>
      <c r="F16" s="5">
        <v>3</v>
      </c>
      <c r="G16" s="3">
        <f t="shared" si="0"/>
        <v>0</v>
      </c>
      <c r="H16" s="19"/>
    </row>
    <row r="17" spans="1:8" x14ac:dyDescent="0.25">
      <c r="A17" s="19"/>
      <c r="B17" s="2" t="s">
        <v>20</v>
      </c>
      <c r="C17" s="17"/>
      <c r="D17" s="17"/>
      <c r="E17" s="18">
        <v>0</v>
      </c>
      <c r="F17" s="5">
        <v>3</v>
      </c>
      <c r="G17" s="3">
        <f t="shared" si="0"/>
        <v>0</v>
      </c>
      <c r="H17" s="19"/>
    </row>
    <row r="18" spans="1:8" x14ac:dyDescent="0.25">
      <c r="A18" s="19"/>
      <c r="B18" s="6" t="s">
        <v>21</v>
      </c>
      <c r="C18" s="7">
        <f t="shared" ref="C18:D18" si="1">SUM(C4:C17)</f>
        <v>4</v>
      </c>
      <c r="D18" s="7">
        <f t="shared" si="1"/>
        <v>5</v>
      </c>
      <c r="E18" s="7">
        <f>SUM(E4:E17)</f>
        <v>3</v>
      </c>
      <c r="F18" s="7">
        <v>38</v>
      </c>
      <c r="G18" s="7">
        <f t="shared" ref="G18" si="2">SUM(G4:G17)</f>
        <v>9</v>
      </c>
      <c r="H18" s="19"/>
    </row>
    <row r="19" spans="1:8" x14ac:dyDescent="0.25">
      <c r="A19" s="19"/>
      <c r="B19" s="19"/>
      <c r="C19" s="19"/>
      <c r="D19" s="19"/>
      <c r="E19" s="19"/>
      <c r="F19" s="19"/>
      <c r="G19" s="19"/>
      <c r="H19" s="19"/>
    </row>
    <row r="20" spans="1:8" x14ac:dyDescent="0.25">
      <c r="A20" s="19"/>
      <c r="B20" s="19"/>
      <c r="C20" s="19"/>
      <c r="D20" s="19"/>
      <c r="E20" s="19"/>
      <c r="F20" s="19"/>
      <c r="G20" s="19"/>
      <c r="H20" s="19"/>
    </row>
    <row r="21" spans="1:8" ht="15" customHeight="1" x14ac:dyDescent="0.25">
      <c r="B21" s="19"/>
      <c r="C21" s="19"/>
      <c r="D21" s="19"/>
      <c r="E21" s="19"/>
      <c r="F21" s="19"/>
      <c r="G21" s="19"/>
      <c r="H21" s="19"/>
    </row>
    <row r="22" spans="1:8" ht="15" customHeight="1" x14ac:dyDescent="0.25"/>
  </sheetData>
  <mergeCells count="6">
    <mergeCell ref="F2:F3"/>
    <mergeCell ref="G2:G3"/>
    <mergeCell ref="B2:B3"/>
    <mergeCell ref="C2:C3"/>
    <mergeCell ref="D2:D3"/>
    <mergeCell ref="E2:E3"/>
  </mergeCells>
  <conditionalFormatting sqref="G4:G17">
    <cfRule type="cellIs" dxfId="2" priority="2" operator="lessThan">
      <formula>2</formula>
    </cfRule>
    <cfRule type="cellIs" dxfId="1" priority="3" operator="greaterThan">
      <formula>2</formula>
    </cfRule>
  </conditionalFormatting>
  <conditionalFormatting sqref="G11">
    <cfRule type="cellIs" dxfId="0" priority="1" operator="equal">
      <formula>2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E-Store</vt:lpstr>
      <vt:lpstr>CTB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Lider</dc:creator>
  <cp:lastModifiedBy>Estacao 1 do Crediario</cp:lastModifiedBy>
  <cp:lastPrinted>2022-08-23T14:47:15Z</cp:lastPrinted>
  <dcterms:created xsi:type="dcterms:W3CDTF">2021-09-09T12:21:22Z</dcterms:created>
  <dcterms:modified xsi:type="dcterms:W3CDTF">2022-10-18T11:06:54Z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FIL062\lider</vt:lpwstr>
  </property>
  <property fmtid="{D5CDD505-2E9C-101B-9397-08002B2CF9AE}" pid="4" name="DLPManualFileClassificationLastModificationDate">
    <vt:lpwstr>1631192110</vt:lpwstr>
  </property>
  <property fmtid="{D5CDD505-2E9C-101B-9397-08002B2CF9AE}" pid="5" name="DLPManualFileClassificationVersion">
    <vt:lpwstr>11.6.300.5</vt:lpwstr>
  </property>
</Properties>
</file>