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foxte\Documents\ProjetosGIT\MainApp\MainApp\MainApp\pln\"/>
    </mc:Choice>
  </mc:AlternateContent>
  <xr:revisionPtr revIDLastSave="0" documentId="13_ncr:1_{C478E1E7-9AFC-415C-BEAD-68A0105D1748}" xr6:coauthVersionLast="47" xr6:coauthVersionMax="47" xr10:uidLastSave="{00000000-0000-0000-0000-000000000000}"/>
  <bookViews>
    <workbookView xWindow="-120" yWindow="-120" windowWidth="20730" windowHeight="11160" tabRatio="540" xr2:uid="{00000000-000D-0000-FFFF-FFFF00000000}"/>
  </bookViews>
  <sheets>
    <sheet name="ESTORE" sheetId="7" r:id="rId1"/>
    <sheet name="GRAPH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7" l="1"/>
  <c r="D25" i="7" l="1"/>
  <c r="G24" i="7" l="1"/>
  <c r="E23" i="7"/>
  <c r="F23" i="7" s="1"/>
  <c r="E22" i="7"/>
  <c r="F22" i="7" s="1"/>
  <c r="G21" i="7"/>
  <c r="E20" i="7"/>
  <c r="F20" i="7" s="1"/>
  <c r="G19" i="7"/>
  <c r="G18" i="7"/>
  <c r="E17" i="7"/>
  <c r="F17" i="7" s="1"/>
  <c r="G16" i="7"/>
  <c r="G15" i="7"/>
  <c r="E14" i="7"/>
  <c r="F14" i="7" s="1"/>
  <c r="G13" i="7"/>
  <c r="G12" i="7"/>
  <c r="E11" i="7"/>
  <c r="F11" i="7" s="1"/>
  <c r="E10" i="7"/>
  <c r="F10" i="7" s="1"/>
  <c r="G9" i="7"/>
  <c r="F13" i="7" l="1"/>
  <c r="E16" i="7"/>
  <c r="F16" i="7" s="1"/>
  <c r="E19" i="7"/>
  <c r="F19" i="7" s="1"/>
  <c r="G10" i="7"/>
  <c r="G22" i="7"/>
  <c r="C25" i="7"/>
  <c r="G25" i="7" s="1"/>
  <c r="G8" i="7"/>
  <c r="G11" i="7"/>
  <c r="G14" i="7"/>
  <c r="G17" i="7"/>
  <c r="G20" i="7"/>
  <c r="G23" i="7"/>
  <c r="E9" i="7"/>
  <c r="F9" i="7" s="1"/>
  <c r="E12" i="7"/>
  <c r="F12" i="7" s="1"/>
  <c r="E15" i="7"/>
  <c r="F15" i="7" s="1"/>
  <c r="E18" i="7"/>
  <c r="F18" i="7" s="1"/>
  <c r="E21" i="7"/>
  <c r="F21" i="7" s="1"/>
  <c r="E24" i="7"/>
  <c r="F24" i="7" s="1"/>
  <c r="E8" i="7"/>
  <c r="F8" i="7" s="1"/>
  <c r="E25" i="7" l="1"/>
  <c r="F25" i="7" s="1"/>
</calcChain>
</file>

<file path=xl/sharedStrings.xml><?xml version="1.0" encoding="utf-8"?>
<sst xmlns="http://schemas.openxmlformats.org/spreadsheetml/2006/main" count="28" uniqueCount="28">
  <si>
    <t>%</t>
  </si>
  <si>
    <t>LOJA</t>
  </si>
  <si>
    <t xml:space="preserve">Meta Mês 📅 </t>
  </si>
  <si>
    <t>Realizado ✔️</t>
  </si>
  <si>
    <t>GAP ➖</t>
  </si>
  <si>
    <t xml:space="preserve">Necessário por dia 🚀 </t>
  </si>
  <si>
    <t>SH</t>
  </si>
  <si>
    <t>CT</t>
  </si>
  <si>
    <t>TOTAL</t>
  </si>
  <si>
    <t>DATA</t>
  </si>
  <si>
    <t>L025</t>
  </si>
  <si>
    <t>L051</t>
  </si>
  <si>
    <t>L054</t>
  </si>
  <si>
    <t>L056</t>
  </si>
  <si>
    <t>L057</t>
  </si>
  <si>
    <t>L059</t>
  </si>
  <si>
    <t>L061</t>
  </si>
  <si>
    <t>L062</t>
  </si>
  <si>
    <t>L194</t>
  </si>
  <si>
    <t>L201</t>
  </si>
  <si>
    <t>L287</t>
  </si>
  <si>
    <t>L306</t>
  </si>
  <si>
    <t>L313</t>
  </si>
  <si>
    <t>L316</t>
  </si>
  <si>
    <t>L326</t>
  </si>
  <si>
    <t>L391</t>
  </si>
  <si>
    <t>L393</t>
  </si>
  <si>
    <t>E-Store CTB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</si>
</sst>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2"/>
      <color theme="0"/>
      <name val="Arial"/>
      <family val="2"/>
    </font>
    <font>
      <b/>
      <sz val="12"/>
      <color theme="0"/>
      <name val="Arial Black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i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0"/>
      <name val="Arial Black"/>
      <family val="2"/>
    </font>
    <font>
      <b/>
      <sz val="28"/>
      <color theme="0"/>
      <name val="Consolas"/>
      <family val="3"/>
    </font>
    <font>
      <sz val="10"/>
      <color theme="1"/>
      <name val="Calibri"/>
      <family val="2"/>
      <scheme val="minor"/>
    </font>
    <font>
      <b/>
      <sz val="14"/>
      <color rgb="FFFF0000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44" fontId="1" fillId="0" borderId="0" applyFont="0" applyFill="0" applyBorder="0" applyAlignment="0" applyProtection="0"/>
    <xf numFmtId="0" fontId="2" fillId="0" borderId="0"/>
    <xf numFmtId="0" fontId="9" fillId="0" borderId="0"/>
  </cellStyleXfs>
  <cellXfs count="38">
    <xf numFmtId="0" fontId="0" fillId="0" borderId="0" xfId="0"/>
    <xf numFmtId="44" fontId="0" fillId="0" borderId="0" xfId="0" applyNumberFormat="1"/>
    <xf numFmtId="9" fontId="0" fillId="0" borderId="14" xfId="1" applyFont="1" applyBorder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9" fontId="0" fillId="0" borderId="13" xfId="1" applyFont="1" applyBorder="1"/>
    <xf numFmtId="0" fontId="0" fillId="0" borderId="0" xfId="1" applyNumberFormat="1" applyFont="1"/>
    <xf numFmtId="9" fontId="0" fillId="0" borderId="11" xfId="1" applyFont="1" applyBorder="1"/>
    <xf numFmtId="44" fontId="6" fillId="3" borderId="8" xfId="4" applyFont="1" applyFill="1" applyBorder="1"/>
    <xf numFmtId="44" fontId="5" fillId="3" borderId="8" xfId="4" applyFont="1" applyFill="1" applyBorder="1"/>
    <xf numFmtId="44" fontId="5" fillId="3" borderId="6" xfId="4" applyFont="1" applyFill="1" applyBorder="1"/>
    <xf numFmtId="44" fontId="6" fillId="3" borderId="6" xfId="4" applyFont="1" applyFill="1" applyBorder="1"/>
    <xf numFmtId="44" fontId="5" fillId="3" borderId="12" xfId="4" applyFont="1" applyFill="1" applyBorder="1"/>
    <xf numFmtId="44" fontId="5" fillId="3" borderId="15" xfId="4" applyFont="1" applyFill="1" applyBorder="1"/>
    <xf numFmtId="44" fontId="6" fillId="3" borderId="12" xfId="4" applyFont="1" applyFill="1" applyBorder="1"/>
    <xf numFmtId="44" fontId="5" fillId="3" borderId="19" xfId="4" applyFont="1" applyFill="1" applyBorder="1"/>
    <xf numFmtId="44" fontId="5" fillId="3" borderId="20" xfId="4" applyFont="1" applyFill="1" applyBorder="1"/>
    <xf numFmtId="44" fontId="5" fillId="3" borderId="21" xfId="4" applyFont="1" applyFill="1" applyBorder="1"/>
    <xf numFmtId="0" fontId="12" fillId="0" borderId="0" xfId="0" applyFont="1"/>
    <xf numFmtId="0" fontId="3" fillId="6" borderId="10" xfId="0" applyFont="1" applyFill="1" applyBorder="1" applyAlignment="1">
      <alignment horizontal="center"/>
    </xf>
    <xf numFmtId="44" fontId="3" fillId="6" borderId="10" xfId="4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44" fontId="6" fillId="0" borderId="6" xfId="0" applyNumberFormat="1" applyFont="1" applyBorder="1"/>
    <xf numFmtId="0" fontId="11" fillId="6" borderId="16" xfId="0" applyFont="1" applyFill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14" fontId="10" fillId="6" borderId="5" xfId="0" applyNumberFormat="1" applyFont="1" applyFill="1" applyBorder="1" applyAlignment="1">
      <alignment horizontal="center"/>
    </xf>
    <xf numFmtId="0" fontId="13" fillId="6" borderId="9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7">
    <cellStyle name="Moeda" xfId="4" builtinId="4"/>
    <cellStyle name="Normal" xfId="0" builtinId="0"/>
    <cellStyle name="Normal 2" xfId="2" xr:uid="{00000000-0005-0000-0000-000002000000}"/>
    <cellStyle name="Normal 3" xfId="3" xr:uid="{00000000-0005-0000-0000-000003000000}"/>
    <cellStyle name="Normal 4" xfId="6" xr:uid="{00000000-0005-0000-0000-000004000000}"/>
    <cellStyle name="Normal 5" xfId="5" xr:uid="{00000000-0005-0000-0000-000005000000}"/>
    <cellStyle name="Porcentagem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CCCC"/>
      <color rgb="FFCC00FF"/>
      <color rgb="FFFF66FF"/>
      <color rgb="FFCC00CC"/>
      <color rgb="FFFA0000"/>
      <color rgb="FFFF3737"/>
      <color rgb="FF009900"/>
      <color rgb="FFFB6E5F"/>
      <color rgb="FFFA4532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ESSTORE FATURADO - CTB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1560175531418258E-2"/>
          <c:y val="0.10801268498942918"/>
          <c:w val="0.91340688639216538"/>
          <c:h val="0.83389722162108171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-1.2083978600360667E-17"/>
                  <c:y val="-1.0582010582010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81-4664-BB8E-02690DA694F1}"/>
                </c:ext>
              </c:extLst>
            </c:dLbl>
            <c:dLbl>
              <c:idx val="1"/>
              <c:layout>
                <c:manualLayout>
                  <c:x val="3.9548023185314047E-3"/>
                  <c:y val="8.46560846560854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81-4664-BB8E-02690DA694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ESTORE!$B$8:$B$24</c:f>
              <c:strCache>
                <c:ptCount val="17"/>
                <c:pt idx="0">
                  <c:v>L025</c:v>
                </c:pt>
                <c:pt idx="1">
                  <c:v>L051</c:v>
                </c:pt>
                <c:pt idx="2">
                  <c:v>L054</c:v>
                </c:pt>
                <c:pt idx="3">
                  <c:v>L056</c:v>
                </c:pt>
                <c:pt idx="4">
                  <c:v>L057</c:v>
                </c:pt>
                <c:pt idx="5">
                  <c:v>L059</c:v>
                </c:pt>
                <c:pt idx="6">
                  <c:v>L061</c:v>
                </c:pt>
                <c:pt idx="7">
                  <c:v>L062</c:v>
                </c:pt>
                <c:pt idx="8">
                  <c:v>L194</c:v>
                </c:pt>
                <c:pt idx="9">
                  <c:v>L201</c:v>
                </c:pt>
                <c:pt idx="10">
                  <c:v>L287</c:v>
                </c:pt>
                <c:pt idx="11">
                  <c:v>L306</c:v>
                </c:pt>
                <c:pt idx="12">
                  <c:v>L313</c:v>
                </c:pt>
                <c:pt idx="13">
                  <c:v>L316</c:v>
                </c:pt>
                <c:pt idx="14">
                  <c:v>L326</c:v>
                </c:pt>
                <c:pt idx="15">
                  <c:v>L391</c:v>
                </c:pt>
                <c:pt idx="16">
                  <c:v>L393</c:v>
                </c:pt>
              </c:strCache>
            </c:strRef>
          </c:cat>
          <c:val>
            <c:numRef>
              <c:f>ESTORE!$D$8:$D$24</c:f>
              <c:numCache>
                <c:formatCode>_("R$"* #,##0.00_);_("R$"* \(#,##0.00\);_("R$"* "-"??_);_(@_)</c:formatCode>
                <c:ptCount val="17"/>
                <c:pt idx="0">
                  <c:v>5964.53</c:v>
                </c:pt>
                <c:pt idx="1">
                  <c:v>9477.17</c:v>
                </c:pt>
                <c:pt idx="2">
                  <c:v>4957.3999999999996</c:v>
                </c:pt>
                <c:pt idx="3">
                  <c:v>6907.21</c:v>
                </c:pt>
                <c:pt idx="4">
                  <c:v>7974.65</c:v>
                </c:pt>
                <c:pt idx="5">
                  <c:v>13294.25</c:v>
                </c:pt>
                <c:pt idx="6">
                  <c:v>5841.42</c:v>
                </c:pt>
                <c:pt idx="7">
                  <c:v>16385.57</c:v>
                </c:pt>
                <c:pt idx="8">
                  <c:v>7117.21</c:v>
                </c:pt>
                <c:pt idx="9">
                  <c:v>6015.83</c:v>
                </c:pt>
                <c:pt idx="10">
                  <c:v>8791.2999999999993</c:v>
                </c:pt>
                <c:pt idx="11">
                  <c:v>25520.5</c:v>
                </c:pt>
                <c:pt idx="12">
                  <c:v>4926.43</c:v>
                </c:pt>
                <c:pt idx="13">
                  <c:v>3554.9</c:v>
                </c:pt>
                <c:pt idx="14">
                  <c:v>4752.3599999999997</c:v>
                </c:pt>
                <c:pt idx="15">
                  <c:v>22509.46</c:v>
                </c:pt>
                <c:pt idx="16">
                  <c:v>2279.1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5-4136-801D-0885269696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03437464"/>
        <c:axId val="403442056"/>
      </c:barChart>
      <c:catAx>
        <c:axId val="403437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442056"/>
        <c:crosses val="autoZero"/>
        <c:auto val="1"/>
        <c:lblAlgn val="ctr"/>
        <c:lblOffset val="100"/>
        <c:noMultiLvlLbl val="0"/>
      </c:catAx>
      <c:valAx>
        <c:axId val="403442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43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0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1089025</xdr:colOff>
      <xdr:row>1</xdr:row>
      <xdr:rowOff>13494</xdr:rowOff>
    </xdr:from>
    <xdr:to>
      <xdr:col>6</xdr:col>
      <xdr:colOff>219876</xdr:colOff>
      <xdr:row>1</xdr:row>
      <xdr:rowOff>602385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8072" y="215900"/>
          <a:ext cx="1100534" cy="58889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3857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9900"/>
  </sheetPr>
  <dimension ref="B1:O27"/>
  <sheetViews>
    <sheetView tabSelected="1" zoomScale="70" zoomScaleNormal="70" workbookViewId="0">
      <selection activeCell="B4" sqref="B4:G4"/>
    </sheetView>
  </sheetViews>
  <sheetFormatPr defaultRowHeight="15" x14ac:dyDescent="0.25"/>
  <cols>
    <col min="2" max="2" width="8.85546875" bestFit="1" customWidth="1"/>
    <col min="3" max="3" width="22.7109375" customWidth="1"/>
    <col min="4" max="4" width="23.85546875" customWidth="1"/>
    <col min="5" max="5" width="21.140625" customWidth="1"/>
    <col min="6" max="6" width="29.5703125" bestFit="1" customWidth="1"/>
  </cols>
  <sheetData>
    <row r="1" spans="2:7" ht="15.75" thickBot="1" x14ac:dyDescent="0.3">
      <c r="D1" s="1"/>
    </row>
    <row r="2" spans="2:7" ht="50.25" customHeight="1" thickBot="1" x14ac:dyDescent="0.3">
      <c r="B2" s="26" t="s">
        <v>27</v>
      </c>
      <c r="C2" s="27"/>
      <c r="D2" s="27"/>
      <c r="E2" s="27"/>
      <c r="F2" s="27"/>
      <c r="G2" s="28"/>
    </row>
    <row r="3" spans="2:7" ht="20.25" thickBot="1" x14ac:dyDescent="0.45">
      <c r="B3" s="29" t="s">
        <v>9</v>
      </c>
      <c r="C3" s="30"/>
      <c r="D3" s="30"/>
      <c r="E3" s="30"/>
      <c r="F3" s="30"/>
      <c r="G3" s="31"/>
    </row>
    <row r="4" spans="2:7" ht="23.25" thickBot="1" x14ac:dyDescent="0.5">
      <c r="B4" s="32">
        <v>44911</v>
      </c>
      <c r="C4" s="33"/>
      <c r="D4" s="33"/>
      <c r="E4" s="33"/>
      <c r="F4" s="33"/>
      <c r="G4" s="34"/>
    </row>
    <row r="5" spans="2:7" ht="15.75" thickBot="1" x14ac:dyDescent="0.3">
      <c r="B5" s="35"/>
      <c r="C5" s="36"/>
      <c r="D5" s="36"/>
      <c r="E5" s="36"/>
      <c r="F5" s="36"/>
      <c r="G5" s="37"/>
    </row>
    <row r="6" spans="2:7" ht="23.25" customHeight="1" thickBot="1" x14ac:dyDescent="0.45">
      <c r="B6" s="21" t="s">
        <v>1</v>
      </c>
      <c r="C6" s="22" t="s">
        <v>2</v>
      </c>
      <c r="D6" s="22" t="s">
        <v>3</v>
      </c>
      <c r="E6" s="22" t="s">
        <v>4</v>
      </c>
      <c r="F6" s="22" t="s">
        <v>5</v>
      </c>
      <c r="G6" s="23" t="s">
        <v>0</v>
      </c>
    </row>
    <row r="7" spans="2:7" ht="0.75" hidden="1" customHeight="1" x14ac:dyDescent="0.25"/>
    <row r="8" spans="2:7" ht="16.5" thickBot="1" x14ac:dyDescent="0.3">
      <c r="B8" s="21" t="s">
        <v>10</v>
      </c>
      <c r="C8" s="17">
        <v>44237</v>
      </c>
      <c r="D8" s="25">
        <v>5964.53</v>
      </c>
      <c r="E8" s="10">
        <f t="shared" ref="E8:E24" si="0">D8-C8</f>
        <v>-38272.47</v>
      </c>
      <c r="F8" s="11">
        <f>E8/N20</f>
        <v>-2733.7478571428574</v>
      </c>
      <c r="G8" s="9">
        <f t="shared" ref="G8:G24" si="1">D8/C8</f>
        <v>0.13483124985871556</v>
      </c>
    </row>
    <row r="9" spans="2:7" ht="16.5" thickBot="1" x14ac:dyDescent="0.3">
      <c r="B9" s="21" t="s">
        <v>11</v>
      </c>
      <c r="C9" s="18">
        <v>41352</v>
      </c>
      <c r="D9" s="25">
        <v>9477.17</v>
      </c>
      <c r="E9" s="13">
        <f t="shared" si="0"/>
        <v>-31874.83</v>
      </c>
      <c r="F9" s="12">
        <f>E9/O20</f>
        <v>-2897.7118181818182</v>
      </c>
      <c r="G9" s="2">
        <f t="shared" si="1"/>
        <v>0.22918286902689108</v>
      </c>
    </row>
    <row r="10" spans="2:7" ht="16.5" thickBot="1" x14ac:dyDescent="0.3">
      <c r="B10" s="21" t="s">
        <v>12</v>
      </c>
      <c r="C10" s="18">
        <v>37733</v>
      </c>
      <c r="D10" s="25">
        <v>4957.3999999999996</v>
      </c>
      <c r="E10" s="13">
        <f t="shared" si="0"/>
        <v>-32775.599999999999</v>
      </c>
      <c r="F10" s="12">
        <f>E10/N20</f>
        <v>-2341.1142857142854</v>
      </c>
      <c r="G10" s="2">
        <f t="shared" si="1"/>
        <v>0.13138101926695464</v>
      </c>
    </row>
    <row r="11" spans="2:7" ht="16.5" thickBot="1" x14ac:dyDescent="0.3">
      <c r="B11" s="21" t="s">
        <v>13</v>
      </c>
      <c r="C11" s="18">
        <v>27888</v>
      </c>
      <c r="D11" s="25">
        <v>6907.21</v>
      </c>
      <c r="E11" s="13">
        <f t="shared" si="0"/>
        <v>-20980.79</v>
      </c>
      <c r="F11" s="12">
        <f>E11/O20</f>
        <v>-1907.3445454545456</v>
      </c>
      <c r="G11" s="2">
        <f t="shared" si="1"/>
        <v>0.24767677854274239</v>
      </c>
    </row>
    <row r="12" spans="2:7" ht="16.5" thickBot="1" x14ac:dyDescent="0.3">
      <c r="B12" s="21" t="s">
        <v>14</v>
      </c>
      <c r="C12" s="18">
        <v>65394</v>
      </c>
      <c r="D12" s="25">
        <v>7974.65</v>
      </c>
      <c r="E12" s="13">
        <f t="shared" si="0"/>
        <v>-57419.35</v>
      </c>
      <c r="F12" s="12">
        <f>E12/N20</f>
        <v>-4101.3821428571428</v>
      </c>
      <c r="G12" s="2">
        <f t="shared" si="1"/>
        <v>0.12194773220784781</v>
      </c>
    </row>
    <row r="13" spans="2:7" ht="16.5" thickBot="1" x14ac:dyDescent="0.3">
      <c r="B13" s="21" t="s">
        <v>15</v>
      </c>
      <c r="C13" s="18">
        <v>33991</v>
      </c>
      <c r="D13" s="25">
        <v>13294.25</v>
      </c>
      <c r="E13" s="13">
        <f t="shared" si="0"/>
        <v>-20696.75</v>
      </c>
      <c r="F13" s="12">
        <f>E13/N20</f>
        <v>-1478.3392857142858</v>
      </c>
      <c r="G13" s="2">
        <f t="shared" si="1"/>
        <v>0.39111088229237151</v>
      </c>
    </row>
    <row r="14" spans="2:7" ht="16.5" thickBot="1" x14ac:dyDescent="0.3">
      <c r="B14" s="21" t="s">
        <v>16</v>
      </c>
      <c r="C14" s="18">
        <v>44238</v>
      </c>
      <c r="D14" s="25">
        <v>5841.42</v>
      </c>
      <c r="E14" s="13">
        <f t="shared" si="0"/>
        <v>-38396.58</v>
      </c>
      <c r="F14" s="12">
        <f>E14/N20</f>
        <v>-2742.6128571428571</v>
      </c>
      <c r="G14" s="2">
        <f t="shared" si="1"/>
        <v>0.13204530042045301</v>
      </c>
    </row>
    <row r="15" spans="2:7" ht="16.5" thickBot="1" x14ac:dyDescent="0.3">
      <c r="B15" s="21" t="s">
        <v>17</v>
      </c>
      <c r="C15" s="18">
        <v>46642</v>
      </c>
      <c r="D15" s="25">
        <v>16385.57</v>
      </c>
      <c r="E15" s="13">
        <f t="shared" si="0"/>
        <v>-30256.43</v>
      </c>
      <c r="F15" s="12">
        <f>E15/O20</f>
        <v>-2750.5845454545456</v>
      </c>
      <c r="G15" s="2">
        <f t="shared" si="1"/>
        <v>0.35130504695338965</v>
      </c>
    </row>
    <row r="16" spans="2:7" ht="16.5" thickBot="1" x14ac:dyDescent="0.3">
      <c r="B16" s="21" t="s">
        <v>18</v>
      </c>
      <c r="C16" s="18">
        <v>19715</v>
      </c>
      <c r="D16" s="25">
        <v>7117.21</v>
      </c>
      <c r="E16" s="13">
        <f t="shared" si="0"/>
        <v>-12597.79</v>
      </c>
      <c r="F16" s="12">
        <f>E16/N20</f>
        <v>-899.8421428571429</v>
      </c>
      <c r="G16" s="2">
        <f t="shared" si="1"/>
        <v>0.36100481866599038</v>
      </c>
    </row>
    <row r="17" spans="2:15" ht="16.5" thickBot="1" x14ac:dyDescent="0.3">
      <c r="B17" s="21" t="s">
        <v>19</v>
      </c>
      <c r="C17" s="18">
        <v>27889</v>
      </c>
      <c r="D17" s="25">
        <v>6015.83</v>
      </c>
      <c r="E17" s="13">
        <f t="shared" si="0"/>
        <v>-21873.17</v>
      </c>
      <c r="F17" s="12">
        <f>E17/N20</f>
        <v>-1562.3692857142855</v>
      </c>
      <c r="G17" s="2">
        <f t="shared" si="1"/>
        <v>0.21570619240560795</v>
      </c>
      <c r="L17" s="20"/>
    </row>
    <row r="18" spans="2:15" ht="16.5" thickBot="1" x14ac:dyDescent="0.3">
      <c r="B18" s="21" t="s">
        <v>20</v>
      </c>
      <c r="C18" s="18">
        <v>13463</v>
      </c>
      <c r="D18" s="25">
        <v>8791.2999999999993</v>
      </c>
      <c r="E18" s="13">
        <f t="shared" si="0"/>
        <v>-4671.7000000000007</v>
      </c>
      <c r="F18" s="12">
        <f>E18/N20</f>
        <v>-333.69285714285718</v>
      </c>
      <c r="G18" s="2">
        <f t="shared" si="1"/>
        <v>0.6529971031716556</v>
      </c>
    </row>
    <row r="19" spans="2:15" ht="15.75" customHeight="1" thickBot="1" x14ac:dyDescent="0.4">
      <c r="B19" s="21" t="s">
        <v>21</v>
      </c>
      <c r="C19" s="18">
        <v>38943</v>
      </c>
      <c r="D19" s="25">
        <v>25520.5</v>
      </c>
      <c r="E19" s="13">
        <f t="shared" si="0"/>
        <v>-13422.5</v>
      </c>
      <c r="F19" s="12">
        <f>E19/N20</f>
        <v>-958.75</v>
      </c>
      <c r="G19" s="2">
        <f t="shared" si="1"/>
        <v>0.65532958426418098</v>
      </c>
      <c r="N19" s="3" t="s">
        <v>6</v>
      </c>
      <c r="O19" s="4" t="s">
        <v>7</v>
      </c>
    </row>
    <row r="20" spans="2:15" ht="16.5" thickBot="1" x14ac:dyDescent="0.3">
      <c r="B20" s="21" t="s">
        <v>22</v>
      </c>
      <c r="C20" s="18">
        <v>21831</v>
      </c>
      <c r="D20" s="25">
        <v>4926.43</v>
      </c>
      <c r="E20" s="13">
        <f t="shared" si="0"/>
        <v>-16904.57</v>
      </c>
      <c r="F20" s="12">
        <f>E20/N20</f>
        <v>-1207.4692857142857</v>
      </c>
      <c r="G20" s="2">
        <f t="shared" si="1"/>
        <v>0.22566213183088271</v>
      </c>
      <c r="N20" s="5">
        <v>14</v>
      </c>
      <c r="O20" s="6">
        <v>11</v>
      </c>
    </row>
    <row r="21" spans="2:15" ht="16.5" thickBot="1" x14ac:dyDescent="0.3">
      <c r="B21" s="21" t="s">
        <v>23</v>
      </c>
      <c r="C21" s="18">
        <v>16061</v>
      </c>
      <c r="D21" s="25">
        <v>3554.9</v>
      </c>
      <c r="E21" s="13">
        <f t="shared" si="0"/>
        <v>-12506.1</v>
      </c>
      <c r="F21" s="12">
        <f>E21/N20</f>
        <v>-893.2928571428572</v>
      </c>
      <c r="G21" s="2">
        <f t="shared" si="1"/>
        <v>0.22133740115808481</v>
      </c>
    </row>
    <row r="22" spans="2:15" ht="16.5" thickBot="1" x14ac:dyDescent="0.3">
      <c r="B22" s="21" t="s">
        <v>24</v>
      </c>
      <c r="C22" s="18">
        <v>12021</v>
      </c>
      <c r="D22" s="25">
        <v>4752.3599999999997</v>
      </c>
      <c r="E22" s="13">
        <f t="shared" si="0"/>
        <v>-7268.64</v>
      </c>
      <c r="F22" s="12">
        <f>E22/N20</f>
        <v>-519.18857142857144</v>
      </c>
      <c r="G22" s="2">
        <f t="shared" si="1"/>
        <v>0.39533815822310953</v>
      </c>
    </row>
    <row r="23" spans="2:15" ht="16.5" thickBot="1" x14ac:dyDescent="0.3">
      <c r="B23" s="21" t="s">
        <v>25</v>
      </c>
      <c r="C23" s="18">
        <v>38468</v>
      </c>
      <c r="D23" s="25">
        <v>22509.46</v>
      </c>
      <c r="E23" s="13">
        <f t="shared" si="0"/>
        <v>-15958.54</v>
      </c>
      <c r="F23" s="12">
        <f>E23/N20</f>
        <v>-1139.8957142857143</v>
      </c>
      <c r="G23" s="2">
        <f t="shared" si="1"/>
        <v>0.58514765519392742</v>
      </c>
    </row>
    <row r="24" spans="2:15" ht="16.5" thickBot="1" x14ac:dyDescent="0.3">
      <c r="B24" s="21" t="s">
        <v>26</v>
      </c>
      <c r="C24" s="18">
        <v>15387</v>
      </c>
      <c r="D24" s="25">
        <v>2279.1</v>
      </c>
      <c r="E24" s="13">
        <f t="shared" si="0"/>
        <v>-13107.9</v>
      </c>
      <c r="F24" s="12">
        <f>E24/N20</f>
        <v>-936.27857142857135</v>
      </c>
      <c r="G24" s="2">
        <f t="shared" si="1"/>
        <v>0.14811854162604796</v>
      </c>
    </row>
    <row r="25" spans="2:15" ht="16.5" thickBot="1" x14ac:dyDescent="0.3">
      <c r="B25" s="24" t="s">
        <v>8</v>
      </c>
      <c r="C25" s="19">
        <f>SUM(C8:C24)</f>
        <v>545253</v>
      </c>
      <c r="D25" s="15">
        <f>SUM(D8:D24)</f>
        <v>156269.28999999998</v>
      </c>
      <c r="E25" s="16">
        <f t="shared" ref="E25" si="2">D25-C25</f>
        <v>-388983.71</v>
      </c>
      <c r="F25" s="14">
        <f>E25/((N20+O20)/2)</f>
        <v>-31118.696800000002</v>
      </c>
      <c r="G25" s="7">
        <f t="shared" ref="G25" si="3">D25/C25</f>
        <v>0.28659959688438208</v>
      </c>
    </row>
    <row r="27" spans="2:15" x14ac:dyDescent="0.25">
      <c r="F27" s="8"/>
    </row>
  </sheetData>
  <mergeCells count="4">
    <mergeCell ref="B2:G2"/>
    <mergeCell ref="B3:G3"/>
    <mergeCell ref="B4:G4"/>
    <mergeCell ref="B5:G5"/>
  </mergeCells>
  <conditionalFormatting sqref="G8:G25">
    <cfRule type="colorScale" priority="4">
      <colorScale>
        <cfvo type="min"/>
        <cfvo type="max"/>
        <color rgb="FF63BE7B"/>
        <color rgb="FFFFEF9C"/>
      </colorScale>
    </cfRule>
    <cfRule type="aboveAverage" dxfId="3" priority="5"/>
  </conditionalFormatting>
  <conditionalFormatting sqref="E8:E24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F8:F25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ESTORE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Lider</dc:creator>
  <cp:lastModifiedBy>Guilherme André</cp:lastModifiedBy>
  <cp:lastPrinted>2022-08-23T14:47:15Z</cp:lastPrinted>
  <dcterms:created xsi:type="dcterms:W3CDTF">2021-09-09T12:21:22Z</dcterms:created>
  <dcterms:modified xsi:type="dcterms:W3CDTF">2022-12-18T11:41:13Z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FIL062\lider</vt:lpwstr>
  </property>
  <property fmtid="{D5CDD505-2E9C-101B-9397-08002B2CF9AE}" pid="4" name="DLPManualFileClassificationLastModificationDate">
    <vt:lpwstr>1631192110</vt:lpwstr>
  </property>
  <property fmtid="{D5CDD505-2E9C-101B-9397-08002B2CF9AE}" pid="5" name="DLPManualFileClassificationVersion">
    <vt:lpwstr>11.6.300.5</vt:lpwstr>
  </property>
</Properties>
</file>