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mos\Projects\VOC\Results\First test\"/>
    </mc:Choice>
  </mc:AlternateContent>
  <xr:revisionPtr revIDLastSave="0" documentId="13_ncr:1_{00B4ED46-3BE8-4AA6-ADBC-43A8120A7479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6" i="1" l="1"/>
  <c r="T26" i="1"/>
  <c r="S26" i="1"/>
  <c r="R26" i="1"/>
  <c r="Q26" i="1"/>
  <c r="U25" i="1"/>
  <c r="T25" i="1"/>
  <c r="S25" i="1"/>
  <c r="R25" i="1"/>
  <c r="Q25" i="1"/>
  <c r="U23" i="1"/>
  <c r="T23" i="1"/>
  <c r="S23" i="1"/>
  <c r="R23" i="1"/>
  <c r="Q23" i="1"/>
  <c r="U22" i="1"/>
  <c r="T22" i="1"/>
  <c r="S22" i="1"/>
  <c r="R22" i="1"/>
  <c r="Q22" i="1"/>
  <c r="T16" i="1"/>
  <c r="T6" i="1"/>
  <c r="U16" i="1"/>
  <c r="S16" i="1"/>
  <c r="R16" i="1"/>
  <c r="Q16" i="1"/>
  <c r="U15" i="1"/>
  <c r="T15" i="1"/>
  <c r="S15" i="1"/>
  <c r="R15" i="1"/>
  <c r="Q15" i="1"/>
  <c r="U13" i="1"/>
  <c r="T13" i="1"/>
  <c r="S13" i="1"/>
  <c r="R13" i="1"/>
  <c r="Q13" i="1"/>
  <c r="U12" i="1"/>
  <c r="T12" i="1"/>
  <c r="S12" i="1"/>
  <c r="R12" i="1"/>
  <c r="Q12" i="1"/>
  <c r="U6" i="1"/>
  <c r="U5" i="1"/>
  <c r="Q6" i="1"/>
  <c r="Q5" i="1"/>
  <c r="R6" i="1"/>
  <c r="R5" i="1"/>
  <c r="S6" i="1"/>
  <c r="S5" i="1"/>
  <c r="T5" i="1"/>
  <c r="R3" i="1"/>
  <c r="Q3" i="1"/>
  <c r="S3" i="1"/>
  <c r="U3" i="1"/>
  <c r="T3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<sst xmlns="http://schemas.openxmlformats.org/spreadsheetml/2006/main" count="230" uniqueCount="89">
  <si>
    <t>Target</t>
  </si>
  <si>
    <t>Dataset</t>
  </si>
  <si>
    <t>Model</t>
  </si>
  <si>
    <t>Technique</t>
  </si>
  <si>
    <t>Parameters</t>
  </si>
  <si>
    <t>True values</t>
  </si>
  <si>
    <t>Predicted values</t>
  </si>
  <si>
    <t>RMSE train</t>
  </si>
  <si>
    <t>RMSE test</t>
  </si>
  <si>
    <t>R2 train</t>
  </si>
  <si>
    <t>R2 test</t>
  </si>
  <si>
    <t>RMSE train rounded</t>
  </si>
  <si>
    <t>RMSE test rounded</t>
  </si>
  <si>
    <t>R2 train rounded</t>
  </si>
  <si>
    <t>R2 test rounded</t>
  </si>
  <si>
    <t>['PUMNS_BulbarSubscore']</t>
  </si>
  <si>
    <t>complete</t>
  </si>
  <si>
    <t>XGB</t>
  </si>
  <si>
    <t>5</t>
  </si>
  <si>
    <t>{'n_estimators': 10, 'max_depth': 3, 'learning_rate': 0.2, 'subsample': 0.3}</t>
  </si>
  <si>
    <t>[0 3 1 0 2 1 0 4 1 3]</t>
  </si>
  <si>
    <t>[1.053902   1.4089105  1.331354   1.3280624  0.8046672  0.76534486
 0.40365273 2.3194997  1.6641835  1.6277357 ]</t>
  </si>
  <si>
    <t>10%</t>
  </si>
  <si>
    <t>{'n_estimators': 30, 'max_depth': 2, 'learning_rate': 0.01, 'subsample': 0.3}</t>
  </si>
  <si>
    <t>[1.4455726 1.2878733 1.4043097 1.3948592 1.349687  1.2439078 1.3057644
 1.3674151 1.3320458 1.3746371]</t>
  </si>
  <si>
    <t>{'n_estimators': 40, 'max_depth': 3, 'learning_rate': 0.1, 'subsample': 0.3}</t>
  </si>
  <si>
    <t>[1 0 0 3 3 1 1 0 2 4]</t>
  </si>
  <si>
    <t>[1.757771   0.8659605  0.53730375 1.230069   1.1382598  1.6906724
 1.1072887  1.4081081  0.30996883 1.2310869 ]</t>
  </si>
  <si>
    <t>RF</t>
  </si>
  <si>
    <t>{'n_estimators': 20, 'max_depth': 10, 'min_samples_split': 2, 'min_samples_leaf': 1}</t>
  </si>
  <si>
    <t>[0.4        2.15       1.05       1.09615385 0.6        0.8
 0.80416667 0.85       1.70416667 2.05      ]</t>
  </si>
  <si>
    <t>{'n_estimators': 40, 'max_depth': 20, 'min_samples_split': 2, 'min_samples_leaf': 2}</t>
  </si>
  <si>
    <t>[3 0 0 1 3 0 2 4 1 1]</t>
  </si>
  <si>
    <t>[0.43892857 1.49958333 1.47083333 1.72208333 1.64333333 1.33541667
 0.51541667 0.52166667 1.31375    1.19      ]</t>
  </si>
  <si>
    <t>{'n_estimators': 10, 'max_depth': 7, 'min_samples_split': 10, 'min_samples_leaf': 1}</t>
  </si>
  <si>
    <t>[0.94417103 1.29565288 2.71571429 1.22184335 0.97965845 0.6412656
 1.82730769 1.92996753 1.38333333 0.89972444]</t>
  </si>
  <si>
    <t>{'n_estimators': 20, 'max_depth': 7, 'min_samples_split': 5, 'min_samples_leaf': 2}</t>
  </si>
  <si>
    <t>[3 4 1 2 0 1 0 3 0 1]</t>
  </si>
  <si>
    <t>[1.94414623 2.05178571 0.83007272 2.06574732 0.97761905 0.97580952
 1.20414414 1.41958333 0.84055556 1.66833333]</t>
  </si>
  <si>
    <t>{'n_estimators': 10, 'max_depth': 20, 'min_samples_split': 5, 'min_samples_leaf': 4}</t>
  </si>
  <si>
    <t>[1.81038462 1.47642857 0.84154401 1.29       0.62692641 0.25454545
 1.63130592 1.50405844 1.15071429 0.93900645]</t>
  </si>
  <si>
    <t>{'n_estimators': 10, 'max_depth': 3, 'learning_rate': 0.2, 'subsample': 0.1}</t>
  </si>
  <si>
    <t>[0 2 3 1 0 4 1 1 0 3]</t>
  </si>
  <si>
    <t>[1.2627676  1.1731164  2.169344   0.33043203 0.8836275  1.2350312
 0.9381298  1.1018895  1.4439409  1.3726411 ]</t>
  </si>
  <si>
    <t>{'n_estimators': 10, 'max_depth': 3, 'learning_rate': 0.2, 'subsample': 1.0}</t>
  </si>
  <si>
    <t>[1.5996586  1.317264   1.603388   0.4027795  0.3303774  1.8649625
 0.81255364 0.88963616 0.7945131  0.9672795 ]</t>
  </si>
  <si>
    <t>syllable</t>
  </si>
  <si>
    <t>{'n_estimators': 30, 'max_depth': 7, 'learning_rate': 0.01, 'subsample': 1.0}</t>
  </si>
  <si>
    <t>[1.054921  1.2456775 1.7831796 1.1376191 1.6928692 1.2456775 1.054921
 1.7698189 1.0818192 1.7831796]</t>
  </si>
  <si>
    <t>{'n_estimators': 40, 'max_depth': None, 'min_samples_split': 5, 'min_samples_leaf': 1}</t>
  </si>
  <si>
    <t>[0.78282738 3.25422619 1.31821429 1.54392857 1.00690476 1.06098214
 0.75365079 2.25061508 1.37175595 1.56606151]</t>
  </si>
  <si>
    <t>MLP</t>
  </si>
  <si>
    <t>{'hidden_layer_sizes': (32, 16), 'activation': 'relu', 'alpha': 0.001}</t>
  </si>
  <si>
    <t>[0.31624552 0.15080278 1.49984311 1.52770495 0.5074366  2.13159977
 0.22603972 1.40109224 0.24216987 0.68001384]</t>
  </si>
  <si>
    <t>{'n_estimators': 20, 'max_depth': 2, 'learning_rate': 0.5, 'subsample': 0.3}</t>
  </si>
  <si>
    <t>[ 1.456252    0.5916846   1.5742226   0.42067173  2.732267   -0.51606727
 -0.03299657  0.50530726  1.7996784   1.6724566 ]</t>
  </si>
  <si>
    <t>{'n_estimators': 10, 'max_depth': 2, 'min_samples_split': 10, 'min_samples_leaf': 4}</t>
  </si>
  <si>
    <t>[1.17875    1.76293495 1.57693678 1.70144968 1.70144968 1.92257066
 1.27069216 0.79657076 0.88762902 1.31128803]</t>
  </si>
  <si>
    <t>{'n_estimators': 20, 'max_depth': 3, 'learning_rate': 0.1, 'subsample': 0.2}</t>
  </si>
  <si>
    <t>[1.7494248 1.340361  1.2673931 1.1190268 0.8517935 1.3019509 1.1959417
 1.3038868 1.2521677 1.0144018]</t>
  </si>
  <si>
    <t>{'n_estimators': 20, 'max_depth': 3, 'learning_rate': 0.2, 'subsample': 0.1}</t>
  </si>
  <si>
    <t>[1.5832138  0.44735923 0.7616229  1.7128303  0.5658565  1.6630964
 1.0290995  1.0828308  2.0055351  2.640081  ]</t>
  </si>
  <si>
    <t>{'n_estimators': 20, 'max_depth': 2, 'min_samples_split': 2, 'min_samples_leaf': 4}</t>
  </si>
  <si>
    <t>[0.77534959 2.34442028 1.00235783 0.8809907  1.0796543  1.29304894
 0.77534959 2.93967387 0.9224386  1.56097861]</t>
  </si>
  <si>
    <t>{'n_estimators': 10, 'max_depth': 30, 'min_samples_split': 2, 'min_samples_leaf': 1}</t>
  </si>
  <si>
    <t>[0.9 2.5 2.  3.1 1.  1.7 0.4 1.1 1.6 1.5]</t>
  </si>
  <si>
    <t>{'n_estimators': 30, 'max_depth': 10, 'min_samples_split': 5, 'min_samples_leaf': 4}</t>
  </si>
  <si>
    <t>[1.64915945 0.80090428 1.23558321 1.63270202 1.01948838 1.95003358
 1.10995856 0.539482   1.63115681 1.26097227]</t>
  </si>
  <si>
    <t>vowels</t>
  </si>
  <si>
    <t>{'n_estimators': 30, 'max_depth': 10, 'min_samples_split': 5, 'min_samples_leaf': 2}</t>
  </si>
  <si>
    <t>[1.41694444 1.59744709 1.12479076 0.83154762 1.30484127 1.23649471
 1.18964286 1.47365079 0.90962963 1.39420635]</t>
  </si>
  <si>
    <t>{'n_estimators': 50, 'max_depth': None, 'min_samples_split': 5, 'min_samples_leaf': 2}</t>
  </si>
  <si>
    <t>[1.79042857 1.46115801 1.62783333 1.74664286 2.3787381  0.239
 1.12461905 1.92609524 2.32999784 1.09756277]</t>
  </si>
  <si>
    <t>{'n_estimators': 10, 'max_depth': 2, 'learning_rate': 0.1, 'subsample': 0.3}</t>
  </si>
  <si>
    <t>[1.0386394  1.0386394  0.8138747  0.8138747  1.0782512  1.0986072
 0.94256556 1.4019842  1.1986825  2.0905623 ]</t>
  </si>
  <si>
    <t>{'n_estimators': 20, 'max_depth': 5, 'min_samples_split': 10, 'min_samples_leaf': 2}</t>
  </si>
  <si>
    <t>[0.78111339 1.53435455 0.74287373 1.21965055 0.64081412 0.35220784
 0.61565072 1.34148198 1.15074198 2.8283751 ]</t>
  </si>
  <si>
    <t>{'n_estimators': 50, 'max_depth': 2, 'learning_rate': 0.2, 'subsample': 0.1}</t>
  </si>
  <si>
    <t>[0.32362974 0.96116704 2.0117927  1.1404629  0.86663026 1.6011108
 0.72641665 1.1912451  0.9116021  0.90056056]</t>
  </si>
  <si>
    <t>{'n_estimators': 40, 'max_depth': 30, 'min_samples_split': 2, 'min_samples_leaf': 1}</t>
  </si>
  <si>
    <t>[1.05  1.25  1.775 2.2   0.8   1.35  1.625 1.925 1.25  1.025]</t>
  </si>
  <si>
    <t>{'n_estimators': 10, 'max_depth': 5, 'min_samples_split': 10, 'min_samples_leaf': 4}</t>
  </si>
  <si>
    <t>[0.39703472 1.4346398  1.15423141 1.64662393 1.69378297 1.94667277
 0.5871645  0.75218623 1.03267277 1.14857143]</t>
  </si>
  <si>
    <t>{'n_estimators': 20, 'max_depth': 9, 'learning_rate': 0.2, 'subsample': 0.7}</t>
  </si>
  <si>
    <t>[2.2482827  0.45047554 0.81472665 0.5544176  1.4289088  0.9013556
 1.1844708  0.21544832 0.38505876 2.619     ]</t>
  </si>
  <si>
    <t>{'hidden_layer_sizes': (16,), 'activation': 'logistic', 'alpha': 0.001}</t>
  </si>
  <si>
    <t>[1.4850718  0.67102637 2.74781568 1.00685846 0.32763209 1.52748226
 1.71747149 2.5055506  2.16768482 1.10780822]</t>
  </si>
  <si>
    <t>{'n_estimators': 40, 'max_depth': None, 'min_samples_split': 2, 'min_samples_leaf': 2}</t>
  </si>
  <si>
    <t>[1.04839286 2.41202381 1.96916667 1.88680556 0.76994048 1.51880952
 0.73964286 1.80125    1.65261905 1.36916667]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</si>
</sst>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topLeftCell="E2" workbookViewId="0">
      <selection activeCell="Q22" sqref="Q22:U26"/>
    </sheetView>
  </sheetViews>
  <sheetFormatPr defaultRowHeight="14.25" x14ac:dyDescent="0.45"/>
  <cols>
    <col min="21" max="21" width="16.46484375" bestFit="1" customWidth="1"/>
  </cols>
  <sheetData>
    <row r="1" spans="1:2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0</v>
      </c>
      <c r="R1" s="1" t="s">
        <v>1</v>
      </c>
      <c r="S1" s="1" t="s">
        <v>3</v>
      </c>
      <c r="T1" s="1" t="s">
        <v>8</v>
      </c>
      <c r="U1" s="1" t="s">
        <v>12</v>
      </c>
    </row>
    <row r="2" spans="1:21" x14ac:dyDescent="0.4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0.91770356893539429</v>
      </c>
      <c r="I2">
        <v>1.109548091888428</v>
      </c>
      <c r="J2">
        <v>0.48666888475418091</v>
      </c>
      <c r="K2">
        <v>0.33454215526580811</v>
      </c>
      <c r="L2">
        <v>0.98319208025017502</v>
      </c>
      <c r="M2">
        <v>1.1401754250991381</v>
      </c>
      <c r="N2">
        <v>0.41079087967491912</v>
      </c>
      <c r="O2">
        <v>0.29729729729729731</v>
      </c>
      <c r="Q2" t="str">
        <f>A2</f>
        <v>['PUMNS_BulbarSubscore']</v>
      </c>
      <c r="R2" t="str">
        <f>B2</f>
        <v>complete</v>
      </c>
      <c r="S2" t="str">
        <f>D2</f>
        <v>5</v>
      </c>
      <c r="T2">
        <f>AVERAGE(I2,I4,I6,I8,I10)</f>
        <v>1.3243521954091131</v>
      </c>
      <c r="U2">
        <f>AVERAGE(M2,M4,M6,M8,M10)</f>
        <v>1.364080122709995</v>
      </c>
    </row>
    <row r="3" spans="1:21" x14ac:dyDescent="0.45">
      <c r="A3" t="s">
        <v>15</v>
      </c>
      <c r="B3" t="s">
        <v>16</v>
      </c>
      <c r="C3" t="s">
        <v>17</v>
      </c>
      <c r="D3" t="s">
        <v>22</v>
      </c>
      <c r="E3" t="s">
        <v>23</v>
      </c>
      <c r="F3" t="s">
        <v>20</v>
      </c>
      <c r="G3" t="s">
        <v>24</v>
      </c>
      <c r="H3">
        <v>1.2145788669586179</v>
      </c>
      <c r="I3">
        <v>1.378409862518311</v>
      </c>
      <c r="J3">
        <v>0.10082501173019411</v>
      </c>
      <c r="K3">
        <v>-2.7034401893615719E-2</v>
      </c>
      <c r="L3">
        <v>1.2292725943057179</v>
      </c>
      <c r="M3">
        <v>1.4491376746189439</v>
      </c>
      <c r="N3">
        <v>7.8937467078034507E-2</v>
      </c>
      <c r="O3">
        <v>-0.13513513513513509</v>
      </c>
      <c r="Q3" t="str">
        <f>A2</f>
        <v>['PUMNS_BulbarSubscore']</v>
      </c>
      <c r="R3" t="str">
        <f>B2</f>
        <v>complete</v>
      </c>
      <c r="S3" t="str">
        <f>D2</f>
        <v>5</v>
      </c>
      <c r="T3">
        <f>_xlfn.STDEV.P(I2,I4,I6,I8,I10)</f>
        <v>0.24355634839075141</v>
      </c>
      <c r="U3">
        <f>_xlfn.STDEV.P(M2,M4,M6,M8,M10)</f>
        <v>0.19820549646133692</v>
      </c>
    </row>
    <row r="4" spans="1:21" x14ac:dyDescent="0.45">
      <c r="A4" t="s">
        <v>15</v>
      </c>
      <c r="B4" t="s">
        <v>16</v>
      </c>
      <c r="C4" t="s">
        <v>17</v>
      </c>
      <c r="D4" t="s">
        <v>18</v>
      </c>
      <c r="E4" t="s">
        <v>25</v>
      </c>
      <c r="F4" t="s">
        <v>26</v>
      </c>
      <c r="G4" t="s">
        <v>27</v>
      </c>
      <c r="H4">
        <v>0.6474425196647644</v>
      </c>
      <c r="I4">
        <v>1.456225514411926</v>
      </c>
      <c r="J4">
        <v>0.74449753761291504</v>
      </c>
      <c r="K4">
        <v>-0.1462662220001221</v>
      </c>
      <c r="L4">
        <v>0.69121471177759075</v>
      </c>
      <c r="M4">
        <v>1.61245154965971</v>
      </c>
      <c r="N4">
        <v>0.70878169914967271</v>
      </c>
      <c r="O4">
        <v>-0.40540540540540548</v>
      </c>
    </row>
    <row r="5" spans="1:21" x14ac:dyDescent="0.45">
      <c r="A5" t="s">
        <v>15</v>
      </c>
      <c r="B5" t="s">
        <v>16</v>
      </c>
      <c r="C5" t="s">
        <v>28</v>
      </c>
      <c r="D5" t="s">
        <v>22</v>
      </c>
      <c r="E5" t="s">
        <v>29</v>
      </c>
      <c r="F5" t="s">
        <v>26</v>
      </c>
      <c r="G5" t="s">
        <v>30</v>
      </c>
      <c r="H5">
        <v>0.49118308251786241</v>
      </c>
      <c r="I5">
        <v>1.4198766929938089</v>
      </c>
      <c r="J5">
        <v>0.85294509395220341</v>
      </c>
      <c r="K5">
        <v>-8.9756661247045955E-2</v>
      </c>
      <c r="L5">
        <v>0.59628479399994394</v>
      </c>
      <c r="M5">
        <v>1.3784048752090221</v>
      </c>
      <c r="N5">
        <v>0.78327940401836105</v>
      </c>
      <c r="O5">
        <v>-2.702702702702697E-2</v>
      </c>
      <c r="Q5" t="str">
        <f>A3</f>
        <v>['PUMNS_BulbarSubscore']</v>
      </c>
      <c r="R5" t="str">
        <f>B3</f>
        <v>complete</v>
      </c>
      <c r="S5" t="str">
        <f>D3</f>
        <v>10%</v>
      </c>
      <c r="T5">
        <f>AVERAGE(I3,I5,I7,I9,I11)</f>
        <v>1.3505829402032272</v>
      </c>
      <c r="U5">
        <f>AVERAGE(M5,M7,M9,M11,M3)</f>
        <v>1.39748671558293</v>
      </c>
    </row>
    <row r="6" spans="1:21" x14ac:dyDescent="0.45">
      <c r="A6" t="s">
        <v>15</v>
      </c>
      <c r="B6" t="s">
        <v>16</v>
      </c>
      <c r="C6" t="s">
        <v>28</v>
      </c>
      <c r="D6" t="s">
        <v>18</v>
      </c>
      <c r="E6" t="s">
        <v>31</v>
      </c>
      <c r="F6" t="s">
        <v>32</v>
      </c>
      <c r="G6" t="s">
        <v>33</v>
      </c>
      <c r="H6">
        <v>0.56264633257817054</v>
      </c>
      <c r="I6">
        <v>1.7191219765485719</v>
      </c>
      <c r="J6">
        <v>0.80704159424594113</v>
      </c>
      <c r="K6">
        <v>-0.59750290283906393</v>
      </c>
      <c r="L6">
        <v>0.61463629715285917</v>
      </c>
      <c r="M6">
        <v>1.549193338482967</v>
      </c>
      <c r="N6">
        <v>0.76973436676950868</v>
      </c>
      <c r="O6">
        <v>-0.29729729729729742</v>
      </c>
      <c r="Q6" t="str">
        <f>A3</f>
        <v>['PUMNS_BulbarSubscore']</v>
      </c>
      <c r="R6" t="str">
        <f>B3</f>
        <v>complete</v>
      </c>
      <c r="S6" t="str">
        <f>D3</f>
        <v>10%</v>
      </c>
      <c r="T6">
        <f>_xlfn.STDEV.P(I5,I7,I9,I11,I3)</f>
        <v>0.10487573858315095</v>
      </c>
      <c r="U6">
        <f>_xlfn.STDEV.P(M5,M7,M9,M11,M3)</f>
        <v>8.3850341497425429E-2</v>
      </c>
    </row>
    <row r="7" spans="1:21" x14ac:dyDescent="0.45">
      <c r="A7" t="s">
        <v>15</v>
      </c>
      <c r="B7" t="s">
        <v>16</v>
      </c>
      <c r="C7" t="s">
        <v>28</v>
      </c>
      <c r="D7" t="s">
        <v>22</v>
      </c>
      <c r="E7" t="s">
        <v>34</v>
      </c>
      <c r="F7" t="s">
        <v>32</v>
      </c>
      <c r="G7" t="s">
        <v>35</v>
      </c>
      <c r="H7">
        <v>0.66085402717587471</v>
      </c>
      <c r="I7">
        <v>1.4931284577890731</v>
      </c>
      <c r="J7">
        <v>0.7338026061855647</v>
      </c>
      <c r="K7">
        <v>-0.2050986980862568</v>
      </c>
      <c r="L7">
        <v>0.76739096221475589</v>
      </c>
      <c r="M7">
        <v>1.51657508881031</v>
      </c>
      <c r="N7">
        <v>0.64105651290541044</v>
      </c>
      <c r="O7">
        <v>-0.2432432432432432</v>
      </c>
    </row>
    <row r="8" spans="1:21" x14ac:dyDescent="0.45">
      <c r="A8" t="s">
        <v>15</v>
      </c>
      <c r="B8" t="s">
        <v>16</v>
      </c>
      <c r="C8" t="s">
        <v>28</v>
      </c>
      <c r="D8" t="s">
        <v>18</v>
      </c>
      <c r="E8" t="s">
        <v>36</v>
      </c>
      <c r="F8" t="s">
        <v>37</v>
      </c>
      <c r="G8" t="s">
        <v>38</v>
      </c>
      <c r="H8">
        <v>0.63081135821206535</v>
      </c>
      <c r="I8">
        <v>1.04884561785234</v>
      </c>
      <c r="J8">
        <v>0.75745533492665063</v>
      </c>
      <c r="K8">
        <v>0.40536371346591471</v>
      </c>
      <c r="L8">
        <v>0.64978628965393093</v>
      </c>
      <c r="M8">
        <v>1.1401754250991381</v>
      </c>
      <c r="N8">
        <v>0.74264429227180373</v>
      </c>
      <c r="O8">
        <v>0.29729729729729731</v>
      </c>
    </row>
    <row r="9" spans="1:21" x14ac:dyDescent="0.45">
      <c r="A9" t="s">
        <v>15</v>
      </c>
      <c r="B9" t="s">
        <v>16</v>
      </c>
      <c r="C9" t="s">
        <v>28</v>
      </c>
      <c r="D9" t="s">
        <v>22</v>
      </c>
      <c r="E9" t="s">
        <v>39</v>
      </c>
      <c r="F9" t="s">
        <v>37</v>
      </c>
      <c r="G9" t="s">
        <v>40</v>
      </c>
      <c r="H9">
        <v>0.76355062852856137</v>
      </c>
      <c r="I9">
        <v>1.2445243564084849</v>
      </c>
      <c r="J9">
        <v>0.64464011928335285</v>
      </c>
      <c r="K9">
        <v>0.1627887169221868</v>
      </c>
      <c r="L9">
        <v>0.752772652709081</v>
      </c>
      <c r="M9">
        <v>1.3784048752090221</v>
      </c>
      <c r="N9">
        <v>0.65460155015426302</v>
      </c>
      <c r="O9">
        <v>-2.702702702702697E-2</v>
      </c>
    </row>
    <row r="10" spans="1:21" x14ac:dyDescent="0.45">
      <c r="A10" t="s">
        <v>15</v>
      </c>
      <c r="B10" t="s">
        <v>16</v>
      </c>
      <c r="C10" t="s">
        <v>17</v>
      </c>
      <c r="D10" t="s">
        <v>18</v>
      </c>
      <c r="E10" t="s">
        <v>41</v>
      </c>
      <c r="F10" t="s">
        <v>42</v>
      </c>
      <c r="G10" t="s">
        <v>43</v>
      </c>
      <c r="H10">
        <v>1.088509321212769</v>
      </c>
      <c r="I10">
        <v>1.2880197763442991</v>
      </c>
      <c r="J10">
        <v>0.2778007984161377</v>
      </c>
      <c r="K10">
        <v>0.1032459139823914</v>
      </c>
      <c r="L10">
        <v>1.154700538379251</v>
      </c>
      <c r="M10">
        <v>1.3784048752090221</v>
      </c>
      <c r="N10">
        <v>0.18729776506885401</v>
      </c>
      <c r="O10">
        <v>-2.702702702702697E-2</v>
      </c>
    </row>
    <row r="11" spans="1:21" x14ac:dyDescent="0.45">
      <c r="A11" t="s">
        <v>15</v>
      </c>
      <c r="B11" t="s">
        <v>16</v>
      </c>
      <c r="C11" t="s">
        <v>17</v>
      </c>
      <c r="D11" t="s">
        <v>22</v>
      </c>
      <c r="E11" t="s">
        <v>44</v>
      </c>
      <c r="F11" t="s">
        <v>42</v>
      </c>
      <c r="G11" t="s">
        <v>45</v>
      </c>
      <c r="H11">
        <v>0.60240614414215088</v>
      </c>
      <c r="I11">
        <v>1.216975331306458</v>
      </c>
      <c r="J11">
        <v>0.77880692481994629</v>
      </c>
      <c r="K11">
        <v>0.1994438171386719</v>
      </c>
      <c r="L11">
        <v>0.67494855771055284</v>
      </c>
      <c r="M11">
        <v>1.264911064067352</v>
      </c>
      <c r="N11">
        <v>0.72232673639852507</v>
      </c>
      <c r="O11">
        <v>0.13513513513513509</v>
      </c>
    </row>
    <row r="12" spans="1:21" x14ac:dyDescent="0.45">
      <c r="A12" t="s">
        <v>15</v>
      </c>
      <c r="B12" t="s">
        <v>46</v>
      </c>
      <c r="C12" t="s">
        <v>17</v>
      </c>
      <c r="D12" t="s">
        <v>18</v>
      </c>
      <c r="E12" t="s">
        <v>47</v>
      </c>
      <c r="F12" t="s">
        <v>20</v>
      </c>
      <c r="G12" t="s">
        <v>48</v>
      </c>
      <c r="H12">
        <v>1.031146645545959</v>
      </c>
      <c r="I12">
        <v>1.175867915153503</v>
      </c>
      <c r="J12">
        <v>0.35191261768341059</v>
      </c>
      <c r="K12">
        <v>0.25261324644088751</v>
      </c>
      <c r="L12">
        <v>0.90676470058236291</v>
      </c>
      <c r="M12">
        <v>1.1401754250991381</v>
      </c>
      <c r="N12">
        <v>0.49883362179245988</v>
      </c>
      <c r="O12">
        <v>0.29729729729729731</v>
      </c>
      <c r="Q12" t="str">
        <f>A12</f>
        <v>['PUMNS_BulbarSubscore']</v>
      </c>
      <c r="R12" t="str">
        <f>B12</f>
        <v>syllable</v>
      </c>
      <c r="S12" t="str">
        <f>D12</f>
        <v>5</v>
      </c>
      <c r="T12">
        <f>AVERAGE(I12,I14,I16,I18,I20)</f>
        <v>1.4931195530236583</v>
      </c>
      <c r="U12">
        <f>AVERAGE(M12,M14,M16,M18,M20)</f>
        <v>1.4845530860035923</v>
      </c>
    </row>
    <row r="13" spans="1:21" x14ac:dyDescent="0.45">
      <c r="A13" t="s">
        <v>15</v>
      </c>
      <c r="B13" t="s">
        <v>46</v>
      </c>
      <c r="C13" t="s">
        <v>28</v>
      </c>
      <c r="D13" t="s">
        <v>22</v>
      </c>
      <c r="E13" t="s">
        <v>49</v>
      </c>
      <c r="F13" t="s">
        <v>20</v>
      </c>
      <c r="G13" t="s">
        <v>50</v>
      </c>
      <c r="H13">
        <v>0.60832589854158359</v>
      </c>
      <c r="I13">
        <v>0.99875430460855175</v>
      </c>
      <c r="J13">
        <v>0.7744383151045946</v>
      </c>
      <c r="K13">
        <v>0.46080531839237199</v>
      </c>
      <c r="L13">
        <v>0.69121471177759075</v>
      </c>
      <c r="M13">
        <v>1.0954451150103319</v>
      </c>
      <c r="N13">
        <v>0.70878169914967271</v>
      </c>
      <c r="O13">
        <v>0.35135135135135132</v>
      </c>
      <c r="Q13" t="str">
        <f>A12</f>
        <v>['PUMNS_BulbarSubscore']</v>
      </c>
      <c r="R13" t="str">
        <f>B12</f>
        <v>syllable</v>
      </c>
      <c r="S13" t="str">
        <f>D12</f>
        <v>5</v>
      </c>
      <c r="T13">
        <f>_xlfn.STDEV.P(I12,I14,I16,I18,I20)</f>
        <v>0.20176302595603327</v>
      </c>
      <c r="U13">
        <f>_xlfn.STDEV.P(M12,M14,M16,M18,M20)</f>
        <v>0.23685889224855067</v>
      </c>
    </row>
    <row r="14" spans="1:21" x14ac:dyDescent="0.45">
      <c r="A14" t="s">
        <v>15</v>
      </c>
      <c r="B14" t="s">
        <v>46</v>
      </c>
      <c r="C14" t="s">
        <v>51</v>
      </c>
      <c r="D14" t="s">
        <v>18</v>
      </c>
      <c r="E14" t="s">
        <v>52</v>
      </c>
      <c r="F14" t="s">
        <v>26</v>
      </c>
      <c r="G14" t="s">
        <v>53</v>
      </c>
      <c r="H14">
        <v>1.210582594299384</v>
      </c>
      <c r="I14">
        <v>1.705144652899919</v>
      </c>
      <c r="J14">
        <v>0.10673242811896511</v>
      </c>
      <c r="K14">
        <v>-0.57163150665577533</v>
      </c>
      <c r="L14">
        <v>1.2247448713915889</v>
      </c>
      <c r="M14">
        <v>1.51657508881031</v>
      </c>
      <c r="N14">
        <v>8.5709985702460689E-2</v>
      </c>
      <c r="O14">
        <v>-0.2432432432432432</v>
      </c>
    </row>
    <row r="15" spans="1:21" x14ac:dyDescent="0.45">
      <c r="A15" t="s">
        <v>15</v>
      </c>
      <c r="B15" t="s">
        <v>46</v>
      </c>
      <c r="C15" t="s">
        <v>17</v>
      </c>
      <c r="D15" t="s">
        <v>22</v>
      </c>
      <c r="E15" t="s">
        <v>54</v>
      </c>
      <c r="F15" t="s">
        <v>26</v>
      </c>
      <c r="G15" t="s">
        <v>55</v>
      </c>
      <c r="H15">
        <v>0.79345393180847168</v>
      </c>
      <c r="I15">
        <v>1.3725709915161131</v>
      </c>
      <c r="J15">
        <v>0.61626076698303223</v>
      </c>
      <c r="K15">
        <v>-1.8352031707763668E-2</v>
      </c>
      <c r="L15">
        <v>0.83666002653407556</v>
      </c>
      <c r="M15">
        <v>1.549193338482967</v>
      </c>
      <c r="N15">
        <v>0.57333132666114839</v>
      </c>
      <c r="O15">
        <v>-0.29729729729729742</v>
      </c>
      <c r="Q15" t="str">
        <f>A13</f>
        <v>['PUMNS_BulbarSubscore']</v>
      </c>
      <c r="R15" t="str">
        <f>B13</f>
        <v>syllable</v>
      </c>
      <c r="S15" t="str">
        <f>D13</f>
        <v>10%</v>
      </c>
      <c r="T15">
        <f>AVERAGE(I13,I15,I17,I19,I21)</f>
        <v>1.2450455972404733</v>
      </c>
      <c r="U15">
        <f>AVERAGE(M15,M17,M19,M21,M13)</f>
        <v>1.3286059507805241</v>
      </c>
    </row>
    <row r="16" spans="1:21" x14ac:dyDescent="0.45">
      <c r="A16" t="s">
        <v>15</v>
      </c>
      <c r="B16" t="s">
        <v>46</v>
      </c>
      <c r="C16" t="s">
        <v>28</v>
      </c>
      <c r="D16" t="s">
        <v>18</v>
      </c>
      <c r="E16" t="s">
        <v>56</v>
      </c>
      <c r="F16" t="s">
        <v>32</v>
      </c>
      <c r="G16" t="s">
        <v>57</v>
      </c>
      <c r="H16">
        <v>1.0295746553843299</v>
      </c>
      <c r="I16">
        <v>1.6027956701636319</v>
      </c>
      <c r="J16">
        <v>0.35388711225983333</v>
      </c>
      <c r="K16">
        <v>-0.38862376232177648</v>
      </c>
      <c r="L16">
        <v>1.0749676997731401</v>
      </c>
      <c r="M16">
        <v>1.6733200530681509</v>
      </c>
      <c r="N16">
        <v>0.29565806305967351</v>
      </c>
      <c r="O16">
        <v>-0.5135135135135136</v>
      </c>
      <c r="Q16" t="str">
        <f>A13</f>
        <v>['PUMNS_BulbarSubscore']</v>
      </c>
      <c r="R16" t="str">
        <f>B13</f>
        <v>syllable</v>
      </c>
      <c r="S16" t="str">
        <f>D13</f>
        <v>10%</v>
      </c>
      <c r="T16">
        <f>_xlfn.STDEV.P(I15,I17,I19,I21,I13)</f>
        <v>0.16515364236300467</v>
      </c>
      <c r="U16">
        <f>_xlfn.STDEV.P(M15,M17,M19,M21,M13)</f>
        <v>0.18656427190268601</v>
      </c>
    </row>
    <row r="17" spans="1:21" x14ac:dyDescent="0.45">
      <c r="A17" t="s">
        <v>15</v>
      </c>
      <c r="B17" t="s">
        <v>46</v>
      </c>
      <c r="C17" t="s">
        <v>17</v>
      </c>
      <c r="D17" t="s">
        <v>22</v>
      </c>
      <c r="E17" t="s">
        <v>58</v>
      </c>
      <c r="F17" t="s">
        <v>32</v>
      </c>
      <c r="G17" t="s">
        <v>59</v>
      </c>
      <c r="H17">
        <v>1.053958058357239</v>
      </c>
      <c r="I17">
        <v>1.388170003890991</v>
      </c>
      <c r="J17">
        <v>0.32292097806930542</v>
      </c>
      <c r="K17">
        <v>-4.1630148887634277E-2</v>
      </c>
      <c r="L17">
        <v>1.0219806477837261</v>
      </c>
      <c r="M17">
        <v>1.3416407864998741</v>
      </c>
      <c r="N17">
        <v>0.36338324930393562</v>
      </c>
      <c r="O17">
        <v>2.702702702702697E-2</v>
      </c>
    </row>
    <row r="18" spans="1:21" x14ac:dyDescent="0.45">
      <c r="A18" t="s">
        <v>15</v>
      </c>
      <c r="B18" t="s">
        <v>46</v>
      </c>
      <c r="C18" t="s">
        <v>17</v>
      </c>
      <c r="D18" t="s">
        <v>18</v>
      </c>
      <c r="E18" t="s">
        <v>60</v>
      </c>
      <c r="F18" t="s">
        <v>37</v>
      </c>
      <c r="G18" t="s">
        <v>61</v>
      </c>
      <c r="H18">
        <v>1.064441561698914</v>
      </c>
      <c r="I18">
        <v>1.642386674880981</v>
      </c>
      <c r="J18">
        <v>0.30938452482223511</v>
      </c>
      <c r="K18">
        <v>-0.45807230472564697</v>
      </c>
      <c r="L18">
        <v>1.1303883305208779</v>
      </c>
      <c r="M18">
        <v>1.7888543819998319</v>
      </c>
      <c r="N18">
        <v>0.22116035819098509</v>
      </c>
      <c r="O18">
        <v>-0.72972972972972983</v>
      </c>
    </row>
    <row r="19" spans="1:21" x14ac:dyDescent="0.45">
      <c r="A19" t="s">
        <v>15</v>
      </c>
      <c r="B19" t="s">
        <v>46</v>
      </c>
      <c r="C19" t="s">
        <v>28</v>
      </c>
      <c r="D19" t="s">
        <v>22</v>
      </c>
      <c r="E19" t="s">
        <v>62</v>
      </c>
      <c r="F19" t="s">
        <v>37</v>
      </c>
      <c r="G19" t="s">
        <v>63</v>
      </c>
      <c r="H19">
        <v>1.0097478146945511</v>
      </c>
      <c r="I19">
        <v>1.0938065777491841</v>
      </c>
      <c r="J19">
        <v>0.37853230046117697</v>
      </c>
      <c r="K19">
        <v>0.35329036241763168</v>
      </c>
      <c r="L19">
        <v>1.027402333828163</v>
      </c>
      <c r="M19">
        <v>1.1401754250991381</v>
      </c>
      <c r="N19">
        <v>0.35661073067950938</v>
      </c>
      <c r="O19">
        <v>0.29729729729729731</v>
      </c>
    </row>
    <row r="20" spans="1:21" x14ac:dyDescent="0.45">
      <c r="A20" t="s">
        <v>15</v>
      </c>
      <c r="B20" t="s">
        <v>46</v>
      </c>
      <c r="C20" t="s">
        <v>28</v>
      </c>
      <c r="D20" t="s">
        <v>18</v>
      </c>
      <c r="E20" t="s">
        <v>64</v>
      </c>
      <c r="F20" t="s">
        <v>42</v>
      </c>
      <c r="G20" t="s">
        <v>65</v>
      </c>
      <c r="H20">
        <v>0.51001089312985382</v>
      </c>
      <c r="I20">
        <v>1.339402852020257</v>
      </c>
      <c r="J20">
        <v>0.84145533900218228</v>
      </c>
      <c r="K20">
        <v>3.0270270270270409E-2</v>
      </c>
      <c r="L20">
        <v>0.5163977794943222</v>
      </c>
      <c r="M20">
        <v>1.30384048104053</v>
      </c>
      <c r="N20">
        <v>0.83745955301377073</v>
      </c>
      <c r="O20">
        <v>8.108108108108103E-2</v>
      </c>
    </row>
    <row r="21" spans="1:21" x14ac:dyDescent="0.45">
      <c r="A21" t="s">
        <v>15</v>
      </c>
      <c r="B21" t="s">
        <v>46</v>
      </c>
      <c r="C21" t="s">
        <v>28</v>
      </c>
      <c r="D21" t="s">
        <v>22</v>
      </c>
      <c r="E21" t="s">
        <v>66</v>
      </c>
      <c r="F21" t="s">
        <v>42</v>
      </c>
      <c r="G21" t="s">
        <v>67</v>
      </c>
      <c r="H21">
        <v>0.8604258564531253</v>
      </c>
      <c r="I21">
        <v>1.371926108437526</v>
      </c>
      <c r="J21">
        <v>0.5487474978500968</v>
      </c>
      <c r="K21">
        <v>-1.7395268655424401E-2</v>
      </c>
      <c r="L21">
        <v>0.95452140421842357</v>
      </c>
      <c r="M21">
        <v>1.51657508881031</v>
      </c>
      <c r="N21">
        <v>0.44465347279705031</v>
      </c>
      <c r="O21">
        <v>-0.2432432432432432</v>
      </c>
    </row>
    <row r="22" spans="1:21" x14ac:dyDescent="0.45">
      <c r="A22" t="s">
        <v>15</v>
      </c>
      <c r="B22" t="s">
        <v>68</v>
      </c>
      <c r="C22" t="s">
        <v>28</v>
      </c>
      <c r="D22" t="s">
        <v>18</v>
      </c>
      <c r="E22" t="s">
        <v>69</v>
      </c>
      <c r="F22" t="s">
        <v>20</v>
      </c>
      <c r="G22" t="s">
        <v>70</v>
      </c>
      <c r="H22">
        <v>0.67946925174446593</v>
      </c>
      <c r="I22">
        <v>1.2492212094781869</v>
      </c>
      <c r="J22">
        <v>0.71859466032537489</v>
      </c>
      <c r="K22">
        <v>0.15645749718370569</v>
      </c>
      <c r="L22">
        <v>0.76011695006609192</v>
      </c>
      <c r="M22">
        <v>1.3416407864998741</v>
      </c>
      <c r="N22">
        <v>0.64782903152983673</v>
      </c>
      <c r="O22">
        <v>2.702702702702697E-2</v>
      </c>
      <c r="Q22" t="str">
        <f>A22</f>
        <v>['PUMNS_BulbarSubscore']</v>
      </c>
      <c r="R22" t="str">
        <f>B22</f>
        <v>vowels</v>
      </c>
      <c r="S22" t="str">
        <f>D22</f>
        <v>5</v>
      </c>
      <c r="T22">
        <f>AVERAGE(I22,I24,I26,I28,I30)</f>
        <v>1.446266843442723</v>
      </c>
      <c r="U22">
        <f>AVERAGE(M22,M24,M26,M28,M30)</f>
        <v>1.4953499488737441</v>
      </c>
    </row>
    <row r="23" spans="1:21" x14ac:dyDescent="0.45">
      <c r="A23" t="s">
        <v>15</v>
      </c>
      <c r="B23" t="s">
        <v>68</v>
      </c>
      <c r="C23" t="s">
        <v>28</v>
      </c>
      <c r="D23" t="s">
        <v>22</v>
      </c>
      <c r="E23" t="s">
        <v>71</v>
      </c>
      <c r="F23" t="s">
        <v>20</v>
      </c>
      <c r="G23" t="s">
        <v>72</v>
      </c>
      <c r="H23">
        <v>0.65719606751142978</v>
      </c>
      <c r="I23">
        <v>1.438581915340204</v>
      </c>
      <c r="J23">
        <v>0.73674136230452625</v>
      </c>
      <c r="K23">
        <v>-0.11865833899669639</v>
      </c>
      <c r="L23">
        <v>0.7149203529842405</v>
      </c>
      <c r="M23">
        <v>1.549193338482967</v>
      </c>
      <c r="N23">
        <v>0.68846414327639405</v>
      </c>
      <c r="O23">
        <v>-0.29729729729729742</v>
      </c>
      <c r="Q23" t="str">
        <f>A22</f>
        <v>['PUMNS_BulbarSubscore']</v>
      </c>
      <c r="R23" t="str">
        <f>B22</f>
        <v>vowels</v>
      </c>
      <c r="S23" t="str">
        <f>D22</f>
        <v>5</v>
      </c>
      <c r="T23">
        <f>_xlfn.STDEV.P(I22,I24,I26,I28,I30)</f>
        <v>0.1657106051036859</v>
      </c>
      <c r="U23">
        <f>_xlfn.STDEV.P(M22,M24,M26,M28,M30)</f>
        <v>0.20959134143206157</v>
      </c>
    </row>
    <row r="24" spans="1:21" x14ac:dyDescent="0.45">
      <c r="A24" t="s">
        <v>15</v>
      </c>
      <c r="B24" t="s">
        <v>68</v>
      </c>
      <c r="C24" t="s">
        <v>17</v>
      </c>
      <c r="D24" t="s">
        <v>18</v>
      </c>
      <c r="E24" t="s">
        <v>73</v>
      </c>
      <c r="F24" t="s">
        <v>26</v>
      </c>
      <c r="G24" t="s">
        <v>74</v>
      </c>
      <c r="H24">
        <v>1.0876297950744629</v>
      </c>
      <c r="I24">
        <v>1.2838054895401001</v>
      </c>
      <c r="J24">
        <v>0.27896744012832642</v>
      </c>
      <c r="K24">
        <v>0.1091046929359436</v>
      </c>
      <c r="L24">
        <v>1.135292424395093</v>
      </c>
      <c r="M24">
        <v>1.264911064067352</v>
      </c>
      <c r="N24">
        <v>0.2143878395665588</v>
      </c>
      <c r="O24">
        <v>0.13513513513513509</v>
      </c>
    </row>
    <row r="25" spans="1:21" x14ac:dyDescent="0.45">
      <c r="A25" t="s">
        <v>15</v>
      </c>
      <c r="B25" t="s">
        <v>68</v>
      </c>
      <c r="C25" t="s">
        <v>28</v>
      </c>
      <c r="D25" t="s">
        <v>22</v>
      </c>
      <c r="E25" t="s">
        <v>75</v>
      </c>
      <c r="F25" t="s">
        <v>26</v>
      </c>
      <c r="G25" t="s">
        <v>76</v>
      </c>
      <c r="H25">
        <v>0.89507753950166269</v>
      </c>
      <c r="I25">
        <v>1.270838140973982</v>
      </c>
      <c r="J25">
        <v>0.51166929084695312</v>
      </c>
      <c r="K25">
        <v>0.12701103753826709</v>
      </c>
      <c r="L25">
        <v>0.88819417296494851</v>
      </c>
      <c r="M25">
        <v>1.30384048104053</v>
      </c>
      <c r="N25">
        <v>0.51915117766573859</v>
      </c>
      <c r="O25">
        <v>8.108108108108103E-2</v>
      </c>
      <c r="Q25" t="str">
        <f>A23</f>
        <v>['PUMNS_BulbarSubscore']</v>
      </c>
      <c r="R25" t="str">
        <f>B23</f>
        <v>vowels</v>
      </c>
      <c r="S25" t="str">
        <f>D23</f>
        <v>10%</v>
      </c>
      <c r="T25">
        <f>AVERAGE(I23,I25,I27,I29,I31)</f>
        <v>1.4274614667720456</v>
      </c>
      <c r="U25">
        <f>AVERAGE(M25,M27,M29,M31,M23)</f>
        <v>1.4703738776463089</v>
      </c>
    </row>
    <row r="26" spans="1:21" x14ac:dyDescent="0.45">
      <c r="A26" t="s">
        <v>15</v>
      </c>
      <c r="B26" t="s">
        <v>68</v>
      </c>
      <c r="C26" t="s">
        <v>17</v>
      </c>
      <c r="D26" t="s">
        <v>18</v>
      </c>
      <c r="E26" t="s">
        <v>77</v>
      </c>
      <c r="F26" t="s">
        <v>32</v>
      </c>
      <c r="G26" t="s">
        <v>78</v>
      </c>
      <c r="H26">
        <v>0.96568012237548828</v>
      </c>
      <c r="I26">
        <v>1.696982145309448</v>
      </c>
      <c r="J26">
        <v>0.43159312009811401</v>
      </c>
      <c r="K26">
        <v>-0.55662071704864502</v>
      </c>
      <c r="L26">
        <v>0.98319208025017502</v>
      </c>
      <c r="M26">
        <v>1.7888543819998319</v>
      </c>
      <c r="N26">
        <v>0.41079087967491912</v>
      </c>
      <c r="O26">
        <v>-0.72972972972972983</v>
      </c>
      <c r="Q26" t="str">
        <f>A23</f>
        <v>['PUMNS_BulbarSubscore']</v>
      </c>
      <c r="R26" t="str">
        <f>B23</f>
        <v>vowels</v>
      </c>
      <c r="S26" t="str">
        <f>D23</f>
        <v>10%</v>
      </c>
      <c r="T26">
        <f>_xlfn.STDEV.P(I25,I27,I29,I31,I23)</f>
        <v>0.16273566847884718</v>
      </c>
      <c r="U26">
        <f>_xlfn.STDEV.P(M25,M27,M29,M31,M23)</f>
        <v>0.19493757958730742</v>
      </c>
    </row>
    <row r="27" spans="1:21" x14ac:dyDescent="0.45">
      <c r="A27" t="s">
        <v>15</v>
      </c>
      <c r="B27" t="s">
        <v>68</v>
      </c>
      <c r="C27" t="s">
        <v>28</v>
      </c>
      <c r="D27" t="s">
        <v>22</v>
      </c>
      <c r="E27" t="s">
        <v>79</v>
      </c>
      <c r="F27" t="s">
        <v>32</v>
      </c>
      <c r="G27" t="s">
        <v>80</v>
      </c>
      <c r="H27">
        <v>0.53314449781982709</v>
      </c>
      <c r="I27">
        <v>1.4535301854450771</v>
      </c>
      <c r="J27">
        <v>0.82674627511475651</v>
      </c>
      <c r="K27">
        <v>-0.14202702702702719</v>
      </c>
      <c r="L27">
        <v>0.62360956446232352</v>
      </c>
      <c r="M27">
        <v>1.3784048752090221</v>
      </c>
      <c r="N27">
        <v>0.76296184814508239</v>
      </c>
      <c r="O27">
        <v>-2.702702702702697E-2</v>
      </c>
    </row>
    <row r="28" spans="1:21" x14ac:dyDescent="0.45">
      <c r="A28" t="s">
        <v>15</v>
      </c>
      <c r="B28" t="s">
        <v>68</v>
      </c>
      <c r="C28" t="s">
        <v>28</v>
      </c>
      <c r="D28" t="s">
        <v>18</v>
      </c>
      <c r="E28" t="s">
        <v>81</v>
      </c>
      <c r="F28" t="s">
        <v>37</v>
      </c>
      <c r="G28" t="s">
        <v>82</v>
      </c>
      <c r="H28">
        <v>0.91730792209657175</v>
      </c>
      <c r="I28">
        <v>1.541303625047141</v>
      </c>
      <c r="J28">
        <v>0.48711144751876329</v>
      </c>
      <c r="K28">
        <v>-0.28411722409916629</v>
      </c>
      <c r="L28">
        <v>0.97752521990767871</v>
      </c>
      <c r="M28">
        <v>1.70293863659264</v>
      </c>
      <c r="N28">
        <v>0.41756339829934541</v>
      </c>
      <c r="O28">
        <v>-0.56756756756756754</v>
      </c>
    </row>
    <row r="29" spans="1:21" x14ac:dyDescent="0.45">
      <c r="A29" t="s">
        <v>15</v>
      </c>
      <c r="B29" t="s">
        <v>68</v>
      </c>
      <c r="C29" t="s">
        <v>17</v>
      </c>
      <c r="D29" t="s">
        <v>22</v>
      </c>
      <c r="E29" t="s">
        <v>83</v>
      </c>
      <c r="F29" t="s">
        <v>37</v>
      </c>
      <c r="G29" t="s">
        <v>84</v>
      </c>
      <c r="H29">
        <v>0.221930056810379</v>
      </c>
      <c r="I29">
        <v>1.710727334022522</v>
      </c>
      <c r="J29">
        <v>0.96997898817062378</v>
      </c>
      <c r="K29">
        <v>-0.58193933963775635</v>
      </c>
      <c r="L29">
        <v>0.18257418583505541</v>
      </c>
      <c r="M29">
        <v>1.8165902124584949</v>
      </c>
      <c r="N29">
        <v>0.97968244412672134</v>
      </c>
      <c r="O29">
        <v>-0.78378378378378377</v>
      </c>
    </row>
    <row r="30" spans="1:21" x14ac:dyDescent="0.45">
      <c r="A30" t="s">
        <v>15</v>
      </c>
      <c r="B30" t="s">
        <v>68</v>
      </c>
      <c r="C30" t="s">
        <v>51</v>
      </c>
      <c r="D30" t="s">
        <v>18</v>
      </c>
      <c r="E30" t="s">
        <v>85</v>
      </c>
      <c r="F30" t="s">
        <v>42</v>
      </c>
      <c r="G30" t="s">
        <v>86</v>
      </c>
      <c r="H30">
        <v>1.001694414037994</v>
      </c>
      <c r="I30">
        <v>1.4600217478387389</v>
      </c>
      <c r="J30">
        <v>0.38840599271345849</v>
      </c>
      <c r="K30">
        <v>-0.1522505427903165</v>
      </c>
      <c r="L30">
        <v>0.99442892601175326</v>
      </c>
      <c r="M30">
        <v>1.3784048752090221</v>
      </c>
      <c r="N30">
        <v>0.39724584242606681</v>
      </c>
      <c r="O30">
        <v>-2.702702702702697E-2</v>
      </c>
    </row>
    <row r="31" spans="1:21" x14ac:dyDescent="0.45">
      <c r="A31" t="s">
        <v>15</v>
      </c>
      <c r="B31" t="s">
        <v>68</v>
      </c>
      <c r="C31" t="s">
        <v>28</v>
      </c>
      <c r="D31" t="s">
        <v>22</v>
      </c>
      <c r="E31" t="s">
        <v>87</v>
      </c>
      <c r="F31" t="s">
        <v>42</v>
      </c>
      <c r="G31" t="s">
        <v>88</v>
      </c>
      <c r="H31">
        <v>0.6375661711237478</v>
      </c>
      <c r="I31">
        <v>1.2636297580784439</v>
      </c>
      <c r="J31">
        <v>0.75223312192435043</v>
      </c>
      <c r="K31">
        <v>0.13688639702627789</v>
      </c>
      <c r="L31">
        <v>0.7149203529842405</v>
      </c>
      <c r="M31">
        <v>1.30384048104053</v>
      </c>
      <c r="N31">
        <v>0.68846414327639405</v>
      </c>
      <c r="O31">
        <v>8.108108108108103E-2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Pierotti</cp:lastModifiedBy>
  <dcterms:created xsi:type="dcterms:W3CDTF">2025-08-25T09:26:17Z</dcterms:created>
  <dcterms:modified xsi:type="dcterms:W3CDTF">2025-08-25T10:21:09Z</dcterms:modified>
</cp:coreProperties>
</file>