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mimos\Projects\VOC\Results\Risultati da presentare\MFCCs\Classification\First dataset\"/>
    </mc:Choice>
  </mc:AlternateContent>
  <xr:revisionPtr revIDLastSave="0" documentId="13_ncr:1_{A3066753-5AE9-4ACA-AE31-5EB5DCD6BC36}" xr6:coauthVersionLast="47" xr6:coauthVersionMax="47" xr10:uidLastSave="{00000000-0000-0000-0000-000000000000}"/>
  <bookViews>
    <workbookView xWindow="-98" yWindow="-98" windowWidth="21795" windowHeight="1162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8" i="1" l="1"/>
  <c r="AD28" i="1"/>
  <c r="AC28" i="1"/>
  <c r="AB28" i="1"/>
  <c r="AA28" i="1"/>
  <c r="Z28" i="1"/>
  <c r="Y28" i="1"/>
  <c r="X28" i="1"/>
  <c r="AJ27" i="1"/>
  <c r="AI27" i="1"/>
  <c r="AH27" i="1"/>
  <c r="AG27" i="1"/>
  <c r="AE27" i="1"/>
  <c r="AD27" i="1"/>
  <c r="AC27" i="1"/>
  <c r="AB27" i="1"/>
  <c r="AA27" i="1"/>
  <c r="Z27" i="1"/>
  <c r="Y27" i="1"/>
  <c r="X27" i="1"/>
  <c r="AE23" i="1"/>
  <c r="AD23" i="1"/>
  <c r="AC23" i="1"/>
  <c r="AB23" i="1"/>
  <c r="AA23" i="1"/>
  <c r="Z23" i="1"/>
  <c r="Y23" i="1"/>
  <c r="X23" i="1"/>
  <c r="AJ22" i="1"/>
  <c r="AI22" i="1"/>
  <c r="AH22" i="1"/>
  <c r="AG22" i="1"/>
  <c r="AE22" i="1"/>
  <c r="AD22" i="1"/>
  <c r="AC22" i="1"/>
  <c r="AB22" i="1"/>
  <c r="AA22" i="1"/>
  <c r="Z22" i="1"/>
  <c r="Y22" i="1"/>
  <c r="X22" i="1"/>
  <c r="AE18" i="1"/>
  <c r="AD18" i="1"/>
  <c r="AC18" i="1"/>
  <c r="AB18" i="1"/>
  <c r="AA18" i="1"/>
  <c r="Z18" i="1"/>
  <c r="Y18" i="1"/>
  <c r="X18" i="1"/>
  <c r="AJ17" i="1"/>
  <c r="AI17" i="1"/>
  <c r="AH17" i="1"/>
  <c r="AG17" i="1"/>
  <c r="AE17" i="1"/>
  <c r="AD17" i="1"/>
  <c r="AC17" i="1"/>
  <c r="AB17" i="1"/>
  <c r="AA17" i="1"/>
  <c r="Z17" i="1"/>
  <c r="Y17" i="1"/>
  <c r="X17" i="1"/>
  <c r="AE13" i="1"/>
  <c r="AD13" i="1"/>
  <c r="AC13" i="1"/>
  <c r="AB13" i="1"/>
  <c r="AA13" i="1"/>
  <c r="Z13" i="1"/>
  <c r="Y13" i="1"/>
  <c r="X13" i="1"/>
  <c r="AJ12" i="1"/>
  <c r="AI12" i="1"/>
  <c r="AH12" i="1"/>
  <c r="AG12" i="1"/>
  <c r="AE12" i="1"/>
  <c r="AD12" i="1"/>
  <c r="AC12" i="1"/>
  <c r="AB12" i="1"/>
  <c r="AA12" i="1"/>
  <c r="Z12" i="1"/>
  <c r="Y12" i="1"/>
  <c r="X12" i="1"/>
  <c r="AE8" i="1"/>
  <c r="AD8" i="1"/>
  <c r="AC8" i="1"/>
  <c r="AB8" i="1"/>
  <c r="AA8" i="1"/>
  <c r="Z8" i="1"/>
  <c r="Y8" i="1"/>
  <c r="X8" i="1"/>
  <c r="AJ7" i="1"/>
  <c r="AI7" i="1"/>
  <c r="AH7" i="1"/>
  <c r="AG7" i="1"/>
  <c r="AE7" i="1"/>
  <c r="AD7" i="1"/>
  <c r="AC7" i="1"/>
  <c r="AB7" i="1"/>
  <c r="AA7" i="1"/>
  <c r="Z7" i="1"/>
  <c r="Y7" i="1"/>
  <c r="X7" i="1"/>
  <c r="AA3" i="1"/>
  <c r="AB3" i="1"/>
  <c r="AC3" i="1"/>
  <c r="AD3" i="1"/>
  <c r="AE3" i="1"/>
  <c r="Z3" i="1"/>
  <c r="Y3" i="1"/>
  <c r="X3" i="1"/>
  <c r="AH2" i="1"/>
  <c r="AI2" i="1"/>
  <c r="AJ2" i="1"/>
  <c r="AG2" i="1"/>
  <c r="AA2" i="1"/>
  <c r="AB2" i="1"/>
  <c r="AC2" i="1"/>
  <c r="AD2" i="1"/>
  <c r="AE2" i="1"/>
  <c r="Z2" i="1"/>
  <c r="Y2" i="1"/>
  <c r="X2" i="1"/>
</calcChain>
</file>

<file path=xl/sharedStrings.xml><?xml version="1.0" encoding="utf-8"?>
<sst xmlns="http://schemas.openxmlformats.org/spreadsheetml/2006/main" count="303" uniqueCount="162">
  <si>
    <t>Target</t>
  </si>
  <si>
    <t>Dataset</t>
  </si>
  <si>
    <t>Model</t>
  </si>
  <si>
    <t>Parameters</t>
  </si>
  <si>
    <t>Features set</t>
  </si>
  <si>
    <t>Technique</t>
  </si>
  <si>
    <t>Voted features</t>
  </si>
  <si>
    <t>F1 validation</t>
  </si>
  <si>
    <t>F1 train</t>
  </si>
  <si>
    <t>True values</t>
  </si>
  <si>
    <t>Predicted values</t>
  </si>
  <si>
    <t>TP</t>
  </si>
  <si>
    <t>FP</t>
  </si>
  <si>
    <t>TN</t>
  </si>
  <si>
    <t>FN</t>
  </si>
  <si>
    <t>Accuracy</t>
  </si>
  <si>
    <t>F1-score</t>
  </si>
  <si>
    <t>Recall</t>
  </si>
  <si>
    <t>Precision</t>
  </si>
  <si>
    <t>Specificity</t>
  </si>
  <si>
    <t>Sensitivity</t>
  </si>
  <si>
    <t>['ALSFRS-R_SpeechSubscore']</t>
  </si>
  <si>
    <t>complete</t>
  </si>
  <si>
    <t>RF</t>
  </si>
  <si>
    <t>{'n_estimators': 100, 'max_depth': None, 'min_samples_split': 2, 'min_samples_leaf': 1}</t>
  </si>
  <si>
    <t>['duration_a', 'f0_min_a', 'jitter_ddp_a', 'hnr_mean_a', 'f3_max_a', 'duration_e', 'f2_std_e', 'f3_std_e', 'f2_median_e', 'f3_min_e', 'duration_i', 'f0_mean_i', 'f2_mean_i', 'f1_std_i', 'f3_min_i', 'duration_o', 'f0_median_o', 'f0_75_o', 'shimmer_apq11_o', 'shimmer_dda_o', 'duration_u', 'f0_median_u', 'f0_25_u', 'f0_75_u', 'shimmer_apq3_u', 'duration_k', 'tot_articulation_k', 'number_of repetitons_k', 'f0_75_k', 'f1_max_k', 'tot_articulation_p', 'f0_25_p', 'shimmer_apq5_p', 'shimmer_apq11_p', 'mfcc_1_p', 'tot_articulation_t', 'cp_t', 'f2_median_t', 'mfcc_1_t', 'mfcc_3_t']</t>
  </si>
  <si>
    <t>5</t>
  </si>
  <si>
    <t>['duration_a', 'f3_max_a', 'duration_e', 'shimmer_apq11_e', 'duration_i', 'f3_min_i', 'duration_o', 'shimmer_apq3_o', 'shimmer_apq11_o', 'duration_u', 'duration_k', 'tot_articulation_k', 'tot_articulation_p', 'shimmer_apq11_p', 'mfcc_1_p', 'tot_articulation_t', 'mfcc_6_t', 'jitter_ddp_a', 'shimmer_dda_o', 'shimmer_apq5_p', 'f1_min_o', 'f3_mean_u']</t>
  </si>
  <si>
    <t>[0 1 1 0 1 0 1 0 1 1 1 1 0 0 1 0 0 0 0 1]</t>
  </si>
  <si>
    <t>[0 0 1 0 0 0 1 0 0 1 0 1 1 0 0 1 1 0 0 1]</t>
  </si>
  <si>
    <t>XGB</t>
  </si>
  <si>
    <t>{'n_estimators': 50, 'max_depth': 2, 'learning_rate': 1.0, 'subsample': 0.1}</t>
  </si>
  <si>
    <t>['duration_a', 'f3_max_a', 'mfcc_4_a', 'duration_e', 'f0_std_e', 'hnr_std_e', 'f3_std_e', 'mfcc_5_e', 'mfcc_8_e', 'mfcc_9_e', 'mfcc_11_e', 'mfcc_12_e', 'f3_min_i', 'mfcc_2_i', 'mfcc_6_i', 'hnr_min_o', 'hnr_max_o', 'mfcc_4_o', 'mfcc_7_o', 'f0_std_u', 'jitter_rap_u', 'jitter_ddp_u', 'hnr_min_u', 'f2_mean_u', 'f3_mean_u', 'f2_median_u', 'f1_max_u', 'f2_max_u', 'mfcc_2_u', 'mfcc_7_u', 'f0_median_k', 'f2_std_k', 'f2_median_k', 'f1_max_k', 'f2_min_k', 'cpp_p', 'mfcc_1_p', 'mfcc_8_p', 'mfcc_10_p', 'mfcc_11_p', 'f0_max_t', 'mfcc_0_t', 'mfcc_1_t', 'mfcc_3_t', 'mfcc_6_t']</t>
  </si>
  <si>
    <t>10%</t>
  </si>
  <si>
    <t>['duration_a', 'f3_std_a', 'hnr_std_e', 'f3_std_e', 'mfcc_5_e', 'mfcc_2_i', 'mfcc_6_i', 'hnr_min_o', 'mfcc_4_o', 'f2_mean_u', 'f2_median_u', 'f2_std_k', 'f2_median_k', 'tot_articulation_p', 'shimmer_apq11_p', 'cpp_p', 'mfcc_11_p', 'mfcc_3_t', 'f0_std_e', 'f3_min_i', 'hnr_max_o', 'f0_std_u', 'hnr_min_u', 'f2_min_k', 'mfcc_7_o', 'jitter_rap_u', 'jitter_ddp_u', 'mfcc_2_u']</t>
  </si>
  <si>
    <t>[1 1 0 0 0 1 1 0 0 1 0 1 0 1 0 0 1 1 0 1]</t>
  </si>
  <si>
    <t>[1 0 0 0 0 1 0 1 0 1 1 1 1 1 1 1 0 0 1 1]</t>
  </si>
  <si>
    <t>{'n_estimators': 100, 'max_depth': 2, 'learning_rate': 0.1, 'subsample': 0.1}</t>
  </si>
  <si>
    <t>['duration_a', 'f0_std_a', 'f3_std_a', 'mfcc_1_a', 'mfcc_11_a', 'f0_std_e', 'cpp_e', 'f3_std_e', 'f2_median_e', 'mfcc_8_e', 'duration_i', 'f1_median_i', 'f3_min_i', 'mfcc_2_i', 'mfcc_11_i', 'duration_o', 'f0_median_o', 'f0_75_o', 'shimmer_apq11_o', 'shimmer_dda_o', 'duration_u', 'f0_25_u', 'f0_75_u', 'shimmer_dda_u', 'f2_median_u', 'duration_k', 'tot_articulation_k', 'f0_75_k', 'f1_max_k', 'f2_min_k', 'tot_articulation_p', 'f0_min_p', 'f0_median_p', 'shimmer_apq5_p', 'shimmer_apq11_p', 'tot_articulation_t', 'duration_t', 'f0_min_t', 'f0_median_t', 'f1_max_t']</t>
  </si>
  <si>
    <t>['duration_a', 'f3_max_a', 'shimmer_apq11_e', 'mfcc_8_e', 'duration_i', 'f3_min_i', 'mfcc_2_i', 'duration_o', 'shimmer_apq3_o', 'shimmer_apq11_o', 'duration_u', 'shimmer_dda_u', 'duration_k', 'f1_max_k', 'tot_articulation_p', 'duration_p', 'duration_t', 'mfcc_1_t', 'f3_std_e', 'shimmer_dda_o', 'f0_75_k', 'f2_min_k', 'mfcc_11_p']</t>
  </si>
  <si>
    <t>[1 0 1 1 0 1 0 0 0 0 0 1 1 0 1 0 1 1 1 0]</t>
  </si>
  <si>
    <t>[0 0 1 1 1 1 0 1 1 0 0 1 1 0 1 1 0 0 1 1]</t>
  </si>
  <si>
    <t>SVM</t>
  </si>
  <si>
    <t>{'C': 0.01, 'kernel': 'linear', 'gamma': 0.0001, 'degree': 2}</t>
  </si>
  <si>
    <t>['duration_a', 'jitter_ddp_a', 'cpp_a', 'f2_max_a', 'mfcc_1_a', 'duration_e', 'jitter_ddp_e', 'hnr_mean_e', 'hnr_std_e', 'mfcc_11_e', 'duration_i', 'hnr_mean_i', 'f2_mean_i', 'f1_median_i', 'f3_min_i', 'duration_o', 'f0_std_o', 'shimmer_apq3_o', 'shimmer_apq11_o', 'shimmer_dda_o', 'duration_u', 'jitter_ddp_u', 'shimmer_dda_u', 'hnr_mean_u', 'f2_median_u', 'duration_k', 'tot_articulation_k', 'number_of repetitons_k', 'f1_max_k', 'mfcc_5_k', 'tot_articulation_p', 'f0_std_p', 'cp_p', 'mfcc_1_p', 'mfcc_10_p', 'tot_articulation_t', 'number_of repetitons_t', 'f0_std_t', 'f1_max_t', 'mfcc_3_t']</t>
  </si>
  <si>
    <t>['duration_a', 'jitter_rap_a', 'mfcc_1_a', 'duration_e', 'shimmer_apq11_e', 'hnr_std_e', 'duration_i', 'f3_min_i', 'duration_o', 'shimmer_apq11_o', 'shimmer_dda_o', 'duration_u', 'duration_k', 'tot_articulation_k', 'number_of repetitons_k', 'f1_max_k', 'mfcc_5_k', 'tot_articulation_p', 'f0_std_p', 'mfcc_1_p', 'tot_articulation_t', 'number_of repetitons_t', 'mfcc_1_t', 'mfcc_3_t', 'f3_std_e', 'mfcc_11_e', 'f0_std_o', 'f2_median_u', 'mfcc_10_p', 'f0_std_t', 'f3_median_o']</t>
  </si>
  <si>
    <t>[1 0 0 0 0 0 1 0 0 0 1 0 1 1 1 0 0 1 1 1]</t>
  </si>
  <si>
    <t>[1 0 1 1 1 1 1 0 0 1 1 0 1 0 0 0 1 1 1 1]</t>
  </si>
  <si>
    <t>{'n_estimators': 20, 'max_depth': 10, 'min_samples_split': 5, 'min_samples_leaf': 1}</t>
  </si>
  <si>
    <t>['duration_a', 'f0_max_a', 'jitter_ddp_a', 'mfcc_1_a', 'mfcc_12_a', 'duration_e', 'hnr_max_e', 'f3_std_e', 'mfcc_8_e', 'mfcc_11_e', 'duration_i', 'f1_median_i', 'f1_max_i', 'f3_min_i', 'mfcc_4_i', 'duration_o', 'f0_75_o', 'shimmer_apq3_o', 'shimmer_apq11_o', 'shimmer_dda_o', 'f0_std_u', 'jitter_ddp_u', 'shimmer_apq5_u', 'f2_median_u', 'mfcc_11_u', 'duration_k', 'f0_max_k', 'f0_75_k', 'f1_max_k', 'mfcc_5_k', 'tot_articulation_p', 'f0_min_p', 'f0_25_p', 'mfcc_1_p', 'mfcc_10_p', 'tot_articulation_t', 'f0_min_t', 'f0_max_t', 'f0_median_t', 'f0_75_t']</t>
  </si>
  <si>
    <t>['duration_a', 'jitter_ddp_a', 'mfcc_1_a', 'mfcc_11_e', 'f3_min_i', 'duration_o', 'shimmer_apq3_o', 'shimmer_apq11_o', 'shimmer_dda_o', 'f2_median_u', 'mfcc_11_u', 'tot_articulation_p', 'mfcc_1_p', 'f0_min_t', 'f0_max_t', 'f0_median_t', 'f0_75_t', 'f0_max_a', 'mfcc_12_a', 'f0_std_u', 'duration_k', 'f0_median_k', 'f0_75_k']</t>
  </si>
  <si>
    <t>[1 1 0 0 0 0 0 1 0 1 0 0 1 1 0 0 1 1 0 1]</t>
  </si>
  <si>
    <t>[1 0 0 0 0 0 0 0 0 1 0 1 1 1 0 0 0 0 0 1]</t>
  </si>
  <si>
    <t>syllable</t>
  </si>
  <si>
    <t>{'n_estimators': 10, 'max_depth': 2, 'learning_rate': 0.7, 'subsample': 0.1}</t>
  </si>
  <si>
    <t>['f0_median_k', 'f0_75_k', 'tot_articulation_p', 'mfcc_1_p', 'f0_min_t', 'f2_max_t']</t>
  </si>
  <si>
    <t>Free</t>
  </si>
  <si>
    <t>['f0_median_k', 'tot_articulation_p', 'mfcc_1_p', 'f0_min_t', 'f2_max_t', 'f0_75_k', 'f1_max_k', 'shimmer_apq11_t']</t>
  </si>
  <si>
    <t>[0 0 0 0 1 0 1 1 1 1 0 1 0 0 0 1 0 1 1 0]</t>
  </si>
  <si>
    <t>{'n_estimators': 100, 'max_depth': 2, 'learning_rate': 0.1, 'subsample': 0.2}</t>
  </si>
  <si>
    <t>['duration_k', 'tot_articulation_k', 'f0_75_k', 'shimmer_dda_k', 'f1_max_k', 'tot_articulation_p', 'f0_min_p', 'f0_25_p', 'shimmer_apq11_p', 'mfcc_1_p', 'f0_min_t', 'f0_median_t', 'f3_std_t', 'f3_min_t', 'mfcc_0_t']</t>
  </si>
  <si>
    <t>['f0_75_k', 'tot_articulation_p', 'shimmer_apq11_p', 'f0_median_t', 'duration_k', 'f1_max_k', 'f0_min_t']</t>
  </si>
  <si>
    <t>[1 1 0 1 0 1 1 0 0 1 0 0 1 1 1 0 1 1 0 1]</t>
  </si>
  <si>
    <t>{'n_estimators': 30, 'max_depth': 2, 'learning_rate': 0.7, 'subsample': 0.2}</t>
  </si>
  <si>
    <t>['duration_k', 'f0_mean_k', 'f0_median_k', 'f0_25_k', 'f0_75_k', 'f2_min_k', 'mfcc_10_k', 'tot_articulation_p', 'shimmer_apq5_p', 'f3_mean_p', 'mfcc_9_p', 'f0_min_t', 'f0_max_t', 'f0_25_t', 'shimmer_apq5_t', 'f3_max_t', 'mfcc_1_t', 'MeanFreq_t']</t>
  </si>
  <si>
    <t>['duration_k', 'f0_75_k', 'f1_max_k', 'f2_min_k', 'tot_articulation_p', 'mfcc_1_p', 'f0_min_t', 'MeanFreq_t', 'shimmer_apq3_t', 'mfcc_1_t', 'mfcc_11_p']</t>
  </si>
  <si>
    <t>[0 1 0 1 0 1 0 1 0 0 0 1 1 0 1 1 1 1 1 0]</t>
  </si>
  <si>
    <t>MLP</t>
  </si>
  <si>
    <t>{'hidden_layer_sizes': (16, 8), 'activation': 'tanh', 'alpha': 0.001}</t>
  </si>
  <si>
    <t>['duration_k', 'tot_articulation_k', 'number_of repetitons_k', 'f1_max_k', 'mfcc_5_k', 'tot_articulation_p', 'f0_std_p', 'cp_p', 'mfcc_1_p', 'mfcc_10_p', 'tot_articulation_t', 'number_of repetitons_t', 'f0_std_t', 'f1_max_t', 'mfcc_3_t']</t>
  </si>
  <si>
    <t>['duration_k', 'tot_articulation_k', 'number_of repetitons_k', 'f1_max_k', 'mfcc_5_k', 'tot_articulation_p', 'f0_std_p', 'mfcc_1_p', 'tot_articulation_t', 'number_of repetitons_t', 'mfcc_1_t', 'mfcc_3_t', 'f0_std_t', 'mfcc_10_p']</t>
  </si>
  <si>
    <t>[1 1 1 1 1 1 1 1 1 1 1 0 1 0 0 0 0 1 1 1]</t>
  </si>
  <si>
    <t>{'n_estimators': 20, 'max_depth': 3, 'learning_rate': 0.1, 'subsample': 0.5}</t>
  </si>
  <si>
    <t>['duration_k', 'f0_max_k', 'f0_75_k', 'f1_max_k', 'mfcc_5_k', 'tot_articulation_p', 'f0_min_p', 'f0_25_p', 'shimmer_apq11_p', 'mfcc_1_p', 'tot_articulation_t', 'f0_min_t', 'f0_max_t', 'f0_median_t', 'f0_75_t']</t>
  </si>
  <si>
    <t>['f0_75_k', 'tot_articulation_p', 'mfcc_1_p', 'tot_articulation_t', 'f0_min_t', 'f0_median_t', 'duration_k', 'f0_median_k']</t>
  </si>
  <si>
    <t>[1 0 0 0 0 1 0 1 0 1 0 0 1 1 0 0 0 1 0 1]</t>
  </si>
  <si>
    <t>vowels</t>
  </si>
  <si>
    <t>{'n_estimators': 20, 'max_depth': 20, 'min_samples_split': 10, 'min_samples_leaf': 4}</t>
  </si>
  <si>
    <t>['duration_a', 'f0_std_a', 'f0_min_a', 'jitter_local_a', 'jitter_local_absolute_a', 'jitter_rap_a', 'jitter_ppq5_a', 'jitter_ddp_a', 'hnr_mean_a', 'hnr_min_a', 'hnr_max_a', 'cp_a', 'f1_mean_a', 'f2_mean_a', 'f3_mean_a', 'f2_std_a', 'f3_std_a', 'f1_median_a', 'f2_median_a', 'f3_median_a', 'f1_max_a', 'f2_max_a', 'f3_max_a', 'f1_min_a', 'f3_min_a', 'mfcc_1_a', 'mfcc_2_a', 'mfcc_3_a', 'mfcc_4_a', 'mfcc_6_a', 'mfcc_7_a', 'mfcc_9_a', 'mfcc_10_a', 'mfcc_12_a', 'duration_e', 'f0_std_e', 'f0_min_e', 'f0_max_e', 'jitter_ddp_e', 'shimmer_local_e', 'shimmer_local_dB_e', 'shimmer_apq5_e', 'shimmer_apq11_e', 'hnr_mean_e', 'hnr_std_e', 'hnr_min_e', 'hnr_max_e', 'cpp_e', 'cp_e', 'f3_mean_e', 'f1_std_e', 'f3_std_e', 'f3_median_e', 'f1_max_e', 'f2_min_e', 'f3_min_e', 'mfcc_0_e', 'mfcc_1_e', 'mfcc_2_e', 'mfcc_4_e', 'mfcc_5_e', 'mfcc_7_e', 'mfcc_8_e', 'mfcc_9_e', 'mfcc_10_e', 'mfcc_11_e', 'mfcc_12_e', 'duration_i', 'f0_min_i', 'shimmer_apq3_i', 'shimmer_dda_i', 'hnr_mean_i', 'hnr_std_i', 'hnr_min_i', 'f2_mean_i', 'f3_mean_i', 'f2_median_i', 'f1_max_i', 'f2_max_i', 'f3_max_i', 'f3_min_i', 'mfcc_1_i', 'mfcc_2_i', 'mfcc_3_i', 'mfcc_5_i', 'mfcc_6_i', 'mfcc_8_i', 'mfcc_9_i', 'duration_o', 'f0_max_o', 'f0_median_o', 'shimmer_apq3_o', 'shimmer_apq11_o', 'shimmer_dda_o', 'hnr_mean_o', 'hnr_min_o', 'hnr_max_o', 'cpp_o', 'cp_o', 'f2_median_o', 'f3_median_o', 'f1_max_o', 'f1_min_o', 'mfcc_1_o', 'mfcc_3_o', 'mfcc_4_o', 'mfcc_7_o', 'mfcc_9_o', 'mfcc_12_o', 'duration_u', 'f0_std_u', 'f0_min_u', 'f0_max_u', 'f0_25_u', 'f0_75_u', 'jitter_local_absolute_u', 'jitter_rap_u', 'jitter_ddp_u', 'shimmer_apq3_u', 'shimmer_dda_u', 'hnr_std_u', 'hnr_max_u', 'cpp_u', 'cp_u', 'f2_mean_u', 'f3_mean_u', 'f3_std_u', 'f2_median_u', 'f3_median_u', 'f2_max_u', 'f3_max_u', 'f1_min_u', 'f2_min_u', 'mfcc_1_u', 'mfcc_2_u', 'mfcc_3_u', 'mfcc_5_u', 'mfcc_7_u', 'mfcc_8_u', 'mfcc_9_u', 'mfcc_10_u', 'mfcc_11_u', 'mfcc_12_u']</t>
  </si>
  <si>
    <t>['jitter_ddp_a', 'f3_max_a', 'duration_e', 'shimmer_apq11_e', 'cpp_e', 'f1_min_o', 'duration_a', 'f1_mean_a', 'f2_std_a', 'f3_std_a', 'f3_median_a', 'f3_min_a', 'mfcc_1_a', 'mfcc_4_a', 'f0_std_e', 'f0_max_e', 'shimmer_local_dB_e', 'shimmer_apq5_e', 'hnr_min_e', 'hnr_max_e', 'f3_std_e', 'mfcc_5_e', 'duration_i', 'f2_mean_i', 'f3_mean_i', 'f2_max_i', 'f3_min_i', 'mfcc_2_i', 'mfcc_4_i', 'shimmer_apq3_o', 'shimmer_apq11_o', 'cp_o', 'f3_mean_u', 'f3_median_u', 'f1_min_u', 'mfcc_10_u']</t>
  </si>
  <si>
    <t>[0 0 0 0 0 0 1 0 1 1 0 0 0 0 0 1 1 0 0 1]</t>
  </si>
  <si>
    <t>{'hidden_layer_sizes': (32,), 'activation': 'tanh', 'alpha': 0.0001}</t>
  </si>
  <si>
    <t>['duration_a', 'f0_max_a', 'jitter_ddp_a', 'mfcc_1_a', 'mfcc_12_a', 'jitter_ddp_e', 'shimmer_apq11_e', 'hnr_std_e', 'cpp_e', 'f1_std_e', 'duration_i', 'f0_median_i', 'f3_min_i', 'mfcc_2_i', 'mfcc_11_i', 'duration_o', 'shimmer_apq3_o', 'shimmer_apq11_o', 'shimmer_dda_o', 'mfcc_4_o', 'duration_u', 'f0_median_u', 'f0_75_u', 'jitter_ddp_u', 'f2_median_u']</t>
  </si>
  <si>
    <t>['duration_a', 'f0_max_a', 'f3_max_a', 'jitter_ddp_e', 'hnr_std_e', 'duration_i', 'f3_min_i', 'duration_o', 'shimmer_apq11_o', 'mfcc_4_o', 'duration_e', 'f1_std_e']</t>
  </si>
  <si>
    <t>[1 0 0 1 0 1 1 0 0 1 0 0 1 1 1 0 1 1 1 0]</t>
  </si>
  <si>
    <t>{'n_estimators': 40, 'max_depth': 2, 'learning_rate': 0.1, 'subsample': 0.2}</t>
  </si>
  <si>
    <t>['duration_a', 'f0_std_a', 'f3_std_a', 'mfcc_1_a', 'mfcc_11_a', 'f0_std_e', 'cpp_e', 'f3_std_e', 'f2_median_e', 'mfcc_8_e', 'duration_i', 'f1_median_i', 'f3_min_i', 'mfcc_2_i', 'mfcc_11_i', 'duration_o', 'f0_median_o', 'f0_75_o', 'shimmer_apq11_o', 'shimmer_dda_o', 'duration_u', 'f0_25_u', 'f0_75_u', 'shimmer_dda_u', 'f2_median_u']</t>
  </si>
  <si>
    <t>['duration_a', 'f3_max_a', 'shimmer_apq11_e', 'mfcc_8_e', 'duration_i', 'f3_min_i', 'mfcc_2_i', 'duration_o', 'shimmer_apq3_o', 'shimmer_apq11_o', 'duration_u', 'shimmer_dda_u', 'f3_std_e', 'shimmer_dda_o']</t>
  </si>
  <si>
    <t>[0 1 1 1 1 1 0 1 1 0 0 1 0 0 1 0 0 0 1 0]</t>
  </si>
  <si>
    <t>{'n_estimators': 20, 'max_depth': 10, 'min_samples_split': 10, 'min_samples_leaf': 4}</t>
  </si>
  <si>
    <t>['duration_a', 'jitter_rap_a', 'cpp_a', 'f2_max_a', 'mfcc_1_a', 'duration_e', 'jitter_ddp_e', 'hnr_mean_e', 'hnr_std_e', 'mfcc_11_e', 'duration_i', 'hnr_mean_i', 'f2_mean_i', 'f1_median_i', 'f3_min_i', 'duration_o', 'f0_std_o', 'shimmer_apq3_o', 'shimmer_apq11_o', 'shimmer_dda_o', 'duration_u', 'jitter_ddp_u', 'shimmer_dda_u', 'hnr_mean_u', 'f2_median_u']</t>
  </si>
  <si>
    <t>['duration_a', 'mfcc_1_a', 'duration_e', 'jitter_ddp_e', 'shimmer_apq11_e', 'hnr_std_e', 'duration_i', 'f3_min_i', 'duration_o', 'shimmer_apq11_o', 'shimmer_dda_o', 'duration_u', 'jitter_rap_a', 'mfcc_11_e', 'f0_std_o', 'f2_median_u', 'f3_median_o']</t>
  </si>
  <si>
    <t>[1 0 1 1 1 1 1 1 1 1 0 0 1 1 0 0 1 1 1 1]</t>
  </si>
  <si>
    <t>{'n_estimators': 40, 'max_depth': 2, 'learning_rate': 0.5, 'subsample': 0.5}</t>
  </si>
  <si>
    <t>['duration_a', 'jitter_local_a', 'jitter_ddp_a', 'hnr_mean_a', 'f2_std_a', 'f3_max_a', 'f0_std_e', 'shimmer_apq11_e', 'hnr_max_e', 'cpp_e', 'f2_max_e', 'mfcc_5_e', 'mfcc_10_e', 'mfcc_11_e', 'f0_75_i', 'f3_mean_i', 'f3_min_i', 'hnr_max_o', 'cpp_o', 'mfcc_4_o', 'jitter_local_absolute_u', 'jitter_ppq5_u', 'hnr_min_u', 'f2_median_u', 'f3_max_u', 'mfcc_11_u']</t>
  </si>
  <si>
    <t>['f3_max_a', 'f0_std_e', 'hnr_min_e', 'mfcc_5_e', 'f3_mean_i', 'f3_min_i', 'hnr_max_o', 'cpp_o', 'mfcc_11_u', 'mfcc_10_e', 'mfcc_11_e', 'mfcc_4_o', 'mfcc_9_u']</t>
  </si>
  <si>
    <t>[1 0 0 0 1 1 1 1 0 1 1 0 0 0 0 0 0 0 0 1]</t>
  </si>
  <si>
    <t>['ALSFRS-R_SwallowingSubscore']</t>
  </si>
  <si>
    <t>{'n_estimators': 10, 'max_depth': 30, 'min_samples_split': 2, 'min_samples_leaf': 4}</t>
  </si>
  <si>
    <t>['f0_max_a', 'f0_median_a', 'f0_25_a', 'f3_std_a', 'f3_min_a', 'shimmer_apq11_e', 'shimmer_dda_e', 'hnr_std_e', 'cpp_e', 'f3_std_e', 'f0_median_i', 'hnr_mean_i', 'f2_std_i', 'f2_max_i', 'f3_min_i', 'shimmer_apq3_o', 'shimmer_apq11_o', 'shimmer_dda_o', 'hnr_mean_o', 'f2_std_o', 'shimmer_apq3_u', 'shimmer_dda_u', 'hnr_mean_u', 'f2_mean_u', 'f1_std_u', 'duration_k', 'tot_articulation_k', 'number_of repetitons_k', 'mfcc_4_k', 'mfcc_5_k', 'number_of repetitons_p', 'duration_p', 'shimmer_apq11_p', 'cp_p', 'mfcc_1_p', 'number_of repetitons_t', 'duration_t', 'f1_max_t', 'f2_max_t', 'mfcc_2_t']</t>
  </si>
  <si>
    <t>['f0_min_e', 'f0_max_e', 'hnr_std_e', 'hnr_mean_i', 'f2_std_i', 'f2_max_i', 'f3_min_i', 'shimmer_dda_o', 'hnr_mean_o', 'hnr_mean_u', 'f2_mean_u', 'duration_k', 'tot_articulation_k', 'number_of repetitons_k', 'EnergyBurst_k', 'number_of repetitons_p', 'mfcc_1_p', 'shimmer_apq11_e', 'shimmer_apq3_o', 'f1_std_o', 'shimmer_apq3_u', 'number_of repetitons_t', 'cp_t']</t>
  </si>
  <si>
    <t>[1 1 1 0 1 0 0 0 1 0 1 1 0 1 0 0 0 0 1 0]</t>
  </si>
  <si>
    <t>[1 1 1 0 0 1 0 0 0 0 1 1 1 1 1 0 0 1 1 0]</t>
  </si>
  <si>
    <t>{'n_estimators': 50, 'max_depth': 10, 'min_samples_split': 10, 'min_samples_leaf': 1}</t>
  </si>
  <si>
    <t>['f0_max_a', 'f3_std_a', 'f1_min_a', 'mfcc_2_a', 'mfcc_10_a', 'f0_std_e', 'shimmer_apq11_e', 'hnr_std_e', 'cpp_e', 'mfcc_3_e', 'mfcc_11_e', 'hnr_min_i', 'f1_min_i', 'f3_min_i', 'mfcc_7_i', 'mfcc_10_i', 'hnr_max_o', 'f1_max_o', 'f2_max_o', 'mfcc_4_o', 'mfcc_5_o', 'cp_u', 'f2_mean_u', 'f2_median_u', 'f3_max_u', 'mfcc_1_u', 'mfcc_7_u', 'mfcc_11_u', 'duration_k', 'tot_articulation_k', 'number_of repetitons_k', 'f3_min_k', 'mfcc_3_k', 'mfcc_5_k', 'EnergyBurst_k', 'tot_articulation_p', 'number_of repetitons_p', 'f0_std_p', 'cp_p', 'mfcc_3_p', 'HFLFRatio_p', 'mfcc_0_t', 'mfcc_1_t', 'mfcc_3_t', 'HFLFRatio_t']</t>
  </si>
  <si>
    <t>['mfcc_2_a', 'shimmer_apq11_e', 'cpp_e', 'hnr_min_i', 'f3_min_i', 'mfcc_10_i', 'hnr_max_o', 'f2_max_o', 'mfcc_5_o', 'hnr_min_u', 'f2_mean_u', 'f3_max_u', 'duration_k', 'tot_articulation_k', 'number_of repetitons_k', 'mfcc_5_k', 'EnergyBurst_k', 'tot_articulation_p', 'number_of repetitons_p', 'cp_p', 'mfcc_1_p', 'HFLFRatio_p', 'mfcc_1_t', 'mfcc_5_t', 'f1_min_a', 'hnr_std_e', 'mfcc_11_e', 'cp_u', 'mfcc_11_u', 'mfcc_3_t', 'number_of repetitons_t']</t>
  </si>
  <si>
    <t>[1 0 1 1 1 1 0 1 0 0 0 0 0 0 1 0 1 0 0 1]</t>
  </si>
  <si>
    <t>[0 0 0 0 1 0 0 1 0 0 0 0 0 0 1 0 1 0 0 0]</t>
  </si>
  <si>
    <t>{'n_estimators': 10, 'max_depth': 30, 'min_samples_split': 2, 'min_samples_leaf': 2}</t>
  </si>
  <si>
    <t>['f3_std_a', 'f1_min_a', 'mfcc_7_a', 'mfcc_8_a', 'mfcc_11_a', 'mfcc_12_a', 'shimmer_apq11_e', 'f2_mean_e', 'f1_std_e', 'f3_std_e', 'f2_median_e', 'mfcc_3_e', 'mfcc_4_e', 'mfcc_11_e', 'jitter_ppq5_i', 'f2_mean_i', 'mfcc_5_i', 'mfcc_10_i', 'shimmer_apq3_o', 'shimmer_dda_o', 'hnr_max_o', 'f3_std_o', 'mfcc_3_o', 'mfcc_5_o', 'f0_max_u', 'hnr_min_u', 'f2_mean_u', 'f2_median_u', 'f3_max_u', 'duration_k', 'tot_articulation_k', 'number_of repetitons_k', 'f3_std_k', 'f3_median_k', 'mfcc_3_k', 'tot_articulation_p', 'number_of repetitons_p', 'jitter_rap_p', 'jitter_ddp_p', 'hnr_std_p', 'hnr_max_p', 'mfcc_4_p', 'mfcc_3_t', 'mfcc_5_t', 'mfcc_9_t']</t>
  </si>
  <si>
    <t>['f3_std_a', 'f1_min_a', 'mfcc_4_a', 'mfcc_7_a', 'mfcc_11_a', 'shimmer_apq11_e', 'f2_mean_e', 'f3_std_e', 'f2_median_e', 'mfcc_4_e', 'f0_max_i', 'f3_mean_i', 'mfcc_5_i', 'mfcc_10_i', 'hnr_max_o', 'mfcc_5_o', 'hnr_min_u', 'cp_u', 'duration_k', 'tot_articulation_k', 'number_of repetitons_k', 'mfcc_3_k', 'mfcc_5_k', 'tot_articulation_p', 'number_of repetitons_p', 'hnr_max_p', 'mfcc_8_a', 'mfcc_3_e', 'number_of repetitons_t', 'mfcc_3_t', 'mfcc_5_t', 'f3_median_o']</t>
  </si>
  <si>
    <t>[1 1 0 0 1 0 0 0 0 1 0 0 1 1 0 0 1 1 1 0]</t>
  </si>
  <si>
    <t>[1 1 0 0 1 0 1 1 0 1 0 0 1 0 0 0 1 0 0 0]</t>
  </si>
  <si>
    <t>{'n_estimators': 20, 'max_depth': 3, 'learning_rate': 0.2, 'subsample': 0.5}</t>
  </si>
  <si>
    <t>['f0_25_a', 'jitter_ppq5_a', 'f1_median_a', 'mfcc_9_a', 'mfcc_11_a', 'shimmer_apq11_e', 'hnr_std_e', 'cpp_e', 'f3_std_e', 'mfcc_3_e', 'mfcc_11_e', 'f1_max_i', 'f3_min_i', 'mfcc_5_i', 'mfcc_6_i', 'mfcc_10_i', 'hnr_max_o', 'f3_std_o', 'f1_max_o', 'f1_min_o', 'f3_min_o', 'mfcc_5_o', 'mfcc_7_o', 'f0_max_u', 'hnr_min_u', 'cp_u', 'f2_mean_u', 'f2_median_u', 'f1_max_u', 'f3_max_u', 'mfcc_6_u', 'mfcc_7_u', 'duration_k', 'tot_articulation_k', 'number_of repetitons_k', 'f3_mean_k', 'f3_min_k', 'mfcc_0_k', 'mfcc_3_k', 'number_of repetitons_p', 'f0_25_p', 'cp_p', 'mfcc_4_p', 'VOT_p', 'mfcc_5_t']</t>
  </si>
  <si>
    <t>['jitter_ppq5_a', 'mfcc_9_a', 'shimmer_apq11_e', 'hnr_std_e', 'mfcc_4_e', 'mfcc_7_e', 'mfcc_11_e', 'f1_max_i', 'mfcc_5_i', 'mfcc_6_i', 'mfcc_10_i', 'hnr_max_o', 'f3_std_o', 'f1_max_o', 'mfcc_7_o', 'hnr_min_u', 'cp_u', 'f3_median_u', 'tot_articulation_k', 'number_of repetitons_k', 'cp_p', 'mfcc_4_p', 'hnr_max_t', 'mfcc_5_t', 'f1_median_a', 'f3_std_e', 'f3_mean_i', 'f2_mean_u', 'mfcc_7_u', 'duration_k', 'f3_mean_k', 'mfcc_3_k', 'f3_max_u']</t>
  </si>
  <si>
    <t>[1 0 0 0 1 1 0 1 0 0 0 1 1 0 0 1 0 1 0 1]</t>
  </si>
  <si>
    <t>[1 0 0 1 1 1 0 1 0 0 0 1 1 0 1 1 0 1 0 1]</t>
  </si>
  <si>
    <t>{'n_estimators': 60, 'max_depth': 10, 'min_samples_split': 10, 'min_samples_leaf': 2}</t>
  </si>
  <si>
    <t>['f0_max_a', 'f3_std_a', 'f1_median_a', 'f1_min_a', 'f3_min_a', 'jitter_ppq5_e', 'jitter_ddp_e', 'shimmer_apq11_e', 'shimmer_dda_e', 'mfcc_4_e', 'f0_median_i', 'hnr_mean_i', 'f2_mean_i', 'f1_max_i', 'f3_min_i', 'f0_75_o', 'shimmer_dda_o', 'hnr_mean_o', 'hnr_max_o', 'f1_std_o', 'shimmer_apq3_u', 'hnr_mean_u', 'f2_mean_u', 'f1_std_u', 'f2_max_u', 'duration_k', 'tot_articulation_k', 'number_of repetitons_k', 'f3_std_k', 'mfcc_5_k', 'number_of repetitons_p', 'cpp_p', 'mfcc_1_p', 'low_energy_p', 'VOT_p', 'number_of repetitons_t', 'duration_t', 'jitter_rap_t', 'mfcc_5_t', 'EnergyBurst_t']</t>
  </si>
  <si>
    <t>['f0_max_a', 'shimmer_apq11_e', 'cpp_e', 'hnr_mean_i', 'f1_max_i', 'f0_75_o', 'shimmer_apq3_o', 'hnr_max_o', 'shimmer_apq3_u', 'f2_mean_u', 'tot_articulation_k', 'number_of repetitons_k', 'mfcc_3_k', 'mfcc_5_k', 'number_of repetitons_p', 'VOT_p', 'f3_std_a', 'f3_min_a', 'shimmer_apq3_e', 'f3_std_e', 'f1_std_o', 'duration_k', 'number_of repetitons_t', 'f3_std_k']</t>
  </si>
  <si>
    <t>[1 1 1 0 0 1 0 0 0 0 1 0 0 1 0 0 0 1 0 1]</t>
  </si>
  <si>
    <t>[0 0 1 0 0 1 0 0 0 0 0 0 0 1 0 0 1 1 0 1]</t>
  </si>
  <si>
    <t>{'n_estimators': 20, 'max_depth': 30, 'min_samples_split': 5, 'min_samples_leaf': 2}</t>
  </si>
  <si>
    <t>['duration_k', 'tot_articulation_k', 'number_of repetitons_k', 'f1_max_k', 'mfcc_3_k', 'EnergyBurst_k', 'number_of repetitons_p', 'duration_p', 'hnr_max_p', 'cpp_p', 'f1_median_p', 'mfcc_1_p', 'jitter_rap_t', 'f2_max_t', 'mfcc_2_t', 'mfcc_5_t', 'HFLFRatio_t', 'EnergyBurst_t']</t>
  </si>
  <si>
    <t>['duration_k', 'tot_articulation_k', 'number_of repetitons_k', 'mfcc_3_k', 'EnergyBurst_k', 'number_of repetitons_p', 'mfcc_1_p', 'HFLFRatio_t']</t>
  </si>
  <si>
    <t>[1 1 1 0 0 0 0 0 0 0 1 1 1 1 1 1 0 1 1 0]</t>
  </si>
  <si>
    <t>{'n_estimators': 30, 'max_depth': 3, 'learning_rate': 1.0, 'subsample': 0.7}</t>
  </si>
  <si>
    <t>['duration_k', 'number_of repetitons_k', 'shimmer_apq11_k', 'mfcc_4_k', 'mfcc_5_k', 'tot_articulation_p', 'number_of repetitons_p', 'mfcc_1_p', 'HFLFRatio_p', 'VOT_p', 'number_of repetitons_t', 'shimmer_apq11_t', 'cp_t', 'mfcc_5_t', 'VOT_t']</t>
  </si>
  <si>
    <t>['duration_k', 'tot_articulation_k', 'number_of repetitons_k', 'mfcc_5_k', 'tot_articulation_p', 'number_of repetitons_p', 'VOT_p', 'number_of repetitons_t', 'shimmer_apq11_t', 'cp_t', 'VOT_t']</t>
  </si>
  <si>
    <t>[0 1 0 0 0 0 1 1 0 0 0 0 0 0 1 0 0 1 0 0]</t>
  </si>
  <si>
    <t>{'n_estimators': 10, 'max_depth': 20, 'min_samples_split': 10, 'min_samples_leaf': 1}</t>
  </si>
  <si>
    <t>['duration_k', 'tot_articulation_k', 'number_of repetitons_k', 'f3_max_k', 'mfcc_5_k', 'number_of repetitons_p', 'jitter_local_absolute_p', 'jitter_rap_p', 'jitter_ddp_p', 'hnr_max_p', 'tot_articulation_t', 'duration_t', 'hnr_mean_t', 'cp_t', 'mfcc_5_t']</t>
  </si>
  <si>
    <t>['tot_articulation_k', 'number_of repetitons_k', 'mfcc_3_k', 'number_of repetitons_p', 'hnr_max_p', 'tot_articulation_t', 'duration_k', 'jitter_rap_p', 'mfcc_1_p', 'mfcc_3_t', 'mfcc_5_t', 'number_of repetitons_t']</t>
  </si>
  <si>
    <t>[1 1 0 0 0 0 1 1 1 1 0 0 1 0 0 0 1 0 0 0]</t>
  </si>
  <si>
    <t>['duration_k', 'tot_articulation_k', 'number_of repetitons_k', 'f1_max_k', 'f3_min_k', 'number_of repetitons_p', 'f0_25_p', 'hnr_mean_p', 'cpp_p', 'VOT_p', 'number_of repetitons_t', 'jitter_rap_t', 'cp_t', 'mfcc_5_t', 'VOT_t']</t>
  </si>
  <si>
    <t>['number_of repetitons_k', 'cpp_p', 'VOT_p', 'jitter_rap_t', 'cp_t', 'mfcc_3_k', 'number_of repetitons_p', 'number_of repetitons_t']</t>
  </si>
  <si>
    <t>[0 0 0 0 1 1 0 0 0 0 1 1 1 0 0 1 0 1 0 0]</t>
  </si>
  <si>
    <t>{'n_estimators': 10, 'max_depth': 10, 'min_samples_split': 2, 'min_samples_leaf': 2}</t>
  </si>
  <si>
    <t>['duration_k', 'tot_articulation_k', 'number_of repetitons_k', 'f3_std_k', 'mfcc_3_k', 'mfcc_8_k', 'HFLFRatio_k', 'EnergyBurst_k', 'jitter_ddp_p', 'f2_median_p', 'mfcc_6_p', 'HFLFRatio_p', 'VarFreq_p', 'jitter_rap_t', 'mfcc_3_t', 'mfcc_6_t', 'HFLFRatio_t', 'EnergyBurst_t']</t>
  </si>
  <si>
    <t>['duration_k', 'tot_articulation_k', 'number_of repetitons_k', 'mfcc_3_k', 'mfcc_5_k', 'HFLFRatio_k', 'EnergyBurst_k', 'EnergyBurst_t']</t>
  </si>
  <si>
    <t>[0 0 1 1 1 1 0 0 0 0 0 0 1 1 0 0 1 1 0 1]</t>
  </si>
  <si>
    <t>{'n_estimators': 40, 'max_depth': 2, 'learning_rate': 0.5, 'subsample': 0.3}</t>
  </si>
  <si>
    <t>['duration_a', 'f0_mean_a', 'f0_std_a', 'f0_25_a', 'f0_75_a', 'jitter_local_a', 'jitter_local_absolute_a', 'jitter_ppq5_a', 'shimmer_local_dB_a', 'shimmer_apq11_a', 'hnr_mean_a', 'cp_a', 'f1_mean_a', 'f2_mean_a', 'f3_mean_a', 'f3_std_a', 'f1_median_a', 'f3_median_a', 'f1_max_a', 'f2_max_a', 'f3_max_a', 'f1_min_a', 'f2_min_a', 'f3_min_a', 'mfcc_0_a', 'mfcc_1_a', 'mfcc_2_a', 'mfcc_3_a', 'mfcc_4_a', 'mfcc_5_a', 'mfcc_8_a', 'mfcc_9_a', 'mfcc_10_a', 'mfcc_11_a', 'mfcc_12_a', 'duration_e', 'f0_mean_e', 'f0_std_e', 'f0_min_e', 'f0_max_e', 'f0_25_e', 'f0_75_e', 'jitter_local_e', 'jitter_local_absolute_e', 'jitter_rap_e', 'jitter_ppq5_e', 'jitter_ddp_e', 'shimmer_local_dB_e', 'shimmer_apq11_e', 'hnr_mean_e', 'hnr_std_e', 'hnr_min_e', 'hnr_max_e', 'cpp_e', 'cp_e', 'f2_mean_e', 'f1_std_e', 'f3_std_e', 'f2_median_e', 'f1_max_e', 'f2_max_e', 'f2_min_e', 'f3_min_e', 'mfcc_0_e', 'mfcc_1_e', 'mfcc_2_e', 'mfcc_3_e', 'mfcc_4_e', 'mfcc_5_e', 'mfcc_8_e', 'mfcc_10_e', 'mfcc_12_e', 'duration_i', 'f0_std_i', 'f0_min_i', 'f0_max_i', 'f0_median_i', 'jitter_local_i', 'jitter_local_absolute_i', 'jitter_ppq5_i', 'hnr_min_i', 'hnr_max_i', 'f1_mean_i', 'f2_mean_i', 'f3_mean_i', 'f1_std_i', 'f2_std_i', 'f3_std_i', 'f1_median_i', 'f2_median_i', 'f3_median_i', 'f2_max_i', 'f3_max_i', 'f1_min_i', 'f2_min_i', 'f3_min_i', 'mfcc_1_i', 'mfcc_4_i', 'mfcc_5_i', 'mfcc_6_i', 'mfcc_8_i', 'mfcc_9_i', 'mfcc_10_i', 'mfcc_11_i', 'mfcc_12_i', 'f0_std_o', 'f0_min_o', 'f0_max_o', 'f0_25_o', 'f0_75_o', 'jitter_local_o', 'jitter_local_absolute_o', 'jitter_rap_o', 'jitter_ddp_o', 'shimmer_local_o', 'shimmer_apq3_o', 'shimmer_apq5_o', 'shimmer_apq11_o', 'shimmer_dda_o', 'hnr_mean_o', 'hnr_std_o', 'hnr_max_o', 'cp_o', 'f2_mean_o', 'f3_mean_o', 'f1_std_o', 'f2_std_o', 'f3_std_o', 'f2_median_o', 'f3_median_o', 'f1_max_o', 'f1_min_o', 'mfcc_0_o', 'mfcc_2_o', 'mfcc_3_o', 'mfcc_4_o', 'mfcc_5_o', 'mfcc_6_o', 'mfcc_7_o', 'mfcc_8_o', 'mfcc_9_o', 'mfcc_10_o', 'mfcc_11_o', 'mfcc_12_o', 'f0_std_u', 'f0_min_u', 'jitter_local_u', 'jitter_local_absolute_u', 'jitter_ppq5_u', 'shimmer_apq3_u', 'shimmer_apq5_u', 'shimmer_dda_u', 'hnr_mean_u', 'hnr_std_u', 'hnr_min_u', 'hnr_max_u', 'cpp_u', 'cp_u', 'f1_mean_u', 'f2_mean_u', 'f3_mean_u', 'f1_std_u', 'f3_std_u', 'f2_median_u', 'f3_median_u', 'f1_max_u', 'f2_max_u', 'f3_max_u', 'f1_min_u', 'f2_min_u', 'mfcc_2_u', 'mfcc_3_u', 'mfcc_4_u', 'mfcc_5_u', 'mfcc_6_u', 'mfcc_7_u', 'mfcc_8_u', 'mfcc_11_u']</t>
  </si>
  <si>
    <t>['f3_mean_a', 'f3_std_a', 'f1_median_a', 'f3_median_a', 'mfcc_8_a', 'mfcc_9_a', 'mfcc_10_a', 'duration_e', 'f0_std_e', 'f0_max_e', 'jitter_local_e', 'jitter_local_absolute_e', 'jitter_rap_e', 'jitter_ppq5_e', 'jitter_ddp_e', 'shimmer_apq11_e', 'hnr_mean_e', 'hnr_std_e', 'cpp_e', 'cp_e', 'f2_mean_e', 'f1_std_e', 'f3_std_e', 'f2_median_e', 'f1_max_e', 'f2_max_e', 'f2_min_e', 'mfcc_0_e', 'mfcc_3_e', 'mfcc_4_e', 'mfcc_10_e', 'jitter_ppq5_i', 'f2_mean_i', 'f3_mean_i', 'f3_std_i', 'f2_median_i', 'f3_median_i', 'f2_max_i', 'f3_min_i', 'mfcc_4_i', 'mfcc_9_i', 'mfcc_10_i', 'f0_max_o', 'shimmer_apq3_o', 'shimmer_dda_o', 'hnr_max_o', 'f3_std_o', 'f3_median_o', 'mfcc_3_o', 'mfcc_4_o', 'mfcc_6_o', 'mfcc_7_o', 'mfcc_8_o', 'mfcc_12_o', 'hnr_mean_u', 'hnr_min_u', 'hnr_max_u', 'cpp_u', 'cp_u', 'f2_mean_u', 'f1_std_u', 'f3_std_u', 'f2_median_u', 'f3_max_u', 'f2_min_u', 'mfcc_3_u', 'mfcc_4_u', 'mfcc_6_u', 'mfcc_7_u', 'f0_25_a', 'f1_min_a', 'hnr_min_i', 'mfcc_6_i', 'mfcc_9_o', 'hnr_std_u', 'f2_max_u', 'mfcc_2_u', 'mfcc_5_u']</t>
  </si>
  <si>
    <t>[1 1 0 0 0 1 1 0 1 1 1 1 1 1 0 0 0 0 1 1]</t>
  </si>
  <si>
    <t>{'n_estimators': 50, 'max_depth': 10, 'min_samples_split': 2, 'min_samples_leaf': 1}</t>
  </si>
  <si>
    <t>['f0_max_a', 'f3_std_a', 'f3_median_a', 'mfcc_2_a', 'mfcc_9_a', 'mfcc_10_a', 'duration_e', 'shimmer_apq11_e', 'hnr_std_e', 'cpp_e', 'mfcc_11_e', 'f2_mean_i', 'f3_std_i', 'f3_min_i', 'mfcc_0_i', 'mfcc_7_i', 'mfcc_10_i', 'hnr_max_o', 'f1_max_o', 'mfcc_5_o', 'f2_mean_u', 'f2_median_u', 'f2_max_u', 'f3_max_u', 'mfcc_1_u', 'mfcc_11_u']</t>
  </si>
  <si>
    <t>['mfcc_10_a', 'shimmer_apq11_e', 'cpp_e', 'f2_mean_i', 'f3_min_i', 'mfcc_7_i', 'hnr_max_o', 'f2_mean_u', 'f2_median_u', 'f3_max_u', 'duration_a', 'f1_median_a', 'mfcc_2_a', 'mfcc_11_e', 'cp_u', 'mfcc_11_u']</t>
  </si>
  <si>
    <t>[0 1 1 0 1 0 0 1 0 1 0 0 0 1 0 0 1 0 0 1]</t>
  </si>
  <si>
    <t>{'hidden_layer_sizes': (64, 32), 'activation': 'tanh', 'alpha': 0.0001}</t>
  </si>
  <si>
    <t>['duration_a', 'f3_std_a', 'f1_min_a', 'mfcc_8_a', 'mfcc_11_a', 'duration_e', 'jitter_ppq5_e', 'jitter_ddp_e', 'f2_mean_e', 'mfcc_4_e', 'duration_i', 'cp_i', 'f2_mean_i', 'f3_mean_i', 'f3_median_i', 'shimmer_apq11_o', 'shimmer_dda_o', 'hnr_max_o', 'f1_std_o', 'f3_median_o', 'duration_u', 'hnr_min_u', 'f1_std_u', 'f3_max_u', 'mfcc_2_u']</t>
  </si>
  <si>
    <t>['duration_a', 'jitter_ppq5_e', 'f2_mean_e', 'f2_mean_i', 'f3_min_i', 'hnr_max_o', 'f3_std_o', 'f1_std_u', 'f3_max_u', 'f3_std_a', 'f1_max_i', 'f1_std_o']</t>
  </si>
  <si>
    <t>[0 1 0 0 0 1 0 0 0 1 0 1 0 1 0 0 1 0 0 1]</t>
  </si>
  <si>
    <t>{'C': 0.2, 'kernel': 'sigmoid', 'gamma': 1, 'degree': 2}</t>
  </si>
  <si>
    <t>['f0_25_a', 'f0_75_a', 'f3_std_a', 'f1_median_a', 'f3_min_a', 'f0_mean_e', 'f0_median_e', 'shimmer_apq11_e', 'shimmer_dda_e', 'f1_std_e', 'f2_mean_i', 'f3_mean_i', 'f2_std_i', 'f3_median_i', 'f2_min_i', 'shimmer_apq3_o', 'shimmer_apq11_o', 'shimmer_dda_o', 'hnr_max_o', 'f3_median_o', 'shimmer_apq3_u', 'hnr_mean_u', 'f2_mean_u', 'f1_std_u', 'f3_max_u']</t>
  </si>
  <si>
    <t>['f0_max_a', 'f3_std_a', 'f1_median_a', 'mfcc_9_a', 'shimmer_apq11_e', 'hnr_std_e', 'duration_i', 'f1_max_i', 'shimmer_apq11_o', 'shimmer_dda_u', 'hnr_mean_u', 'f2_mean_u', 'f3_std_u', 'f2_mean_i', 'f2_std_o', 'f3_max_u', 'jitter_ppq5_e']</t>
  </si>
  <si>
    <t>[1 0 0 1 0 0 0 0 0 0 0 1 0 1 1 1 0 1 0 0]</t>
  </si>
  <si>
    <t>{'n_estimators': 40, 'max_depth': 2, 'learning_rate': 0.7, 'subsample': 0.7}</t>
  </si>
  <si>
    <t>['jitter_ppq5_a', 'cp_a', 'f0_max_e', 'hnr_std_e', 'cpp_e', 'f1_min_e', 'f2_min_e', 'mfcc_3_e', 'mfcc_7_e', 'jitter_ppq5_i', 'hnr_min_i', 'f1_max_i', 'f3_min_i', 'hnr_max_o', 'f1_max_o', 'mfcc_7_o', 'hnr_std_u', 'hnr_min_u', 'cp_u', 'f2_mean_u', 'f3_mean_u', 'f2_median_u', 'f3_median_u', 'f3_max_u', 'mfcc_3_u', 'mfcc_9_u']</t>
  </si>
  <si>
    <t>['mfcc_11_a', 'hnr_std_e', 'cpp_e', 'f3_std_e', 'mfcc_2_e', 'mfcc_4_e', 'mfcc_10_i', 'hnr_max_o', 'hnr_std_u', 'hnr_min_u', 'f2_mean_u', 'f3_mean_u', 'f2_median_u', 'f3_max_u', 'mfcc_3_e', 'mfcc_7_e', 'f1_max_o', 'mfcc_7_o']</t>
  </si>
  <si>
    <t>[1 1 0 0 0 1 0 0 1 0 0 0 1 0 0 0 0 0 0 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</si>
</sst>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1"/>
  <sheetViews>
    <sheetView tabSelected="1" topLeftCell="R5" workbookViewId="0">
      <selection activeCell="Z7" sqref="Z7:AA7"/>
    </sheetView>
  </sheetViews>
  <sheetFormatPr defaultRowHeight="14.25" x14ac:dyDescent="0.45"/>
  <cols>
    <col min="1" max="1" width="27.1328125" bestFit="1" customWidth="1"/>
    <col min="24" max="24" width="27.1328125" bestFit="1" customWidth="1"/>
  </cols>
  <sheetData>
    <row r="1" spans="1:3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X1" s="1" t="s">
        <v>0</v>
      </c>
      <c r="Y1" s="1" t="s">
        <v>1</v>
      </c>
      <c r="Z1" s="1" t="s">
        <v>15</v>
      </c>
      <c r="AA1" s="1" t="s">
        <v>16</v>
      </c>
      <c r="AB1" s="1" t="s">
        <v>17</v>
      </c>
      <c r="AC1" s="1" t="s">
        <v>18</v>
      </c>
      <c r="AD1" s="1" t="s">
        <v>19</v>
      </c>
      <c r="AE1" s="1" t="s">
        <v>20</v>
      </c>
      <c r="AG1" s="1" t="s">
        <v>11</v>
      </c>
      <c r="AH1" s="1" t="s">
        <v>12</v>
      </c>
      <c r="AI1" s="1" t="s">
        <v>13</v>
      </c>
      <c r="AJ1" s="1" t="s">
        <v>14</v>
      </c>
    </row>
    <row r="2" spans="1:36" x14ac:dyDescent="0.45">
      <c r="A2" t="s">
        <v>21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>
        <v>0.8</v>
      </c>
      <c r="I2">
        <v>1</v>
      </c>
      <c r="J2" t="s">
        <v>28</v>
      </c>
      <c r="K2" t="s">
        <v>29</v>
      </c>
      <c r="L2">
        <v>5</v>
      </c>
      <c r="M2">
        <v>3</v>
      </c>
      <c r="N2">
        <v>7</v>
      </c>
      <c r="O2">
        <v>5</v>
      </c>
      <c r="P2">
        <v>0.6</v>
      </c>
      <c r="Q2">
        <v>0.55555555555555558</v>
      </c>
      <c r="R2">
        <v>0.5</v>
      </c>
      <c r="S2">
        <v>0.625</v>
      </c>
      <c r="T2">
        <v>0.7</v>
      </c>
      <c r="U2">
        <v>0.5</v>
      </c>
      <c r="X2" t="str">
        <f>A2</f>
        <v>['ALSFRS-R_SpeechSubscore']</v>
      </c>
      <c r="Y2" t="str">
        <f>B2</f>
        <v>complete</v>
      </c>
      <c r="Z2">
        <f>AVERAGE(P2:P6)</f>
        <v>0.6100000000000001</v>
      </c>
      <c r="AA2">
        <f t="shared" ref="AA2:AE2" si="0">AVERAGE(Q2:Q6)</f>
        <v>0.608080808080808</v>
      </c>
      <c r="AB2">
        <f t="shared" si="0"/>
        <v>0.62666666666666671</v>
      </c>
      <c r="AC2">
        <f t="shared" si="0"/>
        <v>0.61602564102564106</v>
      </c>
      <c r="AD2">
        <f t="shared" si="0"/>
        <v>0.59272727272727277</v>
      </c>
      <c r="AE2">
        <f t="shared" si="0"/>
        <v>0.62666666666666671</v>
      </c>
      <c r="AG2">
        <f>SUM(L2:L6)</f>
        <v>30</v>
      </c>
      <c r="AH2">
        <f t="shared" ref="AH2:AJ2" si="1">SUM(M2:M6)</f>
        <v>21</v>
      </c>
      <c r="AI2">
        <f t="shared" si="1"/>
        <v>31</v>
      </c>
      <c r="AJ2">
        <f t="shared" si="1"/>
        <v>18</v>
      </c>
    </row>
    <row r="3" spans="1:36" x14ac:dyDescent="0.45">
      <c r="A3" t="s">
        <v>21</v>
      </c>
      <c r="B3" t="s">
        <v>22</v>
      </c>
      <c r="C3" t="s">
        <v>30</v>
      </c>
      <c r="D3" t="s">
        <v>31</v>
      </c>
      <c r="E3" t="s">
        <v>32</v>
      </c>
      <c r="F3" t="s">
        <v>33</v>
      </c>
      <c r="G3" t="s">
        <v>34</v>
      </c>
      <c r="H3">
        <v>0.72727272727272729</v>
      </c>
      <c r="I3">
        <v>0.73239436619718312</v>
      </c>
      <c r="J3" t="s">
        <v>35</v>
      </c>
      <c r="K3" t="s">
        <v>36</v>
      </c>
      <c r="L3">
        <v>6</v>
      </c>
      <c r="M3">
        <v>6</v>
      </c>
      <c r="N3">
        <v>4</v>
      </c>
      <c r="O3">
        <v>4</v>
      </c>
      <c r="P3">
        <v>0.5</v>
      </c>
      <c r="Q3">
        <v>0.54545454545454541</v>
      </c>
      <c r="R3">
        <v>0.6</v>
      </c>
      <c r="S3">
        <v>0.5</v>
      </c>
      <c r="T3">
        <v>0.4</v>
      </c>
      <c r="U3">
        <v>0.6</v>
      </c>
      <c r="X3" t="str">
        <f>A3</f>
        <v>['ALSFRS-R_SpeechSubscore']</v>
      </c>
      <c r="Y3" t="str">
        <f>B3</f>
        <v>complete</v>
      </c>
      <c r="Z3">
        <f>_xlfn.STDEV.P(P3:P7)</f>
        <v>8.366600265340772E-2</v>
      </c>
      <c r="AA3">
        <f t="shared" ref="AA3:AE3" si="2">_xlfn.STDEV.P(Q3:Q7)</f>
        <v>5.5621423627675234E-2</v>
      </c>
      <c r="AB3">
        <f t="shared" si="2"/>
        <v>0.1000246883104622</v>
      </c>
      <c r="AC3">
        <f t="shared" si="2"/>
        <v>0.11871114906717796</v>
      </c>
      <c r="AD3">
        <f t="shared" si="2"/>
        <v>0.18054096854263851</v>
      </c>
      <c r="AE3">
        <f t="shared" si="2"/>
        <v>0.1000246883104622</v>
      </c>
    </row>
    <row r="4" spans="1:36" x14ac:dyDescent="0.45">
      <c r="A4" t="s">
        <v>21</v>
      </c>
      <c r="B4" t="s">
        <v>22</v>
      </c>
      <c r="C4" t="s">
        <v>30</v>
      </c>
      <c r="D4" t="s">
        <v>37</v>
      </c>
      <c r="E4" t="s">
        <v>38</v>
      </c>
      <c r="F4" t="s">
        <v>26</v>
      </c>
      <c r="G4" t="s">
        <v>39</v>
      </c>
      <c r="H4">
        <v>0.8</v>
      </c>
      <c r="I4">
        <v>0.82926829268292679</v>
      </c>
      <c r="J4" t="s">
        <v>40</v>
      </c>
      <c r="K4" t="s">
        <v>41</v>
      </c>
      <c r="L4">
        <v>7</v>
      </c>
      <c r="M4">
        <v>5</v>
      </c>
      <c r="N4">
        <v>5</v>
      </c>
      <c r="O4">
        <v>3</v>
      </c>
      <c r="P4">
        <v>0.6</v>
      </c>
      <c r="Q4">
        <v>0.63636363636363635</v>
      </c>
      <c r="R4">
        <v>0.7</v>
      </c>
      <c r="S4">
        <v>0.58333333333333337</v>
      </c>
      <c r="T4">
        <v>0.5</v>
      </c>
      <c r="U4">
        <v>0.7</v>
      </c>
    </row>
    <row r="5" spans="1:36" x14ac:dyDescent="0.45">
      <c r="A5" t="s">
        <v>21</v>
      </c>
      <c r="B5" t="s">
        <v>22</v>
      </c>
      <c r="C5" t="s">
        <v>42</v>
      </c>
      <c r="D5" t="s">
        <v>43</v>
      </c>
      <c r="E5" t="s">
        <v>44</v>
      </c>
      <c r="F5" t="s">
        <v>26</v>
      </c>
      <c r="G5" t="s">
        <v>45</v>
      </c>
      <c r="H5">
        <v>0.8571428571428571</v>
      </c>
      <c r="I5">
        <v>0.90666666666666662</v>
      </c>
      <c r="J5" t="s">
        <v>46</v>
      </c>
      <c r="K5" t="s">
        <v>47</v>
      </c>
      <c r="L5">
        <v>7</v>
      </c>
      <c r="M5">
        <v>6</v>
      </c>
      <c r="N5">
        <v>5</v>
      </c>
      <c r="O5">
        <v>2</v>
      </c>
      <c r="P5">
        <v>0.6</v>
      </c>
      <c r="Q5">
        <v>0.63636363636363635</v>
      </c>
      <c r="R5">
        <v>0.77777777777777779</v>
      </c>
      <c r="S5">
        <v>0.53846153846153844</v>
      </c>
      <c r="T5">
        <v>0.45454545454545447</v>
      </c>
      <c r="U5">
        <v>0.77777777777777779</v>
      </c>
    </row>
    <row r="6" spans="1:36" x14ac:dyDescent="0.45">
      <c r="A6" t="s">
        <v>21</v>
      </c>
      <c r="B6" t="s">
        <v>22</v>
      </c>
      <c r="C6" t="s">
        <v>23</v>
      </c>
      <c r="D6" t="s">
        <v>48</v>
      </c>
      <c r="E6" t="s">
        <v>49</v>
      </c>
      <c r="F6" t="s">
        <v>26</v>
      </c>
      <c r="G6" t="s">
        <v>50</v>
      </c>
      <c r="H6">
        <v>0.7142857142857143</v>
      </c>
      <c r="I6">
        <v>1</v>
      </c>
      <c r="J6" t="s">
        <v>51</v>
      </c>
      <c r="K6" t="s">
        <v>52</v>
      </c>
      <c r="L6">
        <v>5</v>
      </c>
      <c r="M6">
        <v>1</v>
      </c>
      <c r="N6">
        <v>10</v>
      </c>
      <c r="O6">
        <v>4</v>
      </c>
      <c r="P6">
        <v>0.75</v>
      </c>
      <c r="Q6">
        <v>0.66666666666666663</v>
      </c>
      <c r="R6">
        <v>0.55555555555555558</v>
      </c>
      <c r="S6">
        <v>0.83333333333333337</v>
      </c>
      <c r="T6">
        <v>0.90909090909090906</v>
      </c>
      <c r="U6">
        <v>0.55555555555555558</v>
      </c>
    </row>
    <row r="7" spans="1:36" x14ac:dyDescent="0.45">
      <c r="A7" t="s">
        <v>21</v>
      </c>
      <c r="B7" t="s">
        <v>53</v>
      </c>
      <c r="C7" t="s">
        <v>30</v>
      </c>
      <c r="D7" t="s">
        <v>54</v>
      </c>
      <c r="E7" t="s">
        <v>55</v>
      </c>
      <c r="F7" t="s">
        <v>56</v>
      </c>
      <c r="G7" t="s">
        <v>57</v>
      </c>
      <c r="H7">
        <v>0.82352941176470584</v>
      </c>
      <c r="I7">
        <v>0.77500000000000002</v>
      </c>
      <c r="J7" t="s">
        <v>28</v>
      </c>
      <c r="K7" t="s">
        <v>58</v>
      </c>
      <c r="L7">
        <v>5</v>
      </c>
      <c r="M7">
        <v>4</v>
      </c>
      <c r="N7">
        <v>6</v>
      </c>
      <c r="O7">
        <v>5</v>
      </c>
      <c r="P7">
        <v>0.55000000000000004</v>
      </c>
      <c r="Q7">
        <v>0.52631578947368418</v>
      </c>
      <c r="R7">
        <v>0.5</v>
      </c>
      <c r="S7">
        <v>0.55555555555555558</v>
      </c>
      <c r="T7">
        <v>0.6</v>
      </c>
      <c r="U7">
        <v>0.5</v>
      </c>
      <c r="X7" t="str">
        <f>A7</f>
        <v>['ALSFRS-R_SpeechSubscore']</v>
      </c>
      <c r="Y7" t="str">
        <f>B7</f>
        <v>syllable</v>
      </c>
      <c r="Z7" s="2">
        <f>AVERAGE(P7:P11)</f>
        <v>0.69000000000000006</v>
      </c>
      <c r="AA7" s="2">
        <f t="shared" ref="AA7" si="3">AVERAGE(Q7:Q11)</f>
        <v>0.70265302293166076</v>
      </c>
      <c r="AB7">
        <f t="shared" ref="AB7" si="4">AVERAGE(R7:R11)</f>
        <v>0.75111111111111106</v>
      </c>
      <c r="AC7">
        <f t="shared" ref="AC7" si="5">AVERAGE(S7:S11)</f>
        <v>0.67489898989898989</v>
      </c>
      <c r="AD7">
        <f t="shared" ref="AD7" si="6">AVERAGE(T7:T11)</f>
        <v>0.63636363636363635</v>
      </c>
      <c r="AE7">
        <f t="shared" ref="AE7" si="7">AVERAGE(U7:U11)</f>
        <v>0.75111111111111106</v>
      </c>
      <c r="AG7">
        <f>SUM(L7:L11)</f>
        <v>36</v>
      </c>
      <c r="AH7">
        <f t="shared" ref="AH7" si="8">SUM(M7:M11)</f>
        <v>19</v>
      </c>
      <c r="AI7">
        <f t="shared" ref="AI7" si="9">SUM(N7:N11)</f>
        <v>33</v>
      </c>
      <c r="AJ7">
        <f t="shared" ref="AJ7" si="10">SUM(O7:O11)</f>
        <v>12</v>
      </c>
    </row>
    <row r="8" spans="1:36" x14ac:dyDescent="0.45">
      <c r="A8" t="s">
        <v>21</v>
      </c>
      <c r="B8" t="s">
        <v>53</v>
      </c>
      <c r="C8" t="s">
        <v>30</v>
      </c>
      <c r="D8" t="s">
        <v>59</v>
      </c>
      <c r="E8" t="s">
        <v>60</v>
      </c>
      <c r="F8" t="s">
        <v>26</v>
      </c>
      <c r="G8" t="s">
        <v>61</v>
      </c>
      <c r="H8">
        <v>0.7142857142857143</v>
      </c>
      <c r="I8">
        <v>0.9</v>
      </c>
      <c r="J8" t="s">
        <v>35</v>
      </c>
      <c r="K8" t="s">
        <v>62</v>
      </c>
      <c r="L8">
        <v>9</v>
      </c>
      <c r="M8">
        <v>3</v>
      </c>
      <c r="N8">
        <v>7</v>
      </c>
      <c r="O8">
        <v>1</v>
      </c>
      <c r="P8">
        <v>0.8</v>
      </c>
      <c r="Q8">
        <v>0.81818181818181823</v>
      </c>
      <c r="R8">
        <v>0.9</v>
      </c>
      <c r="S8">
        <v>0.75</v>
      </c>
      <c r="T8">
        <v>0.7</v>
      </c>
      <c r="U8">
        <v>0.9</v>
      </c>
      <c r="X8" t="str">
        <f>A8</f>
        <v>['ALSFRS-R_SpeechSubscore']</v>
      </c>
      <c r="Y8" t="str">
        <f>B8</f>
        <v>syllable</v>
      </c>
      <c r="Z8">
        <f>_xlfn.STDEV.P(P8:P12)</f>
        <v>0.1303840481040528</v>
      </c>
      <c r="AA8">
        <f t="shared" ref="AA8" si="11">_xlfn.STDEV.P(Q8:Q12)</f>
        <v>0.13163259805584876</v>
      </c>
      <c r="AB8">
        <f t="shared" ref="AB8" si="12">_xlfn.STDEV.P(R8:R12)</f>
        <v>0.17161541845606984</v>
      </c>
      <c r="AC8">
        <f t="shared" ref="AC8" si="13">_xlfn.STDEV.P(S8:S12)</f>
        <v>0.13370334334652498</v>
      </c>
      <c r="AD8">
        <f t="shared" ref="AD8" si="14">_xlfn.STDEV.P(T8:T12)</f>
        <v>0.21609609126765125</v>
      </c>
      <c r="AE8">
        <f t="shared" ref="AE8" si="15">_xlfn.STDEV.P(U8:U12)</f>
        <v>0.17161541845606984</v>
      </c>
    </row>
    <row r="9" spans="1:36" x14ac:dyDescent="0.45">
      <c r="A9" t="s">
        <v>21</v>
      </c>
      <c r="B9" t="s">
        <v>53</v>
      </c>
      <c r="C9" t="s">
        <v>30</v>
      </c>
      <c r="D9" t="s">
        <v>63</v>
      </c>
      <c r="E9" t="s">
        <v>64</v>
      </c>
      <c r="F9" t="s">
        <v>33</v>
      </c>
      <c r="G9" t="s">
        <v>65</v>
      </c>
      <c r="H9">
        <v>0.77777777777777779</v>
      </c>
      <c r="I9">
        <v>0.80519480519480524</v>
      </c>
      <c r="J9" t="s">
        <v>40</v>
      </c>
      <c r="K9" t="s">
        <v>66</v>
      </c>
      <c r="L9">
        <v>8</v>
      </c>
      <c r="M9">
        <v>3</v>
      </c>
      <c r="N9">
        <v>7</v>
      </c>
      <c r="O9">
        <v>2</v>
      </c>
      <c r="P9">
        <v>0.75</v>
      </c>
      <c r="Q9">
        <v>0.76190476190476186</v>
      </c>
      <c r="R9">
        <v>0.8</v>
      </c>
      <c r="S9">
        <v>0.72727272727272729</v>
      </c>
      <c r="T9">
        <v>0.7</v>
      </c>
      <c r="U9">
        <v>0.8</v>
      </c>
    </row>
    <row r="10" spans="1:36" x14ac:dyDescent="0.45">
      <c r="A10" t="s">
        <v>21</v>
      </c>
      <c r="B10" t="s">
        <v>53</v>
      </c>
      <c r="C10" t="s">
        <v>67</v>
      </c>
      <c r="D10" t="s">
        <v>68</v>
      </c>
      <c r="E10" t="s">
        <v>69</v>
      </c>
      <c r="F10" t="s">
        <v>26</v>
      </c>
      <c r="G10" t="s">
        <v>70</v>
      </c>
      <c r="H10">
        <v>0.875</v>
      </c>
      <c r="I10">
        <v>0.92105263157894735</v>
      </c>
      <c r="J10" t="s">
        <v>46</v>
      </c>
      <c r="K10" t="s">
        <v>71</v>
      </c>
      <c r="L10">
        <v>7</v>
      </c>
      <c r="M10">
        <v>8</v>
      </c>
      <c r="N10">
        <v>3</v>
      </c>
      <c r="O10">
        <v>2</v>
      </c>
      <c r="P10">
        <v>0.5</v>
      </c>
      <c r="Q10">
        <v>0.58333333333333337</v>
      </c>
      <c r="R10">
        <v>0.77777777777777779</v>
      </c>
      <c r="S10">
        <v>0.46666666666666667</v>
      </c>
      <c r="T10">
        <v>0.27272727272727271</v>
      </c>
      <c r="U10">
        <v>0.77777777777777779</v>
      </c>
    </row>
    <row r="11" spans="1:36" x14ac:dyDescent="0.45">
      <c r="A11" t="s">
        <v>21</v>
      </c>
      <c r="B11" t="s">
        <v>53</v>
      </c>
      <c r="C11" t="s">
        <v>30</v>
      </c>
      <c r="D11" t="s">
        <v>72</v>
      </c>
      <c r="E11" t="s">
        <v>73</v>
      </c>
      <c r="F11" t="s">
        <v>26</v>
      </c>
      <c r="G11" t="s">
        <v>74</v>
      </c>
      <c r="H11">
        <v>0.76923076923076927</v>
      </c>
      <c r="I11">
        <v>0.875</v>
      </c>
      <c r="J11" t="s">
        <v>51</v>
      </c>
      <c r="K11" t="s">
        <v>75</v>
      </c>
      <c r="L11">
        <v>7</v>
      </c>
      <c r="M11">
        <v>1</v>
      </c>
      <c r="N11">
        <v>10</v>
      </c>
      <c r="O11">
        <v>2</v>
      </c>
      <c r="P11">
        <v>0.85</v>
      </c>
      <c r="Q11">
        <v>0.82352941176470584</v>
      </c>
      <c r="R11">
        <v>0.77777777777777779</v>
      </c>
      <c r="S11">
        <v>0.875</v>
      </c>
      <c r="T11">
        <v>0.90909090909090906</v>
      </c>
      <c r="U11">
        <v>0.77777777777777779</v>
      </c>
    </row>
    <row r="12" spans="1:36" x14ac:dyDescent="0.45">
      <c r="A12" t="s">
        <v>21</v>
      </c>
      <c r="B12" t="s">
        <v>76</v>
      </c>
      <c r="C12" t="s">
        <v>23</v>
      </c>
      <c r="D12" t="s">
        <v>77</v>
      </c>
      <c r="E12" t="s">
        <v>78</v>
      </c>
      <c r="F12" t="s">
        <v>56</v>
      </c>
      <c r="G12" t="s">
        <v>79</v>
      </c>
      <c r="H12">
        <v>0.77777777777777779</v>
      </c>
      <c r="I12">
        <v>0.96</v>
      </c>
      <c r="J12" t="s">
        <v>28</v>
      </c>
      <c r="K12" t="s">
        <v>80</v>
      </c>
      <c r="L12">
        <v>4</v>
      </c>
      <c r="M12">
        <v>2</v>
      </c>
      <c r="N12">
        <v>8</v>
      </c>
      <c r="O12">
        <v>6</v>
      </c>
      <c r="P12">
        <v>0.6</v>
      </c>
      <c r="Q12">
        <v>0.5</v>
      </c>
      <c r="R12">
        <v>0.4</v>
      </c>
      <c r="S12">
        <v>0.66666666666666663</v>
      </c>
      <c r="T12">
        <v>0.8</v>
      </c>
      <c r="U12">
        <v>0.4</v>
      </c>
      <c r="X12" t="str">
        <f>A12</f>
        <v>['ALSFRS-R_SpeechSubscore']</v>
      </c>
      <c r="Y12" t="str">
        <f>B12</f>
        <v>vowels</v>
      </c>
      <c r="Z12">
        <f>AVERAGE(P12:P16)</f>
        <v>0.58000000000000007</v>
      </c>
      <c r="AA12">
        <f t="shared" ref="AA12" si="16">AVERAGE(Q12:Q16)</f>
        <v>0.56411764705882361</v>
      </c>
      <c r="AB12">
        <f t="shared" ref="AB12" si="17">AVERAGE(R12:R16)</f>
        <v>0.58444444444444454</v>
      </c>
      <c r="AC12">
        <f t="shared" ref="AC12" si="18">AVERAGE(S12:S16)</f>
        <v>0.57393939393939397</v>
      </c>
      <c r="AD12">
        <f t="shared" ref="AD12" si="19">AVERAGE(T12:T16)</f>
        <v>0.58181818181818179</v>
      </c>
      <c r="AE12">
        <f t="shared" ref="AE12" si="20">AVERAGE(U12:U16)</f>
        <v>0.58444444444444454</v>
      </c>
      <c r="AG12">
        <f>SUM(L12:L16)</f>
        <v>28</v>
      </c>
      <c r="AH12">
        <f t="shared" ref="AH12" si="21">SUM(M12:M16)</f>
        <v>22</v>
      </c>
      <c r="AI12">
        <f t="shared" ref="AI12" si="22">SUM(N12:N16)</f>
        <v>30</v>
      </c>
      <c r="AJ12">
        <f t="shared" ref="AJ12" si="23">SUM(O12:O16)</f>
        <v>20</v>
      </c>
    </row>
    <row r="13" spans="1:36" x14ac:dyDescent="0.45">
      <c r="A13" t="s">
        <v>21</v>
      </c>
      <c r="B13" t="s">
        <v>76</v>
      </c>
      <c r="C13" t="s">
        <v>67</v>
      </c>
      <c r="D13" t="s">
        <v>81</v>
      </c>
      <c r="E13" t="s">
        <v>82</v>
      </c>
      <c r="F13" t="s">
        <v>26</v>
      </c>
      <c r="G13" t="s">
        <v>83</v>
      </c>
      <c r="H13">
        <v>0.76923076923076927</v>
      </c>
      <c r="I13">
        <v>0.94594594594594594</v>
      </c>
      <c r="J13" t="s">
        <v>35</v>
      </c>
      <c r="K13" t="s">
        <v>84</v>
      </c>
      <c r="L13">
        <v>7</v>
      </c>
      <c r="M13">
        <v>4</v>
      </c>
      <c r="N13">
        <v>6</v>
      </c>
      <c r="O13">
        <v>3</v>
      </c>
      <c r="P13">
        <v>0.65</v>
      </c>
      <c r="Q13">
        <v>0.66666666666666663</v>
      </c>
      <c r="R13">
        <v>0.7</v>
      </c>
      <c r="S13">
        <v>0.63636363636363635</v>
      </c>
      <c r="T13">
        <v>0.6</v>
      </c>
      <c r="U13">
        <v>0.7</v>
      </c>
      <c r="X13" t="str">
        <f>A13</f>
        <v>['ALSFRS-R_SpeechSubscore']</v>
      </c>
      <c r="Y13" t="str">
        <f>B13</f>
        <v>vowels</v>
      </c>
      <c r="Z13">
        <f>_xlfn.STDEV.P(P13:P17)</f>
        <v>7.0710678118654752E-2</v>
      </c>
      <c r="AA13">
        <f t="shared" ref="AA13" si="24">_xlfn.STDEV.P(Q13:Q17)</f>
        <v>7.9227333641878311E-2</v>
      </c>
      <c r="AB13">
        <f t="shared" ref="AB13" si="25">_xlfn.STDEV.P(R13:R17)</f>
        <v>0.12602175003340269</v>
      </c>
      <c r="AC13">
        <f t="shared" ref="AC13" si="26">_xlfn.STDEV.P(S13:S17)</f>
        <v>7.1082409267373192E-2</v>
      </c>
      <c r="AD13">
        <f t="shared" ref="AD13" si="27">_xlfn.STDEV.P(T13:T17)</f>
        <v>0.13913546523424736</v>
      </c>
      <c r="AE13">
        <f t="shared" ref="AE13" si="28">_xlfn.STDEV.P(U13:U17)</f>
        <v>0.12602175003340269</v>
      </c>
    </row>
    <row r="14" spans="1:36" x14ac:dyDescent="0.45">
      <c r="A14" t="s">
        <v>21</v>
      </c>
      <c r="B14" t="s">
        <v>76</v>
      </c>
      <c r="C14" t="s">
        <v>30</v>
      </c>
      <c r="D14" t="s">
        <v>85</v>
      </c>
      <c r="E14" t="s">
        <v>86</v>
      </c>
      <c r="F14" t="s">
        <v>26</v>
      </c>
      <c r="G14" t="s">
        <v>87</v>
      </c>
      <c r="H14">
        <v>0.75</v>
      </c>
      <c r="I14">
        <v>0.83116883116883122</v>
      </c>
      <c r="J14" t="s">
        <v>40</v>
      </c>
      <c r="K14" t="s">
        <v>88</v>
      </c>
      <c r="L14">
        <v>6</v>
      </c>
      <c r="M14">
        <v>4</v>
      </c>
      <c r="N14">
        <v>6</v>
      </c>
      <c r="O14">
        <v>4</v>
      </c>
      <c r="P14">
        <v>0.6</v>
      </c>
      <c r="Q14">
        <v>0.6</v>
      </c>
      <c r="R14">
        <v>0.6</v>
      </c>
      <c r="S14">
        <v>0.6</v>
      </c>
      <c r="T14">
        <v>0.6</v>
      </c>
      <c r="U14">
        <v>0.6</v>
      </c>
    </row>
    <row r="15" spans="1:36" x14ac:dyDescent="0.45">
      <c r="A15" t="s">
        <v>21</v>
      </c>
      <c r="B15" t="s">
        <v>76</v>
      </c>
      <c r="C15" t="s">
        <v>23</v>
      </c>
      <c r="D15" t="s">
        <v>89</v>
      </c>
      <c r="E15" t="s">
        <v>90</v>
      </c>
      <c r="F15" t="s">
        <v>26</v>
      </c>
      <c r="G15" t="s">
        <v>91</v>
      </c>
      <c r="H15">
        <v>0.8</v>
      </c>
      <c r="I15">
        <v>0.93506493506493504</v>
      </c>
      <c r="J15" t="s">
        <v>46</v>
      </c>
      <c r="K15" t="s">
        <v>92</v>
      </c>
      <c r="L15">
        <v>7</v>
      </c>
      <c r="M15">
        <v>8</v>
      </c>
      <c r="N15">
        <v>3</v>
      </c>
      <c r="O15">
        <v>2</v>
      </c>
      <c r="P15">
        <v>0.5</v>
      </c>
      <c r="Q15">
        <v>0.58333333333333337</v>
      </c>
      <c r="R15">
        <v>0.77777777777777779</v>
      </c>
      <c r="S15">
        <v>0.46666666666666667</v>
      </c>
      <c r="T15">
        <v>0.27272727272727271</v>
      </c>
      <c r="U15">
        <v>0.77777777777777779</v>
      </c>
    </row>
    <row r="16" spans="1:36" x14ac:dyDescent="0.45">
      <c r="A16" t="s">
        <v>21</v>
      </c>
      <c r="B16" t="s">
        <v>76</v>
      </c>
      <c r="C16" t="s">
        <v>30</v>
      </c>
      <c r="D16" t="s">
        <v>93</v>
      </c>
      <c r="E16" t="s">
        <v>94</v>
      </c>
      <c r="F16" t="s">
        <v>33</v>
      </c>
      <c r="G16" t="s">
        <v>95</v>
      </c>
      <c r="H16">
        <v>0.76923076923076927</v>
      </c>
      <c r="I16">
        <v>1</v>
      </c>
      <c r="J16" t="s">
        <v>51</v>
      </c>
      <c r="K16" t="s">
        <v>96</v>
      </c>
      <c r="L16">
        <v>4</v>
      </c>
      <c r="M16">
        <v>4</v>
      </c>
      <c r="N16">
        <v>7</v>
      </c>
      <c r="O16">
        <v>5</v>
      </c>
      <c r="P16">
        <v>0.55000000000000004</v>
      </c>
      <c r="Q16">
        <v>0.47058823529411759</v>
      </c>
      <c r="R16">
        <v>0.44444444444444442</v>
      </c>
      <c r="S16">
        <v>0.5</v>
      </c>
      <c r="T16">
        <v>0.63636363636363635</v>
      </c>
      <c r="U16">
        <v>0.44444444444444442</v>
      </c>
    </row>
    <row r="17" spans="1:36" x14ac:dyDescent="0.45">
      <c r="A17" t="s">
        <v>97</v>
      </c>
      <c r="B17" t="s">
        <v>22</v>
      </c>
      <c r="C17" t="s">
        <v>23</v>
      </c>
      <c r="D17" t="s">
        <v>98</v>
      </c>
      <c r="E17" t="s">
        <v>99</v>
      </c>
      <c r="F17" t="s">
        <v>26</v>
      </c>
      <c r="G17" t="s">
        <v>100</v>
      </c>
      <c r="H17">
        <v>0.76923076923076927</v>
      </c>
      <c r="I17">
        <v>0.91176470588235292</v>
      </c>
      <c r="J17" t="s">
        <v>101</v>
      </c>
      <c r="K17" t="s">
        <v>102</v>
      </c>
      <c r="L17">
        <v>7</v>
      </c>
      <c r="M17">
        <v>4</v>
      </c>
      <c r="N17">
        <v>7</v>
      </c>
      <c r="O17">
        <v>2</v>
      </c>
      <c r="P17">
        <v>0.7</v>
      </c>
      <c r="Q17">
        <v>0.7</v>
      </c>
      <c r="R17">
        <v>0.77777777777777779</v>
      </c>
      <c r="S17">
        <v>0.63636363636363635</v>
      </c>
      <c r="T17">
        <v>0.63636363636363635</v>
      </c>
      <c r="U17">
        <v>0.77777777777777779</v>
      </c>
      <c r="X17" t="str">
        <f>A17</f>
        <v>['ALSFRS-R_SwallowingSubscore']</v>
      </c>
      <c r="Y17" t="str">
        <f>B17</f>
        <v>complete</v>
      </c>
      <c r="Z17" s="2">
        <f>AVERAGE(P17:P21)</f>
        <v>0.78</v>
      </c>
      <c r="AA17" s="2">
        <f t="shared" ref="AA17" si="29">AVERAGE(Q17:Q21)</f>
        <v>0.72711053652230118</v>
      </c>
      <c r="AB17">
        <f t="shared" ref="AB17" si="30">AVERAGE(R17:R21)</f>
        <v>0.70277777777777772</v>
      </c>
      <c r="AC17">
        <f t="shared" ref="AC17" si="31">AVERAGE(S17:S21)</f>
        <v>0.80757575757575761</v>
      </c>
      <c r="AD17">
        <f t="shared" ref="AD17" si="32">AVERAGE(T17:T21)</f>
        <v>0.83787878787878789</v>
      </c>
      <c r="AE17">
        <f t="shared" ref="AE17" si="33">AVERAGE(U17:U21)</f>
        <v>0.70277777777777772</v>
      </c>
      <c r="AG17">
        <f>SUM(L17:L21)</f>
        <v>31</v>
      </c>
      <c r="AH17">
        <f t="shared" ref="AH17" si="34">SUM(M17:M21)</f>
        <v>9</v>
      </c>
      <c r="AI17">
        <f t="shared" ref="AI17" si="35">SUM(N17:N21)</f>
        <v>47</v>
      </c>
      <c r="AJ17">
        <f t="shared" ref="AJ17" si="36">SUM(O17:O21)</f>
        <v>13</v>
      </c>
    </row>
    <row r="18" spans="1:36" x14ac:dyDescent="0.45">
      <c r="A18" t="s">
        <v>97</v>
      </c>
      <c r="B18" t="s">
        <v>22</v>
      </c>
      <c r="C18" t="s">
        <v>23</v>
      </c>
      <c r="D18" t="s">
        <v>103</v>
      </c>
      <c r="E18" t="s">
        <v>104</v>
      </c>
      <c r="F18" t="s">
        <v>33</v>
      </c>
      <c r="G18" t="s">
        <v>105</v>
      </c>
      <c r="H18">
        <v>0.8</v>
      </c>
      <c r="I18">
        <v>1</v>
      </c>
      <c r="J18" t="s">
        <v>106</v>
      </c>
      <c r="K18" t="s">
        <v>107</v>
      </c>
      <c r="L18">
        <v>4</v>
      </c>
      <c r="M18">
        <v>0</v>
      </c>
      <c r="N18">
        <v>11</v>
      </c>
      <c r="O18">
        <v>5</v>
      </c>
      <c r="P18">
        <v>0.75</v>
      </c>
      <c r="Q18">
        <v>0.61538461538461542</v>
      </c>
      <c r="R18">
        <v>0.44444444444444442</v>
      </c>
      <c r="S18">
        <v>1</v>
      </c>
      <c r="T18">
        <v>1</v>
      </c>
      <c r="U18">
        <v>0.44444444444444442</v>
      </c>
      <c r="X18" t="str">
        <f>A18</f>
        <v>['ALSFRS-R_SwallowingSubscore']</v>
      </c>
      <c r="Y18" t="str">
        <f>B18</f>
        <v>complete</v>
      </c>
      <c r="Z18">
        <f>_xlfn.STDEV.P(P18:P22)</f>
        <v>6.7823299831252695E-2</v>
      </c>
      <c r="AA18">
        <f t="shared" ref="AA18" si="37">_xlfn.STDEV.P(Q18:Q22)</f>
        <v>9.3513144605185269E-2</v>
      </c>
      <c r="AB18">
        <f t="shared" ref="AB18" si="38">_xlfn.STDEV.P(R18:R22)</f>
        <v>0.18333333333333363</v>
      </c>
      <c r="AC18">
        <f t="shared" ref="AC18" si="39">_xlfn.STDEV.P(S18:S22)</f>
        <v>0.1186857941064621</v>
      </c>
      <c r="AD18">
        <f t="shared" ref="AD18" si="40">_xlfn.STDEV.P(T18:T22)</f>
        <v>0.12155255224322188</v>
      </c>
      <c r="AE18">
        <f t="shared" ref="AE18" si="41">_xlfn.STDEV.P(U18:U22)</f>
        <v>0.18333333333333363</v>
      </c>
    </row>
    <row r="19" spans="1:36" x14ac:dyDescent="0.45">
      <c r="A19" t="s">
        <v>97</v>
      </c>
      <c r="B19" t="s">
        <v>22</v>
      </c>
      <c r="C19" t="s">
        <v>23</v>
      </c>
      <c r="D19" t="s">
        <v>108</v>
      </c>
      <c r="E19" t="s">
        <v>109</v>
      </c>
      <c r="F19" t="s">
        <v>33</v>
      </c>
      <c r="G19" t="s">
        <v>110</v>
      </c>
      <c r="H19">
        <v>0.83333333333333337</v>
      </c>
      <c r="I19">
        <v>1</v>
      </c>
      <c r="J19" t="s">
        <v>111</v>
      </c>
      <c r="K19" t="s">
        <v>112</v>
      </c>
      <c r="L19">
        <v>6</v>
      </c>
      <c r="M19">
        <v>2</v>
      </c>
      <c r="N19">
        <v>9</v>
      </c>
      <c r="O19">
        <v>3</v>
      </c>
      <c r="P19">
        <v>0.75</v>
      </c>
      <c r="Q19">
        <v>0.70588235294117652</v>
      </c>
      <c r="R19">
        <v>0.66666666666666663</v>
      </c>
      <c r="S19">
        <v>0.75</v>
      </c>
      <c r="T19">
        <v>0.81818181818181823</v>
      </c>
      <c r="U19">
        <v>0.66666666666666663</v>
      </c>
    </row>
    <row r="20" spans="1:36" x14ac:dyDescent="0.45">
      <c r="A20" t="s">
        <v>97</v>
      </c>
      <c r="B20" t="s">
        <v>22</v>
      </c>
      <c r="C20" t="s">
        <v>30</v>
      </c>
      <c r="D20" t="s">
        <v>113</v>
      </c>
      <c r="E20" t="s">
        <v>114</v>
      </c>
      <c r="F20" t="s">
        <v>33</v>
      </c>
      <c r="G20" t="s">
        <v>115</v>
      </c>
      <c r="H20">
        <v>0.75</v>
      </c>
      <c r="I20">
        <v>0.98550724637681164</v>
      </c>
      <c r="J20" t="s">
        <v>116</v>
      </c>
      <c r="K20" t="s">
        <v>117</v>
      </c>
      <c r="L20">
        <v>9</v>
      </c>
      <c r="M20">
        <v>2</v>
      </c>
      <c r="N20">
        <v>9</v>
      </c>
      <c r="O20">
        <v>0</v>
      </c>
      <c r="P20">
        <v>0.9</v>
      </c>
      <c r="Q20">
        <v>0.9</v>
      </c>
      <c r="R20">
        <v>1</v>
      </c>
      <c r="S20">
        <v>0.81818181818181823</v>
      </c>
      <c r="T20">
        <v>0.81818181818181823</v>
      </c>
      <c r="U20">
        <v>1</v>
      </c>
    </row>
    <row r="21" spans="1:36" x14ac:dyDescent="0.45">
      <c r="A21" t="s">
        <v>97</v>
      </c>
      <c r="B21" t="s">
        <v>22</v>
      </c>
      <c r="C21" t="s">
        <v>23</v>
      </c>
      <c r="D21" t="s">
        <v>118</v>
      </c>
      <c r="E21" t="s">
        <v>119</v>
      </c>
      <c r="F21" t="s">
        <v>26</v>
      </c>
      <c r="G21" t="s">
        <v>120</v>
      </c>
      <c r="H21">
        <v>0.8</v>
      </c>
      <c r="I21">
        <v>0.94444444444444442</v>
      </c>
      <c r="J21" t="s">
        <v>121</v>
      </c>
      <c r="K21" t="s">
        <v>122</v>
      </c>
      <c r="L21">
        <v>5</v>
      </c>
      <c r="M21">
        <v>1</v>
      </c>
      <c r="N21">
        <v>11</v>
      </c>
      <c r="O21">
        <v>3</v>
      </c>
      <c r="P21">
        <v>0.8</v>
      </c>
      <c r="Q21">
        <v>0.7142857142857143</v>
      </c>
      <c r="R21">
        <v>0.625</v>
      </c>
      <c r="S21">
        <v>0.83333333333333337</v>
      </c>
      <c r="T21">
        <v>0.91666666666666663</v>
      </c>
      <c r="U21">
        <v>0.625</v>
      </c>
    </row>
    <row r="22" spans="1:36" x14ac:dyDescent="0.45">
      <c r="A22" t="s">
        <v>97</v>
      </c>
      <c r="B22" t="s">
        <v>53</v>
      </c>
      <c r="C22" t="s">
        <v>23</v>
      </c>
      <c r="D22" t="s">
        <v>123</v>
      </c>
      <c r="E22" t="s">
        <v>124</v>
      </c>
      <c r="F22" t="s">
        <v>33</v>
      </c>
      <c r="G22" t="s">
        <v>125</v>
      </c>
      <c r="H22">
        <v>0.76923076923076927</v>
      </c>
      <c r="I22">
        <v>1</v>
      </c>
      <c r="J22" t="s">
        <v>101</v>
      </c>
      <c r="K22" t="s">
        <v>126</v>
      </c>
      <c r="L22">
        <v>7</v>
      </c>
      <c r="M22">
        <v>4</v>
      </c>
      <c r="N22">
        <v>7</v>
      </c>
      <c r="O22">
        <v>2</v>
      </c>
      <c r="P22">
        <v>0.7</v>
      </c>
      <c r="Q22">
        <v>0.7</v>
      </c>
      <c r="R22">
        <v>0.77777777777777779</v>
      </c>
      <c r="S22">
        <v>0.63636363636363635</v>
      </c>
      <c r="T22">
        <v>0.63636363636363635</v>
      </c>
      <c r="U22">
        <v>0.77777777777777779</v>
      </c>
      <c r="X22" t="str">
        <f>A22</f>
        <v>['ALSFRS-R_SwallowingSubscore']</v>
      </c>
      <c r="Y22" t="str">
        <f>B22</f>
        <v>syllable</v>
      </c>
      <c r="Z22">
        <f>AVERAGE(P22:P26)</f>
        <v>0.66</v>
      </c>
      <c r="AA22">
        <f t="shared" ref="AA22" si="42">AVERAGE(Q22:Q26)</f>
        <v>0.58243697478991596</v>
      </c>
      <c r="AB22">
        <f t="shared" ref="AB22" si="43">AVERAGE(R22:R26)</f>
        <v>0.56944444444444442</v>
      </c>
      <c r="AC22">
        <f t="shared" ref="AC22" si="44">AVERAGE(S22:S26)</f>
        <v>0.61481240981240981</v>
      </c>
      <c r="AD22">
        <f t="shared" ref="AD22" si="45">AVERAGE(T22:T26)</f>
        <v>0.73333333333333328</v>
      </c>
      <c r="AE22">
        <f t="shared" ref="AE22" si="46">AVERAGE(U22:U26)</f>
        <v>0.56944444444444442</v>
      </c>
      <c r="AG22">
        <f>SUM(L22:L26)</f>
        <v>25</v>
      </c>
      <c r="AH22">
        <f t="shared" ref="AH22" si="47">SUM(M22:M26)</f>
        <v>15</v>
      </c>
      <c r="AI22">
        <f t="shared" ref="AI22" si="48">SUM(N22:N26)</f>
        <v>41</v>
      </c>
      <c r="AJ22">
        <f t="shared" ref="AJ22" si="49">SUM(O22:O26)</f>
        <v>19</v>
      </c>
    </row>
    <row r="23" spans="1:36" x14ac:dyDescent="0.45">
      <c r="A23" t="s">
        <v>97</v>
      </c>
      <c r="B23" t="s">
        <v>53</v>
      </c>
      <c r="C23" t="s">
        <v>30</v>
      </c>
      <c r="D23" t="s">
        <v>127</v>
      </c>
      <c r="E23" t="s">
        <v>128</v>
      </c>
      <c r="F23" t="s">
        <v>26</v>
      </c>
      <c r="G23" t="s">
        <v>129</v>
      </c>
      <c r="H23">
        <v>0.83333333333333337</v>
      </c>
      <c r="I23">
        <v>1</v>
      </c>
      <c r="J23" t="s">
        <v>106</v>
      </c>
      <c r="K23" t="s">
        <v>130</v>
      </c>
      <c r="L23">
        <v>2</v>
      </c>
      <c r="M23">
        <v>3</v>
      </c>
      <c r="N23">
        <v>8</v>
      </c>
      <c r="O23">
        <v>7</v>
      </c>
      <c r="P23">
        <v>0.5</v>
      </c>
      <c r="Q23">
        <v>0.2857142857142857</v>
      </c>
      <c r="R23">
        <v>0.22222222222222221</v>
      </c>
      <c r="S23">
        <v>0.4</v>
      </c>
      <c r="T23">
        <v>0.72727272727272729</v>
      </c>
      <c r="U23">
        <v>0.22222222222222221</v>
      </c>
      <c r="X23" t="str">
        <f>A23</f>
        <v>['ALSFRS-R_SwallowingSubscore']</v>
      </c>
      <c r="Y23" t="str">
        <f>B23</f>
        <v>syllable</v>
      </c>
      <c r="Z23">
        <f>_xlfn.STDEV.P(P23:P27)</f>
        <v>9.4868329805051679E-2</v>
      </c>
      <c r="AA23">
        <f t="shared" ref="AA23" si="50">_xlfn.STDEV.P(Q23:Q27)</f>
        <v>0.15688300189332896</v>
      </c>
      <c r="AB23">
        <f t="shared" ref="AB23" si="51">_xlfn.STDEV.P(R23:R27)</f>
        <v>0.18798804795209587</v>
      </c>
      <c r="AC23">
        <f t="shared" ref="AC23" si="52">_xlfn.STDEV.P(S23:S27)</f>
        <v>0.1475886638811508</v>
      </c>
      <c r="AD23">
        <f t="shared" ref="AD23" si="53">_xlfn.STDEV.P(T23:T27)</f>
        <v>0.11751951169494156</v>
      </c>
      <c r="AE23">
        <f t="shared" ref="AE23" si="54">_xlfn.STDEV.P(U23:U27)</f>
        <v>0.18798804795209587</v>
      </c>
    </row>
    <row r="24" spans="1:36" x14ac:dyDescent="0.45">
      <c r="A24" t="s">
        <v>97</v>
      </c>
      <c r="B24" t="s">
        <v>53</v>
      </c>
      <c r="C24" t="s">
        <v>23</v>
      </c>
      <c r="D24" t="s">
        <v>131</v>
      </c>
      <c r="E24" t="s">
        <v>132</v>
      </c>
      <c r="F24" t="s">
        <v>26</v>
      </c>
      <c r="G24" t="s">
        <v>133</v>
      </c>
      <c r="H24">
        <v>0.82352941176470584</v>
      </c>
      <c r="I24">
        <v>0.88571428571428568</v>
      </c>
      <c r="J24" t="s">
        <v>111</v>
      </c>
      <c r="K24" t="s">
        <v>134</v>
      </c>
      <c r="L24">
        <v>5</v>
      </c>
      <c r="M24">
        <v>3</v>
      </c>
      <c r="N24">
        <v>8</v>
      </c>
      <c r="O24">
        <v>4</v>
      </c>
      <c r="P24">
        <v>0.65</v>
      </c>
      <c r="Q24">
        <v>0.58823529411764708</v>
      </c>
      <c r="R24">
        <v>0.55555555555555558</v>
      </c>
      <c r="S24">
        <v>0.625</v>
      </c>
      <c r="T24">
        <v>0.72727272727272729</v>
      </c>
      <c r="U24">
        <v>0.55555555555555558</v>
      </c>
    </row>
    <row r="25" spans="1:36" x14ac:dyDescent="0.45">
      <c r="A25" t="s">
        <v>97</v>
      </c>
      <c r="B25" t="s">
        <v>53</v>
      </c>
      <c r="C25" t="s">
        <v>23</v>
      </c>
      <c r="D25" t="s">
        <v>108</v>
      </c>
      <c r="E25" t="s">
        <v>135</v>
      </c>
      <c r="F25" t="s">
        <v>26</v>
      </c>
      <c r="G25" t="s">
        <v>136</v>
      </c>
      <c r="H25">
        <v>0.8</v>
      </c>
      <c r="I25">
        <v>0.95522388059701491</v>
      </c>
      <c r="J25" t="s">
        <v>116</v>
      </c>
      <c r="K25" t="s">
        <v>137</v>
      </c>
      <c r="L25">
        <v>6</v>
      </c>
      <c r="M25">
        <v>1</v>
      </c>
      <c r="N25">
        <v>10</v>
      </c>
      <c r="O25">
        <v>3</v>
      </c>
      <c r="P25">
        <v>0.8</v>
      </c>
      <c r="Q25">
        <v>0.75</v>
      </c>
      <c r="R25">
        <v>0.66666666666666663</v>
      </c>
      <c r="S25">
        <v>0.8571428571428571</v>
      </c>
      <c r="T25">
        <v>0.90909090909090906</v>
      </c>
      <c r="U25">
        <v>0.66666666666666663</v>
      </c>
    </row>
    <row r="26" spans="1:36" x14ac:dyDescent="0.45">
      <c r="A26" t="s">
        <v>97</v>
      </c>
      <c r="B26" t="s">
        <v>53</v>
      </c>
      <c r="C26" t="s">
        <v>23</v>
      </c>
      <c r="D26" t="s">
        <v>138</v>
      </c>
      <c r="E26" t="s">
        <v>139</v>
      </c>
      <c r="F26" t="s">
        <v>33</v>
      </c>
      <c r="G26" t="s">
        <v>140</v>
      </c>
      <c r="H26">
        <v>0.82352941176470584</v>
      </c>
      <c r="I26">
        <v>0.9859154929577465</v>
      </c>
      <c r="J26" t="s">
        <v>121</v>
      </c>
      <c r="K26" t="s">
        <v>141</v>
      </c>
      <c r="L26">
        <v>5</v>
      </c>
      <c r="M26">
        <v>4</v>
      </c>
      <c r="N26">
        <v>8</v>
      </c>
      <c r="O26">
        <v>3</v>
      </c>
      <c r="P26">
        <v>0.65</v>
      </c>
      <c r="Q26">
        <v>0.58823529411764708</v>
      </c>
      <c r="R26">
        <v>0.625</v>
      </c>
      <c r="S26">
        <v>0.55555555555555558</v>
      </c>
      <c r="T26">
        <v>0.66666666666666663</v>
      </c>
      <c r="U26">
        <v>0.625</v>
      </c>
    </row>
    <row r="27" spans="1:36" x14ac:dyDescent="0.45">
      <c r="A27" t="s">
        <v>97</v>
      </c>
      <c r="B27" t="s">
        <v>76</v>
      </c>
      <c r="C27" t="s">
        <v>30</v>
      </c>
      <c r="D27" t="s">
        <v>142</v>
      </c>
      <c r="E27" t="s">
        <v>143</v>
      </c>
      <c r="F27" t="s">
        <v>56</v>
      </c>
      <c r="G27" t="s">
        <v>144</v>
      </c>
      <c r="H27">
        <v>0.8</v>
      </c>
      <c r="I27">
        <v>0.92307692307692313</v>
      </c>
      <c r="J27" t="s">
        <v>101</v>
      </c>
      <c r="K27" t="s">
        <v>145</v>
      </c>
      <c r="L27">
        <v>7</v>
      </c>
      <c r="M27">
        <v>5</v>
      </c>
      <c r="N27">
        <v>6</v>
      </c>
      <c r="O27">
        <v>2</v>
      </c>
      <c r="P27">
        <v>0.65</v>
      </c>
      <c r="Q27">
        <v>0.66666666666666663</v>
      </c>
      <c r="R27">
        <v>0.77777777777777779</v>
      </c>
      <c r="S27">
        <v>0.58333333333333337</v>
      </c>
      <c r="T27">
        <v>0.54545454545454541</v>
      </c>
      <c r="U27">
        <v>0.77777777777777779</v>
      </c>
      <c r="X27" t="str">
        <f>A27</f>
        <v>['ALSFRS-R_SwallowingSubscore']</v>
      </c>
      <c r="Y27" t="str">
        <f>B27</f>
        <v>vowels</v>
      </c>
      <c r="Z27">
        <f>AVERAGE(P27:P31)</f>
        <v>0.64</v>
      </c>
      <c r="AA27">
        <f t="shared" ref="AA27" si="55">AVERAGE(Q27:Q31)</f>
        <v>0.56526610644257702</v>
      </c>
      <c r="AB27">
        <f t="shared" ref="AB27" si="56">AVERAGE(R27:R31)</f>
        <v>0.54444444444444451</v>
      </c>
      <c r="AC27">
        <f t="shared" ref="AC27" si="57">AVERAGE(S27:S31)</f>
        <v>0.60357142857142854</v>
      </c>
      <c r="AD27">
        <f t="shared" ref="AD27" si="58">AVERAGE(T27:T31)</f>
        <v>0.71212121212121215</v>
      </c>
      <c r="AE27">
        <f t="shared" ref="AE27" si="59">AVERAGE(U27:U31)</f>
        <v>0.54444444444444451</v>
      </c>
      <c r="AG27">
        <f>SUM(L27:L31)</f>
        <v>24</v>
      </c>
      <c r="AH27">
        <f t="shared" ref="AH27" si="60">SUM(M27:M31)</f>
        <v>16</v>
      </c>
      <c r="AI27">
        <f t="shared" ref="AI27" si="61">SUM(N27:N31)</f>
        <v>40</v>
      </c>
      <c r="AJ27">
        <f t="shared" ref="AJ27" si="62">SUM(O27:O31)</f>
        <v>20</v>
      </c>
    </row>
    <row r="28" spans="1:36" x14ac:dyDescent="0.45">
      <c r="A28" t="s">
        <v>97</v>
      </c>
      <c r="B28" t="s">
        <v>76</v>
      </c>
      <c r="C28" t="s">
        <v>23</v>
      </c>
      <c r="D28" t="s">
        <v>146</v>
      </c>
      <c r="E28" t="s">
        <v>147</v>
      </c>
      <c r="F28" t="s">
        <v>33</v>
      </c>
      <c r="G28" t="s">
        <v>148</v>
      </c>
      <c r="H28">
        <v>0.72727272727272729</v>
      </c>
      <c r="I28">
        <v>1</v>
      </c>
      <c r="J28" t="s">
        <v>106</v>
      </c>
      <c r="K28" t="s">
        <v>149</v>
      </c>
      <c r="L28">
        <v>5</v>
      </c>
      <c r="M28">
        <v>3</v>
      </c>
      <c r="N28">
        <v>8</v>
      </c>
      <c r="O28">
        <v>4</v>
      </c>
      <c r="P28">
        <v>0.65</v>
      </c>
      <c r="Q28">
        <v>0.58823529411764708</v>
      </c>
      <c r="R28">
        <v>0.55555555555555558</v>
      </c>
      <c r="S28">
        <v>0.625</v>
      </c>
      <c r="T28">
        <v>0.72727272727272729</v>
      </c>
      <c r="U28">
        <v>0.55555555555555558</v>
      </c>
      <c r="X28" t="str">
        <f>A28</f>
        <v>['ALSFRS-R_SwallowingSubscore']</v>
      </c>
      <c r="Y28" t="str">
        <f>B28</f>
        <v>vowels</v>
      </c>
      <c r="Z28">
        <f>_xlfn.STDEV.P(P28:P32)</f>
        <v>4.1457809879442496E-2</v>
      </c>
      <c r="AA28">
        <f t="shared" ref="AA28" si="63">_xlfn.STDEV.P(Q28:Q32)</f>
        <v>4.0355825025837282E-2</v>
      </c>
      <c r="AB28">
        <f t="shared" ref="AB28" si="64">_xlfn.STDEV.P(R28:R32)</f>
        <v>4.6064233199380578E-2</v>
      </c>
      <c r="AC28">
        <f t="shared" ref="AC28" si="65">_xlfn.STDEV.P(S28:S32)</f>
        <v>4.0012885892109384E-2</v>
      </c>
      <c r="AD28">
        <f t="shared" ref="AD28" si="66">_xlfn.STDEV.P(T28:T32)</f>
        <v>4.5925589594629328E-2</v>
      </c>
      <c r="AE28">
        <f t="shared" ref="AE28" si="67">_xlfn.STDEV.P(U28:U32)</f>
        <v>4.6064233199380578E-2</v>
      </c>
    </row>
    <row r="29" spans="1:36" x14ac:dyDescent="0.45">
      <c r="A29" t="s">
        <v>97</v>
      </c>
      <c r="B29" t="s">
        <v>76</v>
      </c>
      <c r="C29" t="s">
        <v>67</v>
      </c>
      <c r="D29" t="s">
        <v>150</v>
      </c>
      <c r="E29" t="s">
        <v>151</v>
      </c>
      <c r="F29" t="s">
        <v>26</v>
      </c>
      <c r="G29" t="s">
        <v>152</v>
      </c>
      <c r="H29">
        <v>0.75</v>
      </c>
      <c r="I29">
        <v>1</v>
      </c>
      <c r="J29" t="s">
        <v>111</v>
      </c>
      <c r="K29" t="s">
        <v>153</v>
      </c>
      <c r="L29">
        <v>4</v>
      </c>
      <c r="M29">
        <v>3</v>
      </c>
      <c r="N29">
        <v>8</v>
      </c>
      <c r="O29">
        <v>5</v>
      </c>
      <c r="P29">
        <v>0.6</v>
      </c>
      <c r="Q29">
        <v>0.5</v>
      </c>
      <c r="R29">
        <v>0.44444444444444442</v>
      </c>
      <c r="S29">
        <v>0.5714285714285714</v>
      </c>
      <c r="T29">
        <v>0.72727272727272729</v>
      </c>
      <c r="U29">
        <v>0.44444444444444442</v>
      </c>
    </row>
    <row r="30" spans="1:36" x14ac:dyDescent="0.45">
      <c r="A30" t="s">
        <v>97</v>
      </c>
      <c r="B30" t="s">
        <v>76</v>
      </c>
      <c r="C30" t="s">
        <v>42</v>
      </c>
      <c r="D30" t="s">
        <v>154</v>
      </c>
      <c r="E30" t="s">
        <v>155</v>
      </c>
      <c r="F30" t="s">
        <v>26</v>
      </c>
      <c r="G30" t="s">
        <v>156</v>
      </c>
      <c r="H30">
        <v>0.7142857142857143</v>
      </c>
      <c r="I30">
        <v>0.45454545454545447</v>
      </c>
      <c r="J30" t="s">
        <v>116</v>
      </c>
      <c r="K30" t="s">
        <v>157</v>
      </c>
      <c r="L30">
        <v>4</v>
      </c>
      <c r="M30">
        <v>3</v>
      </c>
      <c r="N30">
        <v>8</v>
      </c>
      <c r="O30">
        <v>5</v>
      </c>
      <c r="P30">
        <v>0.6</v>
      </c>
      <c r="Q30">
        <v>0.5</v>
      </c>
      <c r="R30">
        <v>0.44444444444444442</v>
      </c>
      <c r="S30">
        <v>0.5714285714285714</v>
      </c>
      <c r="T30">
        <v>0.72727272727272729</v>
      </c>
      <c r="U30">
        <v>0.44444444444444442</v>
      </c>
    </row>
    <row r="31" spans="1:36" x14ac:dyDescent="0.45">
      <c r="A31" t="s">
        <v>97</v>
      </c>
      <c r="B31" t="s">
        <v>76</v>
      </c>
      <c r="C31" t="s">
        <v>30</v>
      </c>
      <c r="D31" t="s">
        <v>158</v>
      </c>
      <c r="E31" t="s">
        <v>159</v>
      </c>
      <c r="F31" t="s">
        <v>33</v>
      </c>
      <c r="G31" t="s">
        <v>160</v>
      </c>
      <c r="H31">
        <v>0.75</v>
      </c>
      <c r="I31">
        <v>1</v>
      </c>
      <c r="J31" t="s">
        <v>121</v>
      </c>
      <c r="K31" t="s">
        <v>161</v>
      </c>
      <c r="L31">
        <v>4</v>
      </c>
      <c r="M31">
        <v>2</v>
      </c>
      <c r="N31">
        <v>10</v>
      </c>
      <c r="O31">
        <v>4</v>
      </c>
      <c r="P31">
        <v>0.7</v>
      </c>
      <c r="Q31">
        <v>0.5714285714285714</v>
      </c>
      <c r="R31">
        <v>0.5</v>
      </c>
      <c r="S31">
        <v>0.66666666666666663</v>
      </c>
      <c r="T31">
        <v>0.83333333333333337</v>
      </c>
      <c r="U31">
        <v>0.5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Francesco Pierotti</cp:lastModifiedBy>
  <dcterms:created xsi:type="dcterms:W3CDTF">2025-08-24T16:07:44Z</dcterms:created>
  <dcterms:modified xsi:type="dcterms:W3CDTF">2025-08-25T07:46:43Z</dcterms:modified>
</cp:coreProperties>
</file>