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mos\Projects\VOC\Results\Risultati da presentare\MFCCs\Classification\First dataset\"/>
    </mc:Choice>
  </mc:AlternateContent>
  <xr:revisionPtr revIDLastSave="0" documentId="13_ncr:1_{3B4F1930-40CC-4003-95F6-2D871357C457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9" i="1" l="1"/>
  <c r="AC29" i="1"/>
  <c r="AB29" i="1"/>
  <c r="AA29" i="1"/>
  <c r="Z29" i="1"/>
  <c r="Y29" i="1"/>
  <c r="X29" i="1"/>
  <c r="W29" i="1"/>
  <c r="V29" i="1"/>
  <c r="AD28" i="1"/>
  <c r="AC28" i="1"/>
  <c r="AB28" i="1"/>
  <c r="AA28" i="1"/>
  <c r="Z28" i="1"/>
  <c r="Y28" i="1"/>
  <c r="X28" i="1"/>
  <c r="W28" i="1"/>
  <c r="V28" i="1"/>
  <c r="AD23" i="1"/>
  <c r="AC23" i="1"/>
  <c r="AB23" i="1"/>
  <c r="AA23" i="1"/>
  <c r="Z23" i="1"/>
  <c r="Y23" i="1"/>
  <c r="X23" i="1"/>
  <c r="W23" i="1"/>
  <c r="V23" i="1"/>
  <c r="AD22" i="1"/>
  <c r="AC22" i="1"/>
  <c r="AB22" i="1"/>
  <c r="AA22" i="1"/>
  <c r="Z22" i="1"/>
  <c r="Y22" i="1"/>
  <c r="X22" i="1"/>
  <c r="W22" i="1"/>
  <c r="V22" i="1"/>
  <c r="AD18" i="1"/>
  <c r="AC18" i="1"/>
  <c r="AB18" i="1"/>
  <c r="AA18" i="1"/>
  <c r="Z18" i="1"/>
  <c r="Y18" i="1"/>
  <c r="X18" i="1"/>
  <c r="W18" i="1"/>
  <c r="V18" i="1"/>
  <c r="AD17" i="1"/>
  <c r="AC17" i="1"/>
  <c r="AB17" i="1"/>
  <c r="AA17" i="1"/>
  <c r="Z17" i="1"/>
  <c r="Y17" i="1"/>
  <c r="X17" i="1"/>
  <c r="W17" i="1"/>
  <c r="V17" i="1"/>
  <c r="AD13" i="1"/>
  <c r="AC13" i="1"/>
  <c r="AB13" i="1"/>
  <c r="AA13" i="1"/>
  <c r="Z13" i="1"/>
  <c r="Y13" i="1"/>
  <c r="X13" i="1"/>
  <c r="W13" i="1"/>
  <c r="V13" i="1"/>
  <c r="AD12" i="1"/>
  <c r="AC12" i="1"/>
  <c r="AB12" i="1"/>
  <c r="AA12" i="1"/>
  <c r="Z12" i="1"/>
  <c r="Y12" i="1"/>
  <c r="X12" i="1"/>
  <c r="W12" i="1"/>
  <c r="V12" i="1"/>
  <c r="AD8" i="1"/>
  <c r="AC8" i="1"/>
  <c r="AB8" i="1"/>
  <c r="AA8" i="1"/>
  <c r="Z8" i="1"/>
  <c r="Y8" i="1"/>
  <c r="X8" i="1"/>
  <c r="W8" i="1"/>
  <c r="V8" i="1"/>
  <c r="AD7" i="1"/>
  <c r="AC7" i="1"/>
  <c r="AB7" i="1"/>
  <c r="AA7" i="1"/>
  <c r="Z7" i="1"/>
  <c r="Y7" i="1"/>
  <c r="X7" i="1"/>
  <c r="W7" i="1"/>
  <c r="V7" i="1"/>
  <c r="AD3" i="1"/>
  <c r="AC3" i="1"/>
  <c r="AB3" i="1"/>
  <c r="AA3" i="1"/>
  <c r="Z3" i="1"/>
  <c r="Y3" i="1"/>
  <c r="X3" i="1"/>
  <c r="W3" i="1"/>
  <c r="V3" i="1"/>
  <c r="AD2" i="1"/>
  <c r="AC2" i="1"/>
  <c r="AB2" i="1"/>
  <c r="AA2" i="1"/>
  <c r="Z2" i="1"/>
  <c r="Y2" i="1"/>
  <c r="X2" i="1"/>
  <c r="W2" i="1"/>
  <c r="V2" i="1"/>
</calcChain>
</file>

<file path=xl/sharedStrings.xml><?xml version="1.0" encoding="utf-8"?>
<sst xmlns="http://schemas.openxmlformats.org/spreadsheetml/2006/main" count="209" uniqueCount="99">
  <si>
    <t>Target</t>
  </si>
  <si>
    <t>Dataset</t>
  </si>
  <si>
    <t>Model</t>
  </si>
  <si>
    <t>Parameters</t>
  </si>
  <si>
    <t>F1 validation</t>
  </si>
  <si>
    <t>F1 train</t>
  </si>
  <si>
    <t>True values</t>
  </si>
  <si>
    <t>Predicted values</t>
  </si>
  <si>
    <t>TP</t>
  </si>
  <si>
    <t>FP</t>
  </si>
  <si>
    <t>TN</t>
  </si>
  <si>
    <t>FN</t>
  </si>
  <si>
    <t>Accuracy</t>
  </si>
  <si>
    <t>F1-score</t>
  </si>
  <si>
    <t>Recall</t>
  </si>
  <si>
    <t>Precision</t>
  </si>
  <si>
    <t>Specificity</t>
  </si>
  <si>
    <t>Sensitivity</t>
  </si>
  <si>
    <t>['ALSFRS-R_SpeechSubscore']</t>
  </si>
  <si>
    <t>complete</t>
  </si>
  <si>
    <t>RF</t>
  </si>
  <si>
    <t>[0 1 1 0 1 0 1 0 1 1 1 1 0 0 1 0 0 0 0 1]</t>
  </si>
  <si>
    <t>XGB</t>
  </si>
  <si>
    <t>[1 1 0 0 0 1 1 0 0 1 0 1 0 1 0 0 1 1 0 1]</t>
  </si>
  <si>
    <t>[1 0 1 1 0 1 0 0 0 0 0 1 1 0 1 0 1 1 1 0]</t>
  </si>
  <si>
    <t>MLP</t>
  </si>
  <si>
    <t>SVM</t>
  </si>
  <si>
    <t>[1 0 0 0 0 0 1 0 0 0 1 0 1 1 1 0 0 1 1 1]</t>
  </si>
  <si>
    <t>[1 1 0 0 0 0 0 1 0 1 0 0 1 1 0 0 1 1 0 1]</t>
  </si>
  <si>
    <t>syllable</t>
  </si>
  <si>
    <t>[0 0 1 0 1 0 1 0 0 1 0 1 1 1 0 1 1 0 0 1]</t>
  </si>
  <si>
    <t>{'C': 1, 'kernel': 'sigmoid', 'gamma': 0.1, 'degree': 2}</t>
  </si>
  <si>
    <t>vowels</t>
  </si>
  <si>
    <t>{'C': 0.0001, 'kernel': 'poly', 'gamma': 1, 'degree': 3}</t>
  </si>
  <si>
    <t>['ALSFRS-R_SwallowingSubscore']</t>
  </si>
  <si>
    <t>[1 1 1 0 1 0 0 0 1 0 1 1 0 1 0 0 0 0 1 0]</t>
  </si>
  <si>
    <t>[1 0 1 1 1 1 0 1 0 0 0 0 0 0 1 0 1 0 0 1]</t>
  </si>
  <si>
    <t>[0 0 0 0 1 0 0 1 0 0 0 0 0 0 1 0 1 0 0 0]</t>
  </si>
  <si>
    <t>[1 1 0 0 1 0 0 0 0 1 0 0 1 1 0 0 1 1 1 0]</t>
  </si>
  <si>
    <t>[1 1 0 0 1 0 1 1 0 1 0 0 1 0 0 0 1 0 0 0]</t>
  </si>
  <si>
    <t>[1 0 0 0 1 1 0 1 0 0 0 1 1 0 0 1 0 1 0 1]</t>
  </si>
  <si>
    <t>{'n_estimators': 20, 'max_depth': 3, 'learning_rate': 0.2, 'subsample': 0.5}</t>
  </si>
  <si>
    <t>[1 1 1 0 0 1 0 0 0 0 1 0 0 1 0 0 0 1 0 1]</t>
  </si>
  <si>
    <t>{'n_estimators': 10, 'max_depth': None, 'min_samples_split': 5, 'min_samples_leaf': 2}</t>
  </si>
  <si>
    <t>ROC train</t>
  </si>
  <si>
    <t>ROC test</t>
  </si>
  <si>
    <t>{'n_estimators': 10, 'max_depth': 3, 'learning_rate': 0.7, 'subsample': 1.0}</t>
  </si>
  <si>
    <t>[0 0 1 0 0 0 1 0 1 1 0 1 0 1 1 1 1 0 0 1]</t>
  </si>
  <si>
    <t>[1 1 0 0 0 1 0 1 0 0 1 1 1 1 1 1 1 1 0 1]</t>
  </si>
  <si>
    <t>[0 0 1 1 1 1 0 1 0 0 0 1 1 0 1 0 0 0 1 0]</t>
  </si>
  <si>
    <t>{'n_estimators': 10, 'max_depth': 2, 'min_samples_split': 2, 'min_samples_leaf': 4}</t>
  </si>
  <si>
    <t>[1 0 1 1 1 1 1 1 1 1 1 0 1 1 0 0 1 1 1 0]</t>
  </si>
  <si>
    <t>{'n_estimators': 20, 'max_depth': 3, 'learning_rate': 0.7, 'subsample': 0.7}</t>
  </si>
  <si>
    <t>[1 1 0 0 1 1 1 1 0 1 0 0 0 0 0 0 0 1 0 1]</t>
  </si>
  <si>
    <t>{'n_estimators': 30, 'max_depth': None, 'min_samples_split': 2, 'min_samples_leaf': 4}</t>
  </si>
  <si>
    <t>{'n_estimators': 200, 'max_depth': 2, 'learning_rate': 0.2, 'subsample': 0.3}</t>
  </si>
  <si>
    <t>[1 0 0 0 0 0 1 0 0 1 0 0 1 1 1 0 1 0 0 1]</t>
  </si>
  <si>
    <t>{'n_estimators': 10, 'max_depth': None, 'min_samples_split': 10, 'min_samples_leaf': 4}</t>
  </si>
  <si>
    <t>[0 1 0 1 0 1 0 1 0 0 0 1 1 0 1 1 0 0 1 0]</t>
  </si>
  <si>
    <t>[1 0 1 1 1 1 1 0 1 1 1 0 1 1 0 0 1 1 1 1]</t>
  </si>
  <si>
    <t>{'n_estimators': 20, 'max_depth': 2, 'learning_rate': 0.1, 'subsample': 0.7}</t>
  </si>
  <si>
    <t>[1 0 0 0 0 0 0 0 1 1 0 0 1 1 0 0 1 1 0 0]</t>
  </si>
  <si>
    <t>{'n_estimators': 30, 'max_depth': 10, 'min_samples_split': 2, 'min_samples_leaf': 4}</t>
  </si>
  <si>
    <t>[0 0 0 0 0 0 1 0 0 1 0 1 0 1 1 1 1 0 0 1]</t>
  </si>
  <si>
    <t>{'n_estimators': 50, 'max_depth': 2, 'learning_rate': 0.1, 'subsample': 0.3}</t>
  </si>
  <si>
    <t>[0 1 1 0 0 1 1 1 0 1 0 1 0 1 0 0 1 0 0 1]</t>
  </si>
  <si>
    <t>{'n_estimators': 40, 'max_depth': 2, 'learning_rate': 0.1, 'subsample': 0.3}</t>
  </si>
  <si>
    <t>[1 0 1 1 0 1 0 1 0 0 0 1 1 0 1 0 0 0 1 0]</t>
  </si>
  <si>
    <t>{'hidden_layer_sizes': (32,), 'activation': 'relu', 'alpha': 0.001}</t>
  </si>
  <si>
    <t>[1 0 1 1 1 1 1 0 0 1 1 0 1 0 1 0 1 1 1 1]</t>
  </si>
  <si>
    <t>{'n_estimators': 20, 'max_depth': 2, 'learning_rate': 0.5, 'subsample': 0.2}</t>
  </si>
  <si>
    <t>[1 0 1 0 0 1 1 1 0 1 1 0 0 1 0 1 1 1 0 1]</t>
  </si>
  <si>
    <t>{'n_estimators': 10, 'max_depth': 3, 'learning_rate': 0.2, 'subsample': 0.7}</t>
  </si>
  <si>
    <t>[1 1 1 0 0 0 1 0 1 0 1 1 1 1 1 0 0 1 1 0]</t>
  </si>
  <si>
    <t>[0 1 1 0 1 1 1 1 0 1 0 0 0 0 1 0 1 0 0 0]</t>
  </si>
  <si>
    <t>{'hidden_layer_sizes': (64, 32), 'activation': 'relu', 'alpha': 0.0001}</t>
  </si>
  <si>
    <t>[1 0 0 0 1 0 1 1 0 1 0 0 0 0 0 1 1 0 0 0]</t>
  </si>
  <si>
    <t>{'n_estimators': 200, 'max_depth': 2, 'learning_rate': 0.7, 'subsample': 0.3}</t>
  </si>
  <si>
    <t>[1 0 1 0 1 1 0 0 1 0 0 1 0 0 0 1 0 1 0 1]</t>
  </si>
  <si>
    <t>{'hidden_layer_sizes': (16,), 'activation': 'tanh', 'alpha': 0.0001}</t>
  </si>
  <si>
    <t>[0 1 0 1 0 1 0 0 0 0 1 0 0 1 0 0 0 0 0 1]</t>
  </si>
  <si>
    <t>{'n_estimators': 10, 'max_depth': 2, 'learning_rate': 0.5, 'subsample': 0.3}</t>
  </si>
  <si>
    <t>[1 1 1 1 0 1 1 0 1 0 1 1 1 1 1 0 0 1 1 0]</t>
  </si>
  <si>
    <t>{'n_estimators': 20, 'max_depth': 2, 'min_samples_split': 2, 'min_samples_leaf': 4}</t>
  </si>
  <si>
    <t>{'n_estimators': 10, 'max_depth': 2, 'min_samples_split': 10, 'min_samples_leaf': 2}</t>
  </si>
  <si>
    <t>{'n_estimators': 20, 'max_depth': 2, 'learning_rate': 0.5, 'subsample': 0.1}</t>
  </si>
  <si>
    <t>[0 1 0 0 0 1 0 0 0 0 1 1 0 0 1 1 0 1 0 0]</t>
  </si>
  <si>
    <t>{'n_estimators': 30, 'max_depth': 20, 'min_samples_split': 2, 'min_samples_leaf': 1}</t>
  </si>
  <si>
    <t>[0 0 1 0 0 0 0 0 0 0 0 0 0 1 0 0 1 0 0 1]</t>
  </si>
  <si>
    <t>{'C': 10, 'kernel': 'rbf', 'gamma': 0.001, 'degree': 2}</t>
  </si>
  <si>
    <t>[1 0 0 0 0 0 1 0 0 0 1 1 1 1 0 0 0 0 1 0]</t>
  </si>
  <si>
    <t>{'n_estimators': 10, 'max_depth': 7, 'min_samples_split': 5, 'min_samples_leaf': 1}</t>
  </si>
  <si>
    <t>[0 1 1 0 1 0 1 1 1 1 0 0 0 1 1 0 1 0 0 1]</t>
  </si>
  <si>
    <t>{'C': 0.2, 'kernel': 'sigmoid', 'gamma': 0.1, 'degree': 2}</t>
  </si>
  <si>
    <t>[0 1 0 0 0 0 1 1 0 1 0 0 1 1 0 1 1 0 0 0]</t>
  </si>
  <si>
    <t>{'n_estimators': 50, 'max_depth': 2, 'learning_rate': 0.1, 'subsample': 0.2}</t>
  </si>
  <si>
    <t>[0 0 0 0 1 0 0 1 0 0 0 1 0 0 1 1 1 1 0 1]</t>
  </si>
  <si>
    <t>{'n_estimators': 20, 'max_depth': 7, 'min_samples_split': 10, 'min_samples_leaf': 4}</t>
  </si>
  <si>
    <t>[1 1 0 0 0 1 0 0 0 0 0 0 0 1 0 0 0 0 0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</si>
</sst>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tabSelected="1" topLeftCell="O1" workbookViewId="0">
      <selection activeCell="S33" sqref="S33"/>
    </sheetView>
  </sheetViews>
  <sheetFormatPr defaultRowHeight="14.25" x14ac:dyDescent="0.45"/>
  <cols>
    <col min="1" max="1" width="27.1328125" bestFit="1" customWidth="1"/>
    <col min="21" max="21" width="9.06640625" style="2"/>
    <col min="22" max="22" width="27.1328125" style="2" bestFit="1" customWidth="1"/>
    <col min="23" max="16384" width="9.06640625" style="2"/>
  </cols>
  <sheetData>
    <row r="1" spans="1:30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45</v>
      </c>
      <c r="Q1" s="1" t="s">
        <v>14</v>
      </c>
      <c r="R1" s="1" t="s">
        <v>15</v>
      </c>
      <c r="S1" s="1" t="s">
        <v>16</v>
      </c>
      <c r="T1" s="1" t="s">
        <v>17</v>
      </c>
      <c r="V1" s="1" t="s">
        <v>0</v>
      </c>
      <c r="W1" s="1" t="s">
        <v>1</v>
      </c>
      <c r="X1" s="1" t="s">
        <v>12</v>
      </c>
      <c r="Y1" s="1" t="s">
        <v>13</v>
      </c>
      <c r="Z1" s="1" t="s">
        <v>45</v>
      </c>
      <c r="AA1" s="1" t="s">
        <v>14</v>
      </c>
      <c r="AB1" s="1" t="s">
        <v>15</v>
      </c>
      <c r="AC1" s="1" t="s">
        <v>16</v>
      </c>
      <c r="AD1" s="1" t="s">
        <v>17</v>
      </c>
    </row>
    <row r="2" spans="1:30" customFormat="1" x14ac:dyDescent="0.45">
      <c r="A2" t="s">
        <v>18</v>
      </c>
      <c r="B2" t="s">
        <v>19</v>
      </c>
      <c r="C2" t="s">
        <v>22</v>
      </c>
      <c r="D2" t="s">
        <v>46</v>
      </c>
      <c r="E2">
        <v>0.875</v>
      </c>
      <c r="F2">
        <v>1</v>
      </c>
      <c r="G2">
        <v>1</v>
      </c>
      <c r="H2" t="s">
        <v>21</v>
      </c>
      <c r="I2" t="s">
        <v>47</v>
      </c>
      <c r="J2">
        <v>7</v>
      </c>
      <c r="K2">
        <v>3</v>
      </c>
      <c r="L2">
        <v>7</v>
      </c>
      <c r="M2">
        <v>3</v>
      </c>
      <c r="N2">
        <v>0.7</v>
      </c>
      <c r="O2">
        <v>0.7</v>
      </c>
      <c r="P2">
        <v>0.7</v>
      </c>
      <c r="Q2">
        <v>0.7</v>
      </c>
      <c r="R2">
        <v>0.7</v>
      </c>
      <c r="S2">
        <v>0.7</v>
      </c>
      <c r="T2">
        <v>0.7</v>
      </c>
      <c r="V2" t="str">
        <f>A2</f>
        <v>['ALSFRS-R_SpeechSubscore']</v>
      </c>
      <c r="W2" t="str">
        <f>B2</f>
        <v>complete</v>
      </c>
      <c r="X2">
        <f>AVERAGE(N2:N6)</f>
        <v>0.65999999999999992</v>
      </c>
      <c r="Y2">
        <f t="shared" ref="Y2:AD2" si="0">AVERAGE(O2:O6)</f>
        <v>0.67649885583524028</v>
      </c>
      <c r="Z2">
        <f t="shared" si="0"/>
        <v>0.66444444444444439</v>
      </c>
      <c r="AA2">
        <f t="shared" si="0"/>
        <v>0.72888888888888892</v>
      </c>
      <c r="AB2">
        <f t="shared" si="0"/>
        <v>0.64529914529914534</v>
      </c>
      <c r="AC2">
        <f t="shared" si="0"/>
        <v>0.6</v>
      </c>
      <c r="AD2">
        <f t="shared" si="0"/>
        <v>0.72888888888888892</v>
      </c>
    </row>
    <row r="3" spans="1:30" customFormat="1" x14ac:dyDescent="0.45">
      <c r="A3" t="s">
        <v>18</v>
      </c>
      <c r="B3" t="s">
        <v>19</v>
      </c>
      <c r="C3" t="s">
        <v>26</v>
      </c>
      <c r="D3" t="s">
        <v>31</v>
      </c>
      <c r="E3">
        <v>0.77777777777777779</v>
      </c>
      <c r="F3">
        <v>0.59740259740259738</v>
      </c>
      <c r="G3">
        <v>0.6121553884711779</v>
      </c>
      <c r="H3" t="s">
        <v>23</v>
      </c>
      <c r="I3" t="s">
        <v>48</v>
      </c>
      <c r="J3">
        <v>8</v>
      </c>
      <c r="K3">
        <v>5</v>
      </c>
      <c r="L3">
        <v>5</v>
      </c>
      <c r="M3">
        <v>2</v>
      </c>
      <c r="N3">
        <v>0.65</v>
      </c>
      <c r="O3">
        <v>0.69565217391304346</v>
      </c>
      <c r="P3">
        <v>0.65</v>
      </c>
      <c r="Q3">
        <v>0.8</v>
      </c>
      <c r="R3">
        <v>0.61538461538461542</v>
      </c>
      <c r="S3">
        <v>0.5</v>
      </c>
      <c r="T3">
        <v>0.8</v>
      </c>
      <c r="V3" t="str">
        <f>A3</f>
        <v>['ALSFRS-R_SpeechSubscore']</v>
      </c>
      <c r="W3" t="str">
        <f>B3</f>
        <v>complete</v>
      </c>
      <c r="X3">
        <f>_xlfn.STDEV.P(N2:N6)</f>
        <v>8.6023252670426389E-2</v>
      </c>
      <c r="Y3">
        <f t="shared" ref="Y3:AD3" si="1">_xlfn.STDEV.P(O2:O6)</f>
        <v>5.1646776567104619E-2</v>
      </c>
      <c r="Z3">
        <f t="shared" si="1"/>
        <v>7.6452436210697861E-2</v>
      </c>
      <c r="AA3">
        <f t="shared" si="1"/>
        <v>5.0965977516354323E-2</v>
      </c>
      <c r="AB3">
        <f t="shared" si="1"/>
        <v>0.10373406775037225</v>
      </c>
      <c r="AC3">
        <f t="shared" si="1"/>
        <v>0.19147103442764751</v>
      </c>
      <c r="AD3">
        <f t="shared" si="1"/>
        <v>5.0965977516354323E-2</v>
      </c>
    </row>
    <row r="4" spans="1:30" customFormat="1" x14ac:dyDescent="0.45">
      <c r="A4" t="s">
        <v>18</v>
      </c>
      <c r="B4" t="s">
        <v>19</v>
      </c>
      <c r="C4" t="s">
        <v>22</v>
      </c>
      <c r="D4" t="s">
        <v>41</v>
      </c>
      <c r="E4">
        <v>0.82352941176470584</v>
      </c>
      <c r="F4">
        <v>0.96103896103896103</v>
      </c>
      <c r="G4">
        <v>0.96303258145363413</v>
      </c>
      <c r="H4" t="s">
        <v>24</v>
      </c>
      <c r="I4" t="s">
        <v>49</v>
      </c>
      <c r="J4">
        <v>7</v>
      </c>
      <c r="K4">
        <v>2</v>
      </c>
      <c r="L4">
        <v>8</v>
      </c>
      <c r="M4">
        <v>3</v>
      </c>
      <c r="N4">
        <v>0.75</v>
      </c>
      <c r="O4">
        <v>0.73684210526315785</v>
      </c>
      <c r="P4">
        <v>0.75</v>
      </c>
      <c r="Q4">
        <v>0.7</v>
      </c>
      <c r="R4">
        <v>0.77777777777777779</v>
      </c>
      <c r="S4">
        <v>0.8</v>
      </c>
      <c r="T4">
        <v>0.7</v>
      </c>
    </row>
    <row r="5" spans="1:30" customFormat="1" x14ac:dyDescent="0.45">
      <c r="A5" t="s">
        <v>18</v>
      </c>
      <c r="B5" t="s">
        <v>19</v>
      </c>
      <c r="C5" t="s">
        <v>20</v>
      </c>
      <c r="D5" t="s">
        <v>50</v>
      </c>
      <c r="E5">
        <v>0.8571428571428571</v>
      </c>
      <c r="F5">
        <v>0.82926829268292679</v>
      </c>
      <c r="G5">
        <v>0.82614133833646031</v>
      </c>
      <c r="H5" t="s">
        <v>27</v>
      </c>
      <c r="I5" t="s">
        <v>51</v>
      </c>
      <c r="J5">
        <v>7</v>
      </c>
      <c r="K5">
        <v>8</v>
      </c>
      <c r="L5">
        <v>3</v>
      </c>
      <c r="M5">
        <v>2</v>
      </c>
      <c r="N5">
        <v>0.5</v>
      </c>
      <c r="O5">
        <v>0.58333333333333337</v>
      </c>
      <c r="P5">
        <v>0.52525252525252519</v>
      </c>
      <c r="Q5">
        <v>0.77777777777777779</v>
      </c>
      <c r="R5">
        <v>0.46666666666666667</v>
      </c>
      <c r="S5">
        <v>0.27272727272727271</v>
      </c>
      <c r="T5">
        <v>0.77777777777777779</v>
      </c>
    </row>
    <row r="6" spans="1:30" customFormat="1" x14ac:dyDescent="0.45">
      <c r="A6" t="s">
        <v>18</v>
      </c>
      <c r="B6" t="s">
        <v>19</v>
      </c>
      <c r="C6" t="s">
        <v>22</v>
      </c>
      <c r="D6" t="s">
        <v>52</v>
      </c>
      <c r="E6">
        <v>0.8</v>
      </c>
      <c r="F6">
        <v>1</v>
      </c>
      <c r="G6">
        <v>1</v>
      </c>
      <c r="H6" t="s">
        <v>28</v>
      </c>
      <c r="I6" t="s">
        <v>53</v>
      </c>
      <c r="J6">
        <v>6</v>
      </c>
      <c r="K6">
        <v>3</v>
      </c>
      <c r="L6">
        <v>8</v>
      </c>
      <c r="M6">
        <v>3</v>
      </c>
      <c r="N6">
        <v>0.7</v>
      </c>
      <c r="O6">
        <v>0.66666666666666663</v>
      </c>
      <c r="P6">
        <v>0.69696969696969702</v>
      </c>
      <c r="Q6">
        <v>0.66666666666666663</v>
      </c>
      <c r="R6">
        <v>0.66666666666666663</v>
      </c>
      <c r="S6">
        <v>0.72727272727272729</v>
      </c>
      <c r="T6">
        <v>0.66666666666666663</v>
      </c>
    </row>
    <row r="7" spans="1:30" customFormat="1" x14ac:dyDescent="0.45">
      <c r="A7" t="s">
        <v>18</v>
      </c>
      <c r="B7" t="s">
        <v>29</v>
      </c>
      <c r="C7" t="s">
        <v>20</v>
      </c>
      <c r="D7" t="s">
        <v>54</v>
      </c>
      <c r="E7">
        <v>0.8</v>
      </c>
      <c r="F7">
        <v>0.90666666666666662</v>
      </c>
      <c r="G7">
        <v>0.91165413533834594</v>
      </c>
      <c r="H7" t="s">
        <v>21</v>
      </c>
      <c r="I7" t="s">
        <v>30</v>
      </c>
      <c r="J7">
        <v>6</v>
      </c>
      <c r="K7">
        <v>4</v>
      </c>
      <c r="L7">
        <v>6</v>
      </c>
      <c r="M7">
        <v>4</v>
      </c>
      <c r="N7">
        <v>0.6</v>
      </c>
      <c r="O7">
        <v>0.6</v>
      </c>
      <c r="P7">
        <v>0.6</v>
      </c>
      <c r="Q7">
        <v>0.6</v>
      </c>
      <c r="R7">
        <v>0.6</v>
      </c>
      <c r="S7">
        <v>0.6</v>
      </c>
      <c r="T7">
        <v>0.6</v>
      </c>
      <c r="V7" t="str">
        <f>A7</f>
        <v>['ALSFRS-R_SpeechSubscore']</v>
      </c>
      <c r="W7" t="str">
        <f>B7</f>
        <v>syllable</v>
      </c>
      <c r="X7">
        <f>AVERAGE(N7:N11)</f>
        <v>0.66999999999999993</v>
      </c>
      <c r="Y7">
        <f t="shared" ref="Y7:AD7" si="2">AVERAGE(O7:O11)</f>
        <v>0.6629824561403509</v>
      </c>
      <c r="Z7">
        <f t="shared" si="2"/>
        <v>0.67282828282828278</v>
      </c>
      <c r="AA7">
        <f t="shared" si="2"/>
        <v>0.67111111111111099</v>
      </c>
      <c r="AB7">
        <f t="shared" si="2"/>
        <v>0.68142857142857138</v>
      </c>
      <c r="AC7">
        <f t="shared" si="2"/>
        <v>0.67454545454545456</v>
      </c>
      <c r="AD7">
        <f t="shared" si="2"/>
        <v>0.67111111111111099</v>
      </c>
    </row>
    <row r="8" spans="1:30" customFormat="1" x14ac:dyDescent="0.45">
      <c r="A8" t="s">
        <v>18</v>
      </c>
      <c r="B8" t="s">
        <v>29</v>
      </c>
      <c r="C8" t="s">
        <v>22</v>
      </c>
      <c r="D8" t="s">
        <v>55</v>
      </c>
      <c r="E8">
        <v>0.77777777777777779</v>
      </c>
      <c r="F8">
        <v>1</v>
      </c>
      <c r="G8">
        <v>1</v>
      </c>
      <c r="H8" t="s">
        <v>23</v>
      </c>
      <c r="I8" t="s">
        <v>56</v>
      </c>
      <c r="J8">
        <v>6</v>
      </c>
      <c r="K8">
        <v>2</v>
      </c>
      <c r="L8">
        <v>8</v>
      </c>
      <c r="M8">
        <v>4</v>
      </c>
      <c r="N8">
        <v>0.7</v>
      </c>
      <c r="O8">
        <v>0.66666666666666663</v>
      </c>
      <c r="P8">
        <v>0.70000000000000018</v>
      </c>
      <c r="Q8">
        <v>0.6</v>
      </c>
      <c r="R8">
        <v>0.75</v>
      </c>
      <c r="S8">
        <v>0.8</v>
      </c>
      <c r="T8">
        <v>0.6</v>
      </c>
      <c r="V8" t="str">
        <f>A8</f>
        <v>['ALSFRS-R_SpeechSubscore']</v>
      </c>
      <c r="W8" t="str">
        <f>B8</f>
        <v>syllable</v>
      </c>
      <c r="X8">
        <f>_xlfn.STDEV.P(N7:N11)</f>
        <v>7.4833147735479458E-2</v>
      </c>
      <c r="Y8">
        <f t="shared" ref="Y8:AD8" si="3">_xlfn.STDEV.P(O7:O11)</f>
        <v>5.0104231155522767E-2</v>
      </c>
      <c r="Z8">
        <f t="shared" si="3"/>
        <v>6.6284795503088287E-2</v>
      </c>
      <c r="AA8">
        <f t="shared" si="3"/>
        <v>0.11190825166234872</v>
      </c>
      <c r="AB8">
        <f t="shared" si="3"/>
        <v>0.11345331783953339</v>
      </c>
      <c r="AC8">
        <f t="shared" si="3"/>
        <v>0.1863436796410029</v>
      </c>
      <c r="AD8">
        <f t="shared" si="3"/>
        <v>0.11190825166234872</v>
      </c>
    </row>
    <row r="9" spans="1:30" customFormat="1" x14ac:dyDescent="0.45">
      <c r="A9" t="s">
        <v>18</v>
      </c>
      <c r="B9" t="s">
        <v>29</v>
      </c>
      <c r="C9" t="s">
        <v>20</v>
      </c>
      <c r="D9" t="s">
        <v>57</v>
      </c>
      <c r="E9">
        <v>0.77777777777777779</v>
      </c>
      <c r="F9">
        <v>0.94444444444444442</v>
      </c>
      <c r="G9">
        <v>0.94736842105263164</v>
      </c>
      <c r="H9" t="s">
        <v>24</v>
      </c>
      <c r="I9" t="s">
        <v>58</v>
      </c>
      <c r="J9">
        <v>6</v>
      </c>
      <c r="K9">
        <v>3</v>
      </c>
      <c r="L9">
        <v>7</v>
      </c>
      <c r="M9">
        <v>4</v>
      </c>
      <c r="N9">
        <v>0.65</v>
      </c>
      <c r="O9">
        <v>0.63157894736842102</v>
      </c>
      <c r="P9">
        <v>0.64999999999999991</v>
      </c>
      <c r="Q9">
        <v>0.6</v>
      </c>
      <c r="R9">
        <v>0.66666666666666663</v>
      </c>
      <c r="S9">
        <v>0.7</v>
      </c>
      <c r="T9">
        <v>0.6</v>
      </c>
    </row>
    <row r="10" spans="1:30" customFormat="1" x14ac:dyDescent="0.45">
      <c r="A10" t="s">
        <v>18</v>
      </c>
      <c r="B10" t="s">
        <v>29</v>
      </c>
      <c r="C10" t="s">
        <v>20</v>
      </c>
      <c r="D10" t="s">
        <v>43</v>
      </c>
      <c r="E10">
        <v>0.83333333333333337</v>
      </c>
      <c r="F10">
        <v>0.97499999999999998</v>
      </c>
      <c r="G10">
        <v>0.97560975609756095</v>
      </c>
      <c r="H10" t="s">
        <v>27</v>
      </c>
      <c r="I10" t="s">
        <v>59</v>
      </c>
      <c r="J10">
        <v>8</v>
      </c>
      <c r="K10">
        <v>7</v>
      </c>
      <c r="L10">
        <v>4</v>
      </c>
      <c r="M10">
        <v>1</v>
      </c>
      <c r="N10">
        <v>0.6</v>
      </c>
      <c r="O10">
        <v>0.66666666666666663</v>
      </c>
      <c r="P10">
        <v>0.6262626262626263</v>
      </c>
      <c r="Q10">
        <v>0.88888888888888884</v>
      </c>
      <c r="R10">
        <v>0.53333333333333333</v>
      </c>
      <c r="S10">
        <v>0.36363636363636359</v>
      </c>
      <c r="T10">
        <v>0.88888888888888884</v>
      </c>
    </row>
    <row r="11" spans="1:30" customFormat="1" x14ac:dyDescent="0.45">
      <c r="A11" t="s">
        <v>18</v>
      </c>
      <c r="B11" t="s">
        <v>29</v>
      </c>
      <c r="C11" t="s">
        <v>22</v>
      </c>
      <c r="D11" t="s">
        <v>60</v>
      </c>
      <c r="E11">
        <v>0.7142857142857143</v>
      </c>
      <c r="F11">
        <v>0.92307692307692313</v>
      </c>
      <c r="G11">
        <v>0.924953095684803</v>
      </c>
      <c r="H11" t="s">
        <v>28</v>
      </c>
      <c r="I11" t="s">
        <v>61</v>
      </c>
      <c r="J11">
        <v>6</v>
      </c>
      <c r="K11">
        <v>1</v>
      </c>
      <c r="L11">
        <v>10</v>
      </c>
      <c r="M11">
        <v>3</v>
      </c>
      <c r="N11">
        <v>0.8</v>
      </c>
      <c r="O11">
        <v>0.75</v>
      </c>
      <c r="P11">
        <v>0.78787878787878773</v>
      </c>
      <c r="Q11">
        <v>0.66666666666666663</v>
      </c>
      <c r="R11">
        <v>0.8571428571428571</v>
      </c>
      <c r="S11">
        <v>0.90909090909090906</v>
      </c>
      <c r="T11">
        <v>0.66666666666666663</v>
      </c>
    </row>
    <row r="12" spans="1:30" customFormat="1" x14ac:dyDescent="0.45">
      <c r="A12" t="s">
        <v>18</v>
      </c>
      <c r="B12" t="s">
        <v>32</v>
      </c>
      <c r="C12" t="s">
        <v>20</v>
      </c>
      <c r="D12" t="s">
        <v>62</v>
      </c>
      <c r="E12">
        <v>0.8</v>
      </c>
      <c r="F12">
        <v>0.94594594594594594</v>
      </c>
      <c r="G12">
        <v>0.9486215538847117</v>
      </c>
      <c r="H12" t="s">
        <v>21</v>
      </c>
      <c r="I12" t="s">
        <v>63</v>
      </c>
      <c r="J12">
        <v>5</v>
      </c>
      <c r="K12">
        <v>3</v>
      </c>
      <c r="L12">
        <v>7</v>
      </c>
      <c r="M12">
        <v>5</v>
      </c>
      <c r="N12">
        <v>0.6</v>
      </c>
      <c r="O12">
        <v>0.55555555555555558</v>
      </c>
      <c r="P12">
        <v>0.59999999999999987</v>
      </c>
      <c r="Q12">
        <v>0.5</v>
      </c>
      <c r="R12">
        <v>0.625</v>
      </c>
      <c r="S12">
        <v>0.7</v>
      </c>
      <c r="T12">
        <v>0.5</v>
      </c>
      <c r="V12" t="str">
        <f>A12</f>
        <v>['ALSFRS-R_SpeechSubscore']</v>
      </c>
      <c r="W12" t="str">
        <f>B12</f>
        <v>vowels</v>
      </c>
      <c r="X12">
        <f>AVERAGE(N12:N16)</f>
        <v>0.71</v>
      </c>
      <c r="Y12">
        <f t="shared" ref="Y12:AD12" si="4">AVERAGE(O12:O16)</f>
        <v>0.71199593185863208</v>
      </c>
      <c r="Z12">
        <f t="shared" si="4"/>
        <v>0.71666666666666656</v>
      </c>
      <c r="AA12">
        <f t="shared" si="4"/>
        <v>0.7533333333333333</v>
      </c>
      <c r="AB12">
        <f t="shared" si="4"/>
        <v>0.69373015873015875</v>
      </c>
      <c r="AC12">
        <f t="shared" si="4"/>
        <v>0.67999999999999994</v>
      </c>
      <c r="AD12">
        <f t="shared" si="4"/>
        <v>0.7533333333333333</v>
      </c>
    </row>
    <row r="13" spans="1:30" customFormat="1" x14ac:dyDescent="0.45">
      <c r="A13" t="s">
        <v>18</v>
      </c>
      <c r="B13" t="s">
        <v>32</v>
      </c>
      <c r="C13" t="s">
        <v>22</v>
      </c>
      <c r="D13" t="s">
        <v>64</v>
      </c>
      <c r="E13">
        <v>0.76923076923076927</v>
      </c>
      <c r="F13">
        <v>0.88311688311688308</v>
      </c>
      <c r="G13">
        <v>0.8878446115288221</v>
      </c>
      <c r="H13" t="s">
        <v>23</v>
      </c>
      <c r="I13" t="s">
        <v>65</v>
      </c>
      <c r="J13">
        <v>8</v>
      </c>
      <c r="K13">
        <v>2</v>
      </c>
      <c r="L13">
        <v>8</v>
      </c>
      <c r="M13">
        <v>2</v>
      </c>
      <c r="N13">
        <v>0.8</v>
      </c>
      <c r="O13">
        <v>0.8</v>
      </c>
      <c r="P13">
        <v>0.8</v>
      </c>
      <c r="Q13">
        <v>0.8</v>
      </c>
      <c r="R13">
        <v>0.8</v>
      </c>
      <c r="S13">
        <v>0.8</v>
      </c>
      <c r="T13">
        <v>0.8</v>
      </c>
      <c r="V13" t="str">
        <f>A13</f>
        <v>['ALSFRS-R_SpeechSubscore']</v>
      </c>
      <c r="W13" t="str">
        <f>B13</f>
        <v>vowels</v>
      </c>
      <c r="X13">
        <f>_xlfn.STDEV.P(N12:N16)</f>
        <v>9.6953597148326465E-2</v>
      </c>
      <c r="Y13">
        <f t="shared" ref="Y13:AD13" si="5">_xlfn.STDEV.P(O12:O16)</f>
        <v>0.1014579776508954</v>
      </c>
      <c r="Z13">
        <f t="shared" si="5"/>
        <v>9.3149716624222043E-2</v>
      </c>
      <c r="AA13">
        <f t="shared" si="5"/>
        <v>0.13229223169899765</v>
      </c>
      <c r="AB13">
        <f t="shared" si="5"/>
        <v>0.12747484548250507</v>
      </c>
      <c r="AC13">
        <f t="shared" si="5"/>
        <v>0.16256213052550636</v>
      </c>
      <c r="AD13">
        <f t="shared" si="5"/>
        <v>0.13229223169899765</v>
      </c>
    </row>
    <row r="14" spans="1:30" customFormat="1" x14ac:dyDescent="0.45">
      <c r="A14" t="s">
        <v>18</v>
      </c>
      <c r="B14" t="s">
        <v>32</v>
      </c>
      <c r="C14" t="s">
        <v>22</v>
      </c>
      <c r="D14" t="s">
        <v>66</v>
      </c>
      <c r="E14">
        <v>0.76923076923076927</v>
      </c>
      <c r="F14">
        <v>0.90666666666666662</v>
      </c>
      <c r="G14">
        <v>0.91165413533834594</v>
      </c>
      <c r="H14" t="s">
        <v>24</v>
      </c>
      <c r="I14" t="s">
        <v>67</v>
      </c>
      <c r="J14">
        <v>8</v>
      </c>
      <c r="K14">
        <v>1</v>
      </c>
      <c r="L14">
        <v>9</v>
      </c>
      <c r="M14">
        <v>2</v>
      </c>
      <c r="N14">
        <v>0.85</v>
      </c>
      <c r="O14">
        <v>0.84210526315789469</v>
      </c>
      <c r="P14">
        <v>0.85000000000000009</v>
      </c>
      <c r="Q14">
        <v>0.8</v>
      </c>
      <c r="R14">
        <v>0.88888888888888884</v>
      </c>
      <c r="S14">
        <v>0.9</v>
      </c>
      <c r="T14">
        <v>0.8</v>
      </c>
    </row>
    <row r="15" spans="1:30" customFormat="1" x14ac:dyDescent="0.45">
      <c r="A15" t="s">
        <v>18</v>
      </c>
      <c r="B15" t="s">
        <v>32</v>
      </c>
      <c r="C15" t="s">
        <v>25</v>
      </c>
      <c r="D15" t="s">
        <v>68</v>
      </c>
      <c r="E15">
        <v>0.875</v>
      </c>
      <c r="F15">
        <v>0.97368421052631582</v>
      </c>
      <c r="G15">
        <v>0.97435897435897434</v>
      </c>
      <c r="H15" t="s">
        <v>27</v>
      </c>
      <c r="I15" t="s">
        <v>69</v>
      </c>
      <c r="J15">
        <v>8</v>
      </c>
      <c r="K15">
        <v>6</v>
      </c>
      <c r="L15">
        <v>5</v>
      </c>
      <c r="M15">
        <v>1</v>
      </c>
      <c r="N15">
        <v>0.65</v>
      </c>
      <c r="O15">
        <v>0.69565217391304346</v>
      </c>
      <c r="P15">
        <v>0.67171717171717171</v>
      </c>
      <c r="Q15">
        <v>0.88888888888888884</v>
      </c>
      <c r="R15">
        <v>0.5714285714285714</v>
      </c>
      <c r="S15">
        <v>0.45454545454545447</v>
      </c>
      <c r="T15">
        <v>0.88888888888888884</v>
      </c>
    </row>
    <row r="16" spans="1:30" customFormat="1" x14ac:dyDescent="0.45">
      <c r="A16" t="s">
        <v>18</v>
      </c>
      <c r="B16" t="s">
        <v>32</v>
      </c>
      <c r="C16" t="s">
        <v>22</v>
      </c>
      <c r="D16" t="s">
        <v>70</v>
      </c>
      <c r="E16">
        <v>0.76923076923076927</v>
      </c>
      <c r="F16">
        <v>0.83544303797468356</v>
      </c>
      <c r="G16">
        <v>0.83771106941838658</v>
      </c>
      <c r="H16" t="s">
        <v>28</v>
      </c>
      <c r="I16" t="s">
        <v>71</v>
      </c>
      <c r="J16">
        <v>7</v>
      </c>
      <c r="K16">
        <v>5</v>
      </c>
      <c r="L16">
        <v>6</v>
      </c>
      <c r="M16">
        <v>2</v>
      </c>
      <c r="N16">
        <v>0.65</v>
      </c>
      <c r="O16">
        <v>0.66666666666666663</v>
      </c>
      <c r="P16">
        <v>0.66161616161616155</v>
      </c>
      <c r="Q16">
        <v>0.77777777777777779</v>
      </c>
      <c r="R16">
        <v>0.58333333333333337</v>
      </c>
      <c r="S16">
        <v>0.54545454545454541</v>
      </c>
      <c r="T16">
        <v>0.77777777777777779</v>
      </c>
    </row>
    <row r="17" spans="1:30" customFormat="1" x14ac:dyDescent="0.45">
      <c r="A17" t="s">
        <v>34</v>
      </c>
      <c r="B17" t="s">
        <v>19</v>
      </c>
      <c r="C17" t="s">
        <v>22</v>
      </c>
      <c r="D17" t="s">
        <v>72</v>
      </c>
      <c r="E17">
        <v>0.83333333333333337</v>
      </c>
      <c r="F17">
        <v>0.98550724637681164</v>
      </c>
      <c r="G17">
        <v>0.98571428571428577</v>
      </c>
      <c r="H17" t="s">
        <v>35</v>
      </c>
      <c r="I17" t="s">
        <v>73</v>
      </c>
      <c r="J17">
        <v>8</v>
      </c>
      <c r="K17">
        <v>4</v>
      </c>
      <c r="L17">
        <v>7</v>
      </c>
      <c r="M17">
        <v>1</v>
      </c>
      <c r="N17">
        <v>0.75</v>
      </c>
      <c r="O17">
        <v>0.76190476190476186</v>
      </c>
      <c r="P17">
        <v>0.76262626262626254</v>
      </c>
      <c r="Q17">
        <v>0.88888888888888884</v>
      </c>
      <c r="R17">
        <v>0.66666666666666663</v>
      </c>
      <c r="S17">
        <v>0.63636363636363635</v>
      </c>
      <c r="T17">
        <v>0.88888888888888884</v>
      </c>
      <c r="V17" t="str">
        <f>A17</f>
        <v>['ALSFRS-R_SwallowingSubscore']</v>
      </c>
      <c r="W17" t="str">
        <f>B17</f>
        <v>complete</v>
      </c>
      <c r="X17">
        <f>AVERAGE(N17:N21)</f>
        <v>0.72999999999999987</v>
      </c>
      <c r="Y17">
        <f t="shared" ref="Y17:AD17" si="6">AVERAGE(O17:O21)</f>
        <v>0.68412698412698414</v>
      </c>
      <c r="Z17">
        <f t="shared" si="6"/>
        <v>0.72285353535353525</v>
      </c>
      <c r="AA17">
        <f t="shared" si="6"/>
        <v>0.68055555555555558</v>
      </c>
      <c r="AB17">
        <f t="shared" si="6"/>
        <v>0.70317460317460312</v>
      </c>
      <c r="AC17">
        <f t="shared" si="6"/>
        <v>0.76515151515151514</v>
      </c>
      <c r="AD17">
        <f t="shared" si="6"/>
        <v>0.68055555555555558</v>
      </c>
    </row>
    <row r="18" spans="1:30" customFormat="1" x14ac:dyDescent="0.45">
      <c r="A18" t="s">
        <v>34</v>
      </c>
      <c r="B18" t="s">
        <v>19</v>
      </c>
      <c r="C18" t="s">
        <v>26</v>
      </c>
      <c r="D18" t="s">
        <v>33</v>
      </c>
      <c r="E18">
        <v>0.8</v>
      </c>
      <c r="F18">
        <v>1</v>
      </c>
      <c r="G18">
        <v>1</v>
      </c>
      <c r="H18" t="s">
        <v>36</v>
      </c>
      <c r="I18" t="s">
        <v>74</v>
      </c>
      <c r="J18">
        <v>6</v>
      </c>
      <c r="K18">
        <v>3</v>
      </c>
      <c r="L18">
        <v>8</v>
      </c>
      <c r="M18">
        <v>3</v>
      </c>
      <c r="N18">
        <v>0.7</v>
      </c>
      <c r="O18">
        <v>0.66666666666666663</v>
      </c>
      <c r="P18">
        <v>0.69696969696969702</v>
      </c>
      <c r="Q18">
        <v>0.66666666666666663</v>
      </c>
      <c r="R18">
        <v>0.66666666666666663</v>
      </c>
      <c r="S18">
        <v>0.72727272727272729</v>
      </c>
      <c r="T18">
        <v>0.66666666666666663</v>
      </c>
      <c r="V18" t="str">
        <f>A18</f>
        <v>['ALSFRS-R_SwallowingSubscore']</v>
      </c>
      <c r="W18" t="str">
        <f>B18</f>
        <v>complete</v>
      </c>
      <c r="X18">
        <f>_xlfn.STDEV.P(N17:N21)</f>
        <v>7.4833147735480401E-2</v>
      </c>
      <c r="Y18">
        <f t="shared" ref="Y18:AD18" si="7">_xlfn.STDEV.P(O17:O21)</f>
        <v>9.9936991991728508E-2</v>
      </c>
      <c r="Z18">
        <f t="shared" si="7"/>
        <v>7.6112384618651871E-2</v>
      </c>
      <c r="AA18">
        <f t="shared" si="7"/>
        <v>0.14958791130929217</v>
      </c>
      <c r="AB18">
        <f t="shared" si="7"/>
        <v>9.2227549500533482E-2</v>
      </c>
      <c r="AC18">
        <f t="shared" si="7"/>
        <v>9.5105180766516487E-2</v>
      </c>
      <c r="AD18">
        <f t="shared" si="7"/>
        <v>0.14958791130929217</v>
      </c>
    </row>
    <row r="19" spans="1:30" customFormat="1" x14ac:dyDescent="0.45">
      <c r="A19" t="s">
        <v>34</v>
      </c>
      <c r="B19" t="s">
        <v>19</v>
      </c>
      <c r="C19" t="s">
        <v>25</v>
      </c>
      <c r="D19" t="s">
        <v>75</v>
      </c>
      <c r="E19">
        <v>0.83333333333333337</v>
      </c>
      <c r="F19">
        <v>1</v>
      </c>
      <c r="G19">
        <v>1</v>
      </c>
      <c r="H19" t="s">
        <v>38</v>
      </c>
      <c r="I19" t="s">
        <v>76</v>
      </c>
      <c r="J19">
        <v>4</v>
      </c>
      <c r="K19">
        <v>3</v>
      </c>
      <c r="L19">
        <v>8</v>
      </c>
      <c r="M19">
        <v>5</v>
      </c>
      <c r="N19">
        <v>0.6</v>
      </c>
      <c r="O19">
        <v>0.5</v>
      </c>
      <c r="P19">
        <v>0.58585858585858586</v>
      </c>
      <c r="Q19">
        <v>0.44444444444444442</v>
      </c>
      <c r="R19">
        <v>0.5714285714285714</v>
      </c>
      <c r="S19">
        <v>0.72727272727272729</v>
      </c>
      <c r="T19">
        <v>0.44444444444444442</v>
      </c>
    </row>
    <row r="20" spans="1:30" customFormat="1" x14ac:dyDescent="0.45">
      <c r="A20" t="s">
        <v>34</v>
      </c>
      <c r="B20" t="s">
        <v>19</v>
      </c>
      <c r="C20" t="s">
        <v>22</v>
      </c>
      <c r="D20" t="s">
        <v>77</v>
      </c>
      <c r="E20">
        <v>0.83333333333333337</v>
      </c>
      <c r="F20">
        <v>0.95774647887323938</v>
      </c>
      <c r="G20">
        <v>0.96349206349206362</v>
      </c>
      <c r="H20" t="s">
        <v>40</v>
      </c>
      <c r="I20" t="s">
        <v>78</v>
      </c>
      <c r="J20">
        <v>7</v>
      </c>
      <c r="K20">
        <v>2</v>
      </c>
      <c r="L20">
        <v>9</v>
      </c>
      <c r="M20">
        <v>2</v>
      </c>
      <c r="N20">
        <v>0.8</v>
      </c>
      <c r="O20">
        <v>0.77777777777777779</v>
      </c>
      <c r="P20">
        <v>0.7979797979797979</v>
      </c>
      <c r="Q20">
        <v>0.77777777777777779</v>
      </c>
      <c r="R20">
        <v>0.77777777777777779</v>
      </c>
      <c r="S20">
        <v>0.81818181818181823</v>
      </c>
      <c r="T20">
        <v>0.77777777777777779</v>
      </c>
    </row>
    <row r="21" spans="1:30" customFormat="1" x14ac:dyDescent="0.45">
      <c r="A21" t="s">
        <v>34</v>
      </c>
      <c r="B21" t="s">
        <v>19</v>
      </c>
      <c r="C21" t="s">
        <v>25</v>
      </c>
      <c r="D21" t="s">
        <v>79</v>
      </c>
      <c r="E21">
        <v>0.82352941176470584</v>
      </c>
      <c r="F21">
        <v>1</v>
      </c>
      <c r="G21">
        <v>1</v>
      </c>
      <c r="H21" t="s">
        <v>42</v>
      </c>
      <c r="I21" t="s">
        <v>80</v>
      </c>
      <c r="J21">
        <v>5</v>
      </c>
      <c r="K21">
        <v>1</v>
      </c>
      <c r="L21">
        <v>11</v>
      </c>
      <c r="M21">
        <v>3</v>
      </c>
      <c r="N21">
        <v>0.8</v>
      </c>
      <c r="O21">
        <v>0.7142857142857143</v>
      </c>
      <c r="P21">
        <v>0.77083333333333326</v>
      </c>
      <c r="Q21">
        <v>0.625</v>
      </c>
      <c r="R21">
        <v>0.83333333333333337</v>
      </c>
      <c r="S21">
        <v>0.91666666666666663</v>
      </c>
      <c r="T21">
        <v>0.625</v>
      </c>
    </row>
    <row r="22" spans="1:30" customFormat="1" x14ac:dyDescent="0.45">
      <c r="A22" t="s">
        <v>34</v>
      </c>
      <c r="B22" t="s">
        <v>29</v>
      </c>
      <c r="C22" t="s">
        <v>22</v>
      </c>
      <c r="D22" t="s">
        <v>81</v>
      </c>
      <c r="E22">
        <v>0.76923076923076927</v>
      </c>
      <c r="F22">
        <v>0.79452054794520544</v>
      </c>
      <c r="G22">
        <v>0.81428571428571439</v>
      </c>
      <c r="H22" t="s">
        <v>35</v>
      </c>
      <c r="I22" t="s">
        <v>82</v>
      </c>
      <c r="J22">
        <v>8</v>
      </c>
      <c r="K22">
        <v>6</v>
      </c>
      <c r="L22">
        <v>5</v>
      </c>
      <c r="M22">
        <v>1</v>
      </c>
      <c r="N22">
        <v>0.65</v>
      </c>
      <c r="O22">
        <v>0.69565217391304346</v>
      </c>
      <c r="P22">
        <v>0.67171717171717171</v>
      </c>
      <c r="Q22">
        <v>0.88888888888888884</v>
      </c>
      <c r="R22">
        <v>0.5714285714285714</v>
      </c>
      <c r="S22">
        <v>0.45454545454545447</v>
      </c>
      <c r="T22">
        <v>0.88888888888888884</v>
      </c>
      <c r="V22" t="str">
        <f>A22</f>
        <v>['ALSFRS-R_SwallowingSubscore']</v>
      </c>
      <c r="W22" t="str">
        <f>B22</f>
        <v>syllable</v>
      </c>
      <c r="X22">
        <f>AVERAGE(N22:N26)</f>
        <v>0.69000000000000006</v>
      </c>
      <c r="Y22">
        <f t="shared" ref="Y22:AD22" si="8">AVERAGE(O22:O26)</f>
        <v>0.60338382844776706</v>
      </c>
      <c r="Z22">
        <f t="shared" si="8"/>
        <v>0.67361111111111105</v>
      </c>
      <c r="AA22">
        <f t="shared" si="8"/>
        <v>0.56388888888888888</v>
      </c>
      <c r="AB22">
        <f t="shared" si="8"/>
        <v>0.72857142857142843</v>
      </c>
      <c r="AC22">
        <f t="shared" si="8"/>
        <v>0.78333333333333333</v>
      </c>
      <c r="AD22">
        <f t="shared" si="8"/>
        <v>0.56388888888888888</v>
      </c>
    </row>
    <row r="23" spans="1:30" customFormat="1" x14ac:dyDescent="0.45">
      <c r="A23" t="s">
        <v>34</v>
      </c>
      <c r="B23" t="s">
        <v>29</v>
      </c>
      <c r="C23" t="s">
        <v>20</v>
      </c>
      <c r="D23" t="s">
        <v>83</v>
      </c>
      <c r="E23">
        <v>0.82352941176470584</v>
      </c>
      <c r="F23">
        <v>0.78125</v>
      </c>
      <c r="G23">
        <v>0.8126984126984127</v>
      </c>
      <c r="H23" t="s">
        <v>36</v>
      </c>
      <c r="I23" t="s">
        <v>37</v>
      </c>
      <c r="J23">
        <v>4</v>
      </c>
      <c r="K23">
        <v>0</v>
      </c>
      <c r="L23">
        <v>11</v>
      </c>
      <c r="M23">
        <v>5</v>
      </c>
      <c r="N23">
        <v>0.75</v>
      </c>
      <c r="O23">
        <v>0.61538461538461542</v>
      </c>
      <c r="P23">
        <v>0.72222222222222221</v>
      </c>
      <c r="Q23">
        <v>0.44444444444444442</v>
      </c>
      <c r="R23">
        <v>1</v>
      </c>
      <c r="S23">
        <v>1</v>
      </c>
      <c r="T23">
        <v>0.44444444444444442</v>
      </c>
      <c r="V23" t="str">
        <f>A23</f>
        <v>['ALSFRS-R_SwallowingSubscore']</v>
      </c>
      <c r="W23" t="str">
        <f>B23</f>
        <v>syllable</v>
      </c>
      <c r="X23">
        <f>_xlfn.STDEV.P(N22:N26)</f>
        <v>5.8309518948453015E-2</v>
      </c>
      <c r="Y23">
        <f t="shared" ref="Y23:AD23" si="9">_xlfn.STDEV.P(O22:O26)</f>
        <v>9.0044262398404587E-2</v>
      </c>
      <c r="Z23">
        <f t="shared" si="9"/>
        <v>5.5810366057695085E-2</v>
      </c>
      <c r="AA23">
        <f t="shared" si="9"/>
        <v>0.18994801108087483</v>
      </c>
      <c r="AB23">
        <f t="shared" si="9"/>
        <v>0.15746719775034754</v>
      </c>
      <c r="AC23">
        <f t="shared" si="9"/>
        <v>0.18824499988481666</v>
      </c>
      <c r="AD23">
        <f t="shared" si="9"/>
        <v>0.18994801108087483</v>
      </c>
    </row>
    <row r="24" spans="1:30" customFormat="1" x14ac:dyDescent="0.45">
      <c r="A24" t="s">
        <v>34</v>
      </c>
      <c r="B24" t="s">
        <v>29</v>
      </c>
      <c r="C24" t="s">
        <v>20</v>
      </c>
      <c r="D24" t="s">
        <v>84</v>
      </c>
      <c r="E24">
        <v>0.8</v>
      </c>
      <c r="F24">
        <v>0.84057971014492749</v>
      </c>
      <c r="G24">
        <v>0.85873015873015879</v>
      </c>
      <c r="H24" t="s">
        <v>38</v>
      </c>
      <c r="I24" t="s">
        <v>39</v>
      </c>
      <c r="J24">
        <v>6</v>
      </c>
      <c r="K24">
        <v>2</v>
      </c>
      <c r="L24">
        <v>9</v>
      </c>
      <c r="M24">
        <v>3</v>
      </c>
      <c r="N24">
        <v>0.75</v>
      </c>
      <c r="O24">
        <v>0.70588235294117652</v>
      </c>
      <c r="P24">
        <v>0.74242424242424221</v>
      </c>
      <c r="Q24">
        <v>0.66666666666666663</v>
      </c>
      <c r="R24">
        <v>0.75</v>
      </c>
      <c r="S24">
        <v>0.81818181818181823</v>
      </c>
      <c r="T24">
        <v>0.66666666666666663</v>
      </c>
    </row>
    <row r="25" spans="1:30" customFormat="1" x14ac:dyDescent="0.45">
      <c r="A25" t="s">
        <v>34</v>
      </c>
      <c r="B25" t="s">
        <v>29</v>
      </c>
      <c r="C25" t="s">
        <v>22</v>
      </c>
      <c r="D25" t="s">
        <v>85</v>
      </c>
      <c r="E25">
        <v>0.82352941176470584</v>
      </c>
      <c r="F25">
        <v>0.65753424657534243</v>
      </c>
      <c r="G25">
        <v>0.6873015873015873</v>
      </c>
      <c r="H25" t="s">
        <v>40</v>
      </c>
      <c r="I25" t="s">
        <v>86</v>
      </c>
      <c r="J25">
        <v>4</v>
      </c>
      <c r="K25">
        <v>3</v>
      </c>
      <c r="L25">
        <v>8</v>
      </c>
      <c r="M25">
        <v>5</v>
      </c>
      <c r="N25">
        <v>0.6</v>
      </c>
      <c r="O25">
        <v>0.5</v>
      </c>
      <c r="P25">
        <v>0.58585858585858586</v>
      </c>
      <c r="Q25">
        <v>0.44444444444444442</v>
      </c>
      <c r="R25">
        <v>0.5714285714285714</v>
      </c>
      <c r="S25">
        <v>0.72727272727272729</v>
      </c>
      <c r="T25">
        <v>0.44444444444444442</v>
      </c>
    </row>
    <row r="26" spans="1:30" customFormat="1" x14ac:dyDescent="0.45">
      <c r="A26" t="s">
        <v>34</v>
      </c>
      <c r="B26" t="s">
        <v>29</v>
      </c>
      <c r="C26" t="s">
        <v>20</v>
      </c>
      <c r="D26" t="s">
        <v>87</v>
      </c>
      <c r="E26">
        <v>0.75</v>
      </c>
      <c r="F26">
        <v>1</v>
      </c>
      <c r="G26">
        <v>1</v>
      </c>
      <c r="H26" t="s">
        <v>42</v>
      </c>
      <c r="I26" t="s">
        <v>88</v>
      </c>
      <c r="J26">
        <v>3</v>
      </c>
      <c r="K26">
        <v>1</v>
      </c>
      <c r="L26">
        <v>11</v>
      </c>
      <c r="M26">
        <v>5</v>
      </c>
      <c r="N26">
        <v>0.7</v>
      </c>
      <c r="O26">
        <v>0.5</v>
      </c>
      <c r="P26">
        <v>0.64583333333333326</v>
      </c>
      <c r="Q26">
        <v>0.375</v>
      </c>
      <c r="R26">
        <v>0.75</v>
      </c>
      <c r="S26">
        <v>0.91666666666666663</v>
      </c>
      <c r="T26">
        <v>0.375</v>
      </c>
    </row>
    <row r="27" spans="1:30" customFormat="1" x14ac:dyDescent="0.45">
      <c r="A27" t="s">
        <v>34</v>
      </c>
      <c r="B27" t="s">
        <v>32</v>
      </c>
      <c r="C27" t="s">
        <v>26</v>
      </c>
      <c r="D27" t="s">
        <v>89</v>
      </c>
      <c r="E27">
        <v>0.83333333333333337</v>
      </c>
      <c r="F27">
        <v>0.76190476190476186</v>
      </c>
      <c r="G27">
        <v>0.79841269841269835</v>
      </c>
      <c r="H27" t="s">
        <v>35</v>
      </c>
      <c r="I27" t="s">
        <v>90</v>
      </c>
      <c r="J27">
        <v>5</v>
      </c>
      <c r="K27">
        <v>2</v>
      </c>
      <c r="L27">
        <v>9</v>
      </c>
      <c r="M27">
        <v>4</v>
      </c>
      <c r="N27">
        <v>0.7</v>
      </c>
      <c r="O27">
        <v>0.625</v>
      </c>
      <c r="P27">
        <v>0.68686868686868685</v>
      </c>
      <c r="Q27">
        <v>0.55555555555555558</v>
      </c>
      <c r="R27">
        <v>0.7142857142857143</v>
      </c>
      <c r="S27">
        <v>0.81818181818181823</v>
      </c>
      <c r="T27">
        <v>0.55555555555555558</v>
      </c>
    </row>
    <row r="28" spans="1:30" customFormat="1" x14ac:dyDescent="0.45">
      <c r="A28" t="s">
        <v>34</v>
      </c>
      <c r="B28" t="s">
        <v>32</v>
      </c>
      <c r="C28" t="s">
        <v>20</v>
      </c>
      <c r="D28" t="s">
        <v>91</v>
      </c>
      <c r="E28">
        <v>0.76923076923076927</v>
      </c>
      <c r="F28">
        <v>1</v>
      </c>
      <c r="G28">
        <v>1</v>
      </c>
      <c r="H28" t="s">
        <v>36</v>
      </c>
      <c r="I28" t="s">
        <v>92</v>
      </c>
      <c r="J28">
        <v>6</v>
      </c>
      <c r="K28">
        <v>5</v>
      </c>
      <c r="L28">
        <v>6</v>
      </c>
      <c r="M28">
        <v>3</v>
      </c>
      <c r="N28">
        <v>0.6</v>
      </c>
      <c r="O28">
        <v>0.6</v>
      </c>
      <c r="P28">
        <v>0.60606060606060597</v>
      </c>
      <c r="Q28">
        <v>0.66666666666666663</v>
      </c>
      <c r="R28">
        <v>0.54545454545454541</v>
      </c>
      <c r="S28">
        <v>0.54545454545454541</v>
      </c>
      <c r="T28">
        <v>0.66666666666666663</v>
      </c>
      <c r="V28" t="str">
        <f>A28</f>
        <v>['ALSFRS-R_SwallowingSubscore']</v>
      </c>
      <c r="W28" t="str">
        <f>B28</f>
        <v>vowels</v>
      </c>
      <c r="X28">
        <f>AVERAGE(N28:N32)</f>
        <v>0.71250000000000002</v>
      </c>
      <c r="Y28">
        <f t="shared" ref="Y28:AD28" si="10">AVERAGE(O28:O32)</f>
        <v>0.66583710407239816</v>
      </c>
      <c r="Z28">
        <f t="shared" si="10"/>
        <v>0.7005997474747474</v>
      </c>
      <c r="AA28">
        <f t="shared" si="10"/>
        <v>0.62847222222222221</v>
      </c>
      <c r="AB28">
        <f t="shared" si="10"/>
        <v>0.73011363636363635</v>
      </c>
      <c r="AC28">
        <f t="shared" si="10"/>
        <v>0.77272727272727271</v>
      </c>
      <c r="AD28">
        <f t="shared" si="10"/>
        <v>0.62847222222222221</v>
      </c>
    </row>
    <row r="29" spans="1:30" customFormat="1" x14ac:dyDescent="0.45">
      <c r="A29" t="s">
        <v>34</v>
      </c>
      <c r="B29" t="s">
        <v>32</v>
      </c>
      <c r="C29" t="s">
        <v>26</v>
      </c>
      <c r="D29" t="s">
        <v>93</v>
      </c>
      <c r="E29">
        <v>0.83333333333333337</v>
      </c>
      <c r="F29">
        <v>0.75362318840579712</v>
      </c>
      <c r="G29">
        <v>0.78253968253968254</v>
      </c>
      <c r="H29" t="s">
        <v>38</v>
      </c>
      <c r="I29" t="s">
        <v>94</v>
      </c>
      <c r="J29">
        <v>5</v>
      </c>
      <c r="K29">
        <v>3</v>
      </c>
      <c r="L29">
        <v>8</v>
      </c>
      <c r="M29">
        <v>4</v>
      </c>
      <c r="N29">
        <v>0.65</v>
      </c>
      <c r="O29">
        <v>0.58823529411764708</v>
      </c>
      <c r="P29">
        <v>0.64141414141414144</v>
      </c>
      <c r="Q29">
        <v>0.55555555555555558</v>
      </c>
      <c r="R29">
        <v>0.625</v>
      </c>
      <c r="S29">
        <v>0.72727272727272729</v>
      </c>
      <c r="T29">
        <v>0.55555555555555558</v>
      </c>
      <c r="V29" t="str">
        <f>A29</f>
        <v>['ALSFRS-R_SwallowingSubscore']</v>
      </c>
      <c r="W29" t="str">
        <f>B29</f>
        <v>vowels</v>
      </c>
      <c r="X29">
        <f>_xlfn.STDEV.P(N28:N32)</f>
        <v>9.6014321848357301E-2</v>
      </c>
      <c r="Y29">
        <f t="shared" ref="Y29:AD29" si="11">_xlfn.STDEV.P(O28:O32)</f>
        <v>7.5250310851081206E-2</v>
      </c>
      <c r="Z29">
        <f t="shared" si="11"/>
        <v>8.1718327376849614E-2</v>
      </c>
      <c r="AA29">
        <f t="shared" si="11"/>
        <v>4.5405197328548655E-2</v>
      </c>
      <c r="AB29">
        <f t="shared" si="11"/>
        <v>0.17203340746821244</v>
      </c>
      <c r="AC29">
        <f t="shared" si="11"/>
        <v>0.16388869433927247</v>
      </c>
      <c r="AD29">
        <f t="shared" si="11"/>
        <v>4.5405197328548655E-2</v>
      </c>
    </row>
    <row r="30" spans="1:30" customFormat="1" x14ac:dyDescent="0.45">
      <c r="A30" t="s">
        <v>34</v>
      </c>
      <c r="B30" t="s">
        <v>32</v>
      </c>
      <c r="C30" t="s">
        <v>22</v>
      </c>
      <c r="D30" t="s">
        <v>95</v>
      </c>
      <c r="E30">
        <v>0.75</v>
      </c>
      <c r="F30">
        <v>0.76712328767123283</v>
      </c>
      <c r="G30">
        <v>0.78888888888888897</v>
      </c>
      <c r="H30" t="s">
        <v>40</v>
      </c>
      <c r="I30" t="s">
        <v>96</v>
      </c>
      <c r="J30">
        <v>6</v>
      </c>
      <c r="K30">
        <v>2</v>
      </c>
      <c r="L30">
        <v>9</v>
      </c>
      <c r="M30">
        <v>3</v>
      </c>
      <c r="N30">
        <v>0.75</v>
      </c>
      <c r="O30">
        <v>0.70588235294117652</v>
      </c>
      <c r="P30">
        <v>0.74242424242424221</v>
      </c>
      <c r="Q30">
        <v>0.66666666666666663</v>
      </c>
      <c r="R30">
        <v>0.75</v>
      </c>
      <c r="S30">
        <v>0.81818181818181823</v>
      </c>
      <c r="T30">
        <v>0.66666666666666663</v>
      </c>
    </row>
    <row r="31" spans="1:30" s="2" customFormat="1" x14ac:dyDescent="0.45">
      <c r="A31" t="s">
        <v>34</v>
      </c>
      <c r="B31" t="s">
        <v>32</v>
      </c>
      <c r="C31" t="s">
        <v>20</v>
      </c>
      <c r="D31" t="s">
        <v>97</v>
      </c>
      <c r="E31">
        <v>0.76923076923076927</v>
      </c>
      <c r="F31">
        <v>0.94117647058823528</v>
      </c>
      <c r="G31">
        <v>0.94444444444444442</v>
      </c>
      <c r="H31" t="s">
        <v>42</v>
      </c>
      <c r="I31" t="s">
        <v>98</v>
      </c>
      <c r="J31">
        <v>5</v>
      </c>
      <c r="K31">
        <v>0</v>
      </c>
      <c r="L31">
        <v>12</v>
      </c>
      <c r="M31">
        <v>3</v>
      </c>
      <c r="N31">
        <v>0.85</v>
      </c>
      <c r="O31">
        <v>0.76923076923076927</v>
      </c>
      <c r="P31">
        <v>0.8125</v>
      </c>
      <c r="Q31">
        <v>0.625</v>
      </c>
      <c r="R31">
        <v>1</v>
      </c>
      <c r="S31">
        <v>1</v>
      </c>
      <c r="T31">
        <v>0.625</v>
      </c>
    </row>
    <row r="32" spans="1:30" s="2" customFormat="1" x14ac:dyDescent="0.4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s="2" customFormat="1" x14ac:dyDescent="0.4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s="2" customFormat="1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8" spans="1:20" s="2" customFormat="1" x14ac:dyDescent="0.4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s="2" customFormat="1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3" spans="1:20" s="2" customFormat="1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 s="2" customFormat="1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8" spans="1:20" s="2" customFormat="1" x14ac:dyDescent="0.4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s="2" customFormat="1" x14ac:dyDescent="0.4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3" spans="1:20" s="2" customFormat="1" x14ac:dyDescent="0.4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s="2" customFormat="1" x14ac:dyDescent="0.4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8" spans="1:20" s="2" customFormat="1" x14ac:dyDescent="0.4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s="2" customFormat="1" x14ac:dyDescent="0.4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2025-08-06T21:33:05Z</dcterms:created>
  <dcterms:modified xsi:type="dcterms:W3CDTF">2025-08-25T08:54:03Z</dcterms:modified>
</cp:coreProperties>
</file>