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oxecon-my.sharepoint.com/personal/fpalacio_oxfordeconomics_com/Documents/envcan/helperfiles/grossoutputstuff/"/>
    </mc:Choice>
  </mc:AlternateContent>
  <bookViews>
    <workbookView xWindow="0" yWindow="0" windowWidth="28800" windowHeight="9285"/>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6" i="1" l="1"/>
  <c r="D32" i="1"/>
  <c r="D50" i="1"/>
  <c r="D36" i="1"/>
  <c r="D3" i="1" s="1"/>
  <c r="C4" i="3"/>
  <c r="M40" i="1"/>
  <c r="D45" i="1"/>
  <c r="C2" i="2"/>
  <c r="D8" i="1"/>
  <c r="D4" i="1"/>
  <c r="D31" i="1" l="1"/>
  <c r="D30" i="1"/>
  <c r="D22" i="1"/>
  <c r="D23" i="1"/>
  <c r="D24" i="1"/>
  <c r="D25" i="1"/>
  <c r="D26" i="1"/>
  <c r="D27" i="1"/>
  <c r="D28" i="1"/>
  <c r="D17" i="1"/>
  <c r="D18" i="1"/>
  <c r="D19" i="1"/>
  <c r="D16" i="1"/>
  <c r="D15" i="1"/>
  <c r="D10" i="1"/>
  <c r="D9" i="1"/>
  <c r="F3" i="1" l="1"/>
</calcChain>
</file>

<file path=xl/sharedStrings.xml><?xml version="1.0" encoding="utf-8"?>
<sst xmlns="http://schemas.openxmlformats.org/spreadsheetml/2006/main" count="135" uniqueCount="86">
  <si>
    <t>Industry</t>
  </si>
  <si>
    <t>footnotes</t>
  </si>
  <si>
    <t>Total industries</t>
  </si>
  <si>
    <t>Crop and animal production [BS11A]</t>
  </si>
  <si>
    <t>Forestry and logging [BS113]</t>
  </si>
  <si>
    <t>Fishing, hunting and trapping [BS114]</t>
  </si>
  <si>
    <t>Support activities for agriculture and forestry [BS115]</t>
  </si>
  <si>
    <t>Mining, quarrying, and oil and gas extraction [BS210]</t>
  </si>
  <si>
    <t>Utilities [BS220]</t>
  </si>
  <si>
    <t>Residential building construction [BS23A]</t>
  </si>
  <si>
    <t>Non-residential building construction [BS23B]</t>
  </si>
  <si>
    <t>Engineering construction [BS23C]</t>
  </si>
  <si>
    <t>Repair construction [BS23D]</t>
  </si>
  <si>
    <t>Other activities of the construction industry [BS23E]</t>
  </si>
  <si>
    <t>Manufacturing [BS3A0]</t>
  </si>
  <si>
    <t>Wholesale trade [BS410]</t>
  </si>
  <si>
    <t>Retail trade [BS4A0]</t>
  </si>
  <si>
    <t>Transportation and warehousing [BS4B0]</t>
  </si>
  <si>
    <t>Information and cultural industries [BS510]</t>
  </si>
  <si>
    <t>Finance, insurance, real estate, rental and leasing and holding companies [BS5B0]</t>
  </si>
  <si>
    <t>Owner occupied dwellings [BS53C]</t>
  </si>
  <si>
    <t>Professional, scientific and technical services [BS540]</t>
  </si>
  <si>
    <t>Administrative and support, waste management and remediation services [BS560]</t>
  </si>
  <si>
    <t>Educational services [BS610]</t>
  </si>
  <si>
    <t>Health care and social assistance [BS620]</t>
  </si>
  <si>
    <t>Arts, entertainment and recreation [BS710]</t>
  </si>
  <si>
    <t>Accommodation and food services [BS720]</t>
  </si>
  <si>
    <t>Other services (except public administration) [BS810]</t>
  </si>
  <si>
    <t>Non-profit institutions serving households [NP000]</t>
  </si>
  <si>
    <t>Government education services [GS610]</t>
  </si>
  <si>
    <t>Government health services [GS620]</t>
  </si>
  <si>
    <t>Other federal government services [GS911]</t>
  </si>
  <si>
    <t>Other provincial and territorial government services [GS912]</t>
  </si>
  <si>
    <t>Other municipal government services [GS913]</t>
  </si>
  <si>
    <t>Other aboriginal government services [GS914]</t>
  </si>
  <si>
    <t>Footnotes:</t>
  </si>
  <si>
    <t>Monetary authorities - central bank [BS521000]</t>
  </si>
  <si>
    <t>Banking and other depository credit intermediation [BS5221A0]</t>
  </si>
  <si>
    <t>Local credit unions [BS522130]</t>
  </si>
  <si>
    <t>Insurance carriers [BS52410]</t>
  </si>
  <si>
    <t>Lessors of real estate [BS53110]</t>
  </si>
  <si>
    <t>Rental and leasing services and lessors of non-financial intangible assets (except copyrighted works) [BS53B00]</t>
  </si>
  <si>
    <t>Non-depository credit intermediation [BS522200]</t>
  </si>
  <si>
    <t>Activities related to credit intermediation [BS522300]</t>
  </si>
  <si>
    <t>Agencies, brokerages and other insurance related activities [BS524200]</t>
  </si>
  <si>
    <t>Holding companies [BS551113]</t>
  </si>
  <si>
    <t>This table replaces table 381-0016. Data in this table are not fully comparable with those previously published.</t>
  </si>
  <si>
    <t>The industries in this table are based on the Input-Output Industry Classification (IOIC). This classification has four levels of hierarchy, consisting of the Detail level, Link-1997 level, Link-1961 level and Summary level. The classification is available upon request.</t>
  </si>
  <si>
    <t>The information contained within this table is based on the 2015 comprehensive revision of the Canadian System of Macroeconomic Accounts. More information about these changes is available at the following link: A preview of the 2015 comprehensive revision of the Canadian System of Macroeconomic Accounts.</t>
  </si>
  <si>
    <t>A statistical break was introduced for industry 5121A estimates in reference year 2014 resulting from refinements to the provincial allocation process. Users are advised to use caution when examining growth rates.</t>
  </si>
  <si>
    <t>Source:  Statistics Canada. Table  381-0031 -  Output, by sector and industry, provincial and territorial, annual (dollars),  CANSIM (database). (accessed: ) </t>
  </si>
  <si>
    <t>Back to search</t>
  </si>
  <si>
    <t>Date modified:</t>
  </si>
  <si>
    <t>31-33</t>
  </si>
  <si>
    <t>44-45</t>
  </si>
  <si>
    <t>48-49</t>
  </si>
  <si>
    <t xml:space="preserve">Monetary authorities - central bank </t>
  </si>
  <si>
    <t>BS521000]</t>
  </si>
  <si>
    <t xml:space="preserve">Banking and other depository credit intermediation </t>
  </si>
  <si>
    <t>BS5221A0]</t>
  </si>
  <si>
    <t xml:space="preserve">Local credit unions </t>
  </si>
  <si>
    <t>BS522130]</t>
  </si>
  <si>
    <t xml:space="preserve">Insurance carriers </t>
  </si>
  <si>
    <t>BS52410]</t>
  </si>
  <si>
    <t xml:space="preserve">Lessors of real estate </t>
  </si>
  <si>
    <t>BS53110]</t>
  </si>
  <si>
    <t xml:space="preserve">Rental and leasing services and lessors of non-financial intangible assets (except copyrighted works) </t>
  </si>
  <si>
    <t>BS53B00]</t>
  </si>
  <si>
    <t xml:space="preserve">Non-depository credit intermediation </t>
  </si>
  <si>
    <t>BS522200]</t>
  </si>
  <si>
    <t xml:space="preserve">Activities related to credit intermediation </t>
  </si>
  <si>
    <t>BS522300]</t>
  </si>
  <si>
    <t xml:space="preserve">Agencies, brokerages and other insurance related activities </t>
  </si>
  <si>
    <t>BS524200]</t>
  </si>
  <si>
    <t>BS531100]</t>
  </si>
  <si>
    <t xml:space="preserve">Automotive equipment rental and leasing </t>
  </si>
  <si>
    <t>BS532100]</t>
  </si>
  <si>
    <t xml:space="preserve">Rental and leasing services (except automotive equipment) and lessors of non-financial intangible assets (except copyrighted works) </t>
  </si>
  <si>
    <t>BS53A000]</t>
  </si>
  <si>
    <t xml:space="preserve">Offices of real estate agents and brokers and activities related to real estate </t>
  </si>
  <si>
    <t>BS531A00]</t>
  </si>
  <si>
    <t>maybe part of 53</t>
  </si>
  <si>
    <t>Depository credit intermediation and monetary authorities [BS52B00]</t>
  </si>
  <si>
    <t>Non-depository credit intermediation and activities related to credit intermediation [BS522A00]</t>
  </si>
  <si>
    <t>Financial investment services, funds and other financial vehicles [BS52A000]</t>
  </si>
  <si>
    <t xml:space="preserve"> [BS52A000]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</si>
</sst>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4" fontId="0" fillId="0" borderId="0" xfId="0" applyNumberFormat="1"/>
    <xf numFmtId="14" fontId="0" fillId="0" borderId="0" xfId="0" applyNumberFormat="1"/>
    <xf numFmtId="0" fontId="0" fillId="0" borderId="0" xfId="0" applyAlignment="1">
      <alignment wrapText="1"/>
    </xf>
    <xf numFmtId="3" fontId="0" fillId="0" borderId="0" xfId="0" applyNumberFormat="1"/>
    <xf numFmtId="4" fontId="2" fillId="0" borderId="0" xfId="0" applyNumberFormat="1" applyFont="1"/>
    <xf numFmtId="0" fontId="2" fillId="0" borderId="0" xfId="0" applyFont="1"/>
    <xf numFmtId="4" fontId="1" fillId="0" borderId="0" xfId="0" applyNumberFormat="1" applyFont="1"/>
    <xf numFmtId="3" fontId="2" fillId="0" borderId="1" xfId="0" applyNumberFormat="1" applyFont="1" applyBorder="1" applyAlignment="1">
      <alignment horizontal="right"/>
    </xf>
    <xf numFmtId="3" fontId="2" fillId="0" borderId="2" xfId="0" applyNumberFormat="1" applyFont="1" applyBorder="1" applyAlignment="1">
      <alignment horizontal="right"/>
    </xf>
    <xf numFmtId="3" fontId="2" fillId="0" borderId="2" xfId="0" applyNumberFormat="1" applyFont="1" applyBorder="1"/>
    <xf numFmtId="0" fontId="2" fillId="0" borderId="2" xfId="0" applyFont="1" applyBorder="1"/>
    <xf numFmtId="0" fontId="2" fillId="0" borderId="3" xfId="0" applyFont="1" applyBorder="1"/>
    <xf numFmtId="0" fontId="0" fillId="2" borderId="0" xfId="0" applyFill="1"/>
    <xf numFmtId="4" fontId="0" fillId="2" borderId="0" xfId="0" applyNumberFormat="1" applyFill="1"/>
    <xf numFmtId="4" fontId="2" fillId="2" borderId="0" xfId="0" applyNumberFormat="1"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A28" workbookViewId="0">
      <selection activeCell="C50" sqref="C50"/>
    </sheetView>
  </sheetViews>
  <sheetFormatPr defaultRowHeight="15" x14ac:dyDescent="0.25"/>
  <cols>
    <col min="1" max="1" width="75.5703125" bestFit="1" customWidth="1"/>
    <col min="2" max="4" width="10.140625" bestFit="1" customWidth="1"/>
    <col min="5" max="5" width="10.140625" style="4" bestFit="1" customWidth="1"/>
    <col min="9" max="9" width="15" customWidth="1"/>
    <col min="12" max="12" width="57.42578125" customWidth="1"/>
  </cols>
  <sheetData>
    <row r="1" spans="1:9" x14ac:dyDescent="0.25">
      <c r="A1" t="s">
        <v>0</v>
      </c>
      <c r="B1">
        <v>2007</v>
      </c>
      <c r="C1">
        <v>2008</v>
      </c>
      <c r="E1"/>
    </row>
    <row r="2" spans="1:9" x14ac:dyDescent="0.25">
      <c r="A2" t="s">
        <v>1</v>
      </c>
      <c r="E2"/>
    </row>
    <row r="3" spans="1:9" ht="15.75" thickBot="1" x14ac:dyDescent="0.3">
      <c r="A3" t="s">
        <v>2</v>
      </c>
      <c r="B3" s="1">
        <v>452653.1</v>
      </c>
      <c r="C3" s="1">
        <v>507765.6</v>
      </c>
      <c r="D3" s="1">
        <f>SUM(D4:D100)</f>
        <v>507765.09999999986</v>
      </c>
      <c r="E3" s="1"/>
      <c r="F3" s="7">
        <f>C3-D3</f>
        <v>0.50000000011641532</v>
      </c>
      <c r="G3" s="1"/>
      <c r="H3" s="1"/>
      <c r="I3" s="1"/>
    </row>
    <row r="4" spans="1:9" x14ac:dyDescent="0.25">
      <c r="A4" t="s">
        <v>3</v>
      </c>
      <c r="B4" s="1">
        <v>10110</v>
      </c>
      <c r="C4" s="1">
        <v>12209.1</v>
      </c>
      <c r="D4" s="5">
        <f>C7+C6+C5+C4</f>
        <v>13363.9</v>
      </c>
      <c r="E4" s="8">
        <v>11</v>
      </c>
      <c r="F4" s="1"/>
      <c r="G4" s="1"/>
      <c r="H4" s="1"/>
      <c r="I4" s="1"/>
    </row>
    <row r="5" spans="1:9" x14ac:dyDescent="0.25">
      <c r="A5" t="s">
        <v>4</v>
      </c>
      <c r="B5">
        <v>843.8</v>
      </c>
      <c r="C5">
        <v>749.2</v>
      </c>
      <c r="E5" s="9"/>
      <c r="G5" s="1"/>
    </row>
    <row r="6" spans="1:9" x14ac:dyDescent="0.25">
      <c r="A6" t="s">
        <v>5</v>
      </c>
      <c r="B6">
        <v>3.7</v>
      </c>
      <c r="C6">
        <v>3.2</v>
      </c>
      <c r="E6" s="9"/>
    </row>
    <row r="7" spans="1:9" x14ac:dyDescent="0.25">
      <c r="A7" t="s">
        <v>6</v>
      </c>
      <c r="B7">
        <v>420.1</v>
      </c>
      <c r="C7">
        <v>402.4</v>
      </c>
      <c r="E7" s="9"/>
    </row>
    <row r="8" spans="1:9" x14ac:dyDescent="0.25">
      <c r="A8" t="s">
        <v>7</v>
      </c>
      <c r="B8" s="1">
        <v>98773.4</v>
      </c>
      <c r="C8" s="1">
        <v>126271.9</v>
      </c>
      <c r="D8" s="5">
        <f>C8</f>
        <v>126271.9</v>
      </c>
      <c r="E8" s="9">
        <v>21</v>
      </c>
      <c r="F8" s="1"/>
      <c r="G8" s="1"/>
      <c r="H8" s="1"/>
      <c r="I8" s="1"/>
    </row>
    <row r="9" spans="1:9" x14ac:dyDescent="0.25">
      <c r="A9" t="s">
        <v>8</v>
      </c>
      <c r="B9" s="1">
        <v>5427.5</v>
      </c>
      <c r="C9" s="1">
        <v>5819.6</v>
      </c>
      <c r="D9" s="5">
        <f>C9</f>
        <v>5819.6</v>
      </c>
      <c r="E9" s="9">
        <v>22</v>
      </c>
      <c r="F9" s="1"/>
      <c r="G9" s="1"/>
      <c r="H9" s="1"/>
      <c r="I9" s="1"/>
    </row>
    <row r="10" spans="1:9" x14ac:dyDescent="0.25">
      <c r="A10" t="s">
        <v>9</v>
      </c>
      <c r="B10" s="1">
        <v>14442.7</v>
      </c>
      <c r="C10" s="1">
        <v>13171.8</v>
      </c>
      <c r="D10" s="5">
        <f>C10+C11+C12+C13+C14</f>
        <v>66911.8</v>
      </c>
      <c r="E10" s="9">
        <v>23</v>
      </c>
      <c r="F10" s="1"/>
      <c r="G10" s="1"/>
      <c r="H10" s="1"/>
      <c r="I10" s="1"/>
    </row>
    <row r="11" spans="1:9" x14ac:dyDescent="0.25">
      <c r="A11" t="s">
        <v>10</v>
      </c>
      <c r="B11" s="1">
        <v>6269.6</v>
      </c>
      <c r="C11" s="1">
        <v>7666</v>
      </c>
      <c r="D11" s="1"/>
      <c r="E11" s="9"/>
      <c r="F11" s="1"/>
      <c r="G11" s="1"/>
      <c r="H11" s="1"/>
      <c r="I11" s="1"/>
    </row>
    <row r="12" spans="1:9" x14ac:dyDescent="0.25">
      <c r="A12" t="s">
        <v>11</v>
      </c>
      <c r="B12" s="1">
        <v>35174.800000000003</v>
      </c>
      <c r="C12" s="1">
        <v>40776.5</v>
      </c>
      <c r="D12" s="1"/>
      <c r="E12" s="9"/>
      <c r="F12" s="1"/>
      <c r="G12" s="1"/>
      <c r="H12" s="1"/>
      <c r="I12" s="1"/>
    </row>
    <row r="13" spans="1:9" x14ac:dyDescent="0.25">
      <c r="A13" t="s">
        <v>12</v>
      </c>
      <c r="B13" s="1">
        <v>4093.5</v>
      </c>
      <c r="C13" s="1">
        <v>4683</v>
      </c>
      <c r="D13" s="1"/>
      <c r="E13" s="9"/>
      <c r="F13" s="1"/>
      <c r="G13" s="1"/>
      <c r="H13" s="1"/>
      <c r="I13" s="1"/>
    </row>
    <row r="14" spans="1:9" x14ac:dyDescent="0.25">
      <c r="A14" t="s">
        <v>13</v>
      </c>
      <c r="B14">
        <v>526.29999999999995</v>
      </c>
      <c r="C14">
        <v>614.5</v>
      </c>
      <c r="E14" s="9"/>
      <c r="G14" s="1"/>
      <c r="H14" s="1"/>
      <c r="I14" s="1"/>
    </row>
    <row r="15" spans="1:9" x14ac:dyDescent="0.25">
      <c r="A15" t="s">
        <v>14</v>
      </c>
      <c r="B15" s="1">
        <v>68194.399999999994</v>
      </c>
      <c r="C15" s="1">
        <v>72543</v>
      </c>
      <c r="D15" s="5">
        <f>C15</f>
        <v>72543</v>
      </c>
      <c r="E15" s="9" t="s">
        <v>53</v>
      </c>
      <c r="F15" s="1"/>
      <c r="G15" s="1"/>
      <c r="H15" s="1"/>
      <c r="I15" s="1"/>
    </row>
    <row r="16" spans="1:9" x14ac:dyDescent="0.25">
      <c r="A16" t="s">
        <v>15</v>
      </c>
      <c r="B16" s="1">
        <v>18020.900000000001</v>
      </c>
      <c r="C16" s="1">
        <v>18809.7</v>
      </c>
      <c r="D16" s="5">
        <f>C16</f>
        <v>18809.7</v>
      </c>
      <c r="E16" s="9">
        <v>41</v>
      </c>
      <c r="F16" s="1"/>
      <c r="G16" s="1"/>
      <c r="H16" s="1"/>
      <c r="I16" s="1"/>
    </row>
    <row r="17" spans="1:12" x14ac:dyDescent="0.25">
      <c r="A17" t="s">
        <v>16</v>
      </c>
      <c r="B17" s="1">
        <v>16632.599999999999</v>
      </c>
      <c r="C17" s="1">
        <v>17280.5</v>
      </c>
      <c r="D17" s="5">
        <f t="shared" ref="D17:D19" si="0">C17</f>
        <v>17280.5</v>
      </c>
      <c r="E17" s="9" t="s">
        <v>54</v>
      </c>
      <c r="F17" s="1"/>
      <c r="G17" s="1"/>
      <c r="H17" s="1"/>
      <c r="I17" s="1"/>
    </row>
    <row r="18" spans="1:12" x14ac:dyDescent="0.25">
      <c r="A18" t="s">
        <v>17</v>
      </c>
      <c r="B18" s="1">
        <v>19129.5</v>
      </c>
      <c r="C18" s="1">
        <v>19849.099999999999</v>
      </c>
      <c r="D18" s="5">
        <f t="shared" si="0"/>
        <v>19849.099999999999</v>
      </c>
      <c r="E18" s="9" t="s">
        <v>55</v>
      </c>
      <c r="F18" s="1"/>
      <c r="G18" s="1"/>
      <c r="H18" s="1"/>
      <c r="I18" s="1"/>
    </row>
    <row r="19" spans="1:12" x14ac:dyDescent="0.25">
      <c r="A19" t="s">
        <v>18</v>
      </c>
      <c r="B19" s="1">
        <v>9125.7000000000007</v>
      </c>
      <c r="C19" s="1">
        <v>9613.6</v>
      </c>
      <c r="D19" s="5">
        <f t="shared" si="0"/>
        <v>9613.6</v>
      </c>
      <c r="E19" s="9">
        <v>51</v>
      </c>
      <c r="F19" s="1"/>
      <c r="G19" s="1"/>
      <c r="H19" s="1"/>
      <c r="I19" s="1"/>
    </row>
    <row r="20" spans="1:12" x14ac:dyDescent="0.25">
      <c r="A20" t="s">
        <v>19</v>
      </c>
      <c r="B20" s="1">
        <v>34427.4</v>
      </c>
      <c r="C20" s="1">
        <v>35376.199999999997</v>
      </c>
      <c r="D20" s="5"/>
      <c r="E20" s="9"/>
      <c r="F20" s="1"/>
      <c r="G20" s="1"/>
      <c r="H20" s="1"/>
      <c r="I20" s="1"/>
    </row>
    <row r="21" spans="1:12" x14ac:dyDescent="0.25">
      <c r="A21" t="s">
        <v>20</v>
      </c>
      <c r="B21" s="1">
        <v>15498.8</v>
      </c>
      <c r="C21" s="1">
        <v>17353.3</v>
      </c>
      <c r="D21" s="5"/>
      <c r="E21" s="9"/>
      <c r="F21" s="1"/>
      <c r="G21" s="1"/>
      <c r="H21" s="1"/>
      <c r="I21" s="1"/>
    </row>
    <row r="22" spans="1:12" x14ac:dyDescent="0.25">
      <c r="A22" t="s">
        <v>21</v>
      </c>
      <c r="B22" s="1">
        <v>20597.8</v>
      </c>
      <c r="C22" s="1">
        <v>22282.3</v>
      </c>
      <c r="D22" s="5">
        <f t="shared" ref="D22:D27" si="1">C22</f>
        <v>22282.3</v>
      </c>
      <c r="E22" s="9">
        <v>54</v>
      </c>
      <c r="F22" s="1"/>
      <c r="G22" s="1"/>
      <c r="H22" s="1"/>
      <c r="I22" s="1"/>
    </row>
    <row r="23" spans="1:12" x14ac:dyDescent="0.25">
      <c r="A23" t="s">
        <v>22</v>
      </c>
      <c r="B23" s="1">
        <v>8425.4</v>
      </c>
      <c r="C23" s="1">
        <v>9042.2000000000007</v>
      </c>
      <c r="D23" s="5">
        <f t="shared" si="1"/>
        <v>9042.2000000000007</v>
      </c>
      <c r="E23" s="9">
        <v>56</v>
      </c>
      <c r="F23" s="1"/>
      <c r="G23" s="1"/>
      <c r="H23" s="1"/>
      <c r="I23" s="1"/>
    </row>
    <row r="24" spans="1:12" x14ac:dyDescent="0.25">
      <c r="A24" t="s">
        <v>23</v>
      </c>
      <c r="B24">
        <v>476.2</v>
      </c>
      <c r="C24">
        <v>512.1</v>
      </c>
      <c r="D24" s="5">
        <f t="shared" si="1"/>
        <v>512.1</v>
      </c>
      <c r="E24" s="9">
        <v>61</v>
      </c>
    </row>
    <row r="25" spans="1:12" x14ac:dyDescent="0.25">
      <c r="A25" t="s">
        <v>24</v>
      </c>
      <c r="B25" s="1">
        <v>5477.1</v>
      </c>
      <c r="C25" s="1">
        <v>5843.1</v>
      </c>
      <c r="D25" s="5">
        <f t="shared" si="1"/>
        <v>5843.1</v>
      </c>
      <c r="E25" s="9">
        <v>62</v>
      </c>
      <c r="F25" s="1"/>
      <c r="G25" s="1"/>
      <c r="H25" s="1"/>
      <c r="I25" s="1"/>
    </row>
    <row r="26" spans="1:12" x14ac:dyDescent="0.25">
      <c r="A26" t="s">
        <v>25</v>
      </c>
      <c r="B26" s="1">
        <v>2182.1999999999998</v>
      </c>
      <c r="C26" s="1">
        <v>2386.6</v>
      </c>
      <c r="D26" s="5">
        <f t="shared" si="1"/>
        <v>2386.6</v>
      </c>
      <c r="E26" s="9">
        <v>71</v>
      </c>
      <c r="F26" s="1"/>
      <c r="G26" s="1"/>
      <c r="H26" s="1"/>
      <c r="I26" s="1"/>
    </row>
    <row r="27" spans="1:12" x14ac:dyDescent="0.25">
      <c r="A27" t="s">
        <v>26</v>
      </c>
      <c r="B27" s="1">
        <v>9397.7000000000007</v>
      </c>
      <c r="C27" s="1">
        <v>9855.6</v>
      </c>
      <c r="D27" s="5">
        <f t="shared" si="1"/>
        <v>9855.6</v>
      </c>
      <c r="E27" s="9">
        <v>72</v>
      </c>
      <c r="F27" s="1"/>
      <c r="G27" s="1"/>
      <c r="H27" s="1"/>
      <c r="I27" s="1"/>
    </row>
    <row r="28" spans="1:12" x14ac:dyDescent="0.25">
      <c r="A28" t="s">
        <v>27</v>
      </c>
      <c r="B28" s="1">
        <v>5746.3</v>
      </c>
      <c r="C28" s="1">
        <v>6125.7</v>
      </c>
      <c r="D28" s="5">
        <f>C28</f>
        <v>6125.7</v>
      </c>
      <c r="E28" s="9">
        <v>81</v>
      </c>
      <c r="F28" s="1"/>
      <c r="G28" s="1"/>
      <c r="H28" s="1"/>
      <c r="I28" s="1"/>
    </row>
    <row r="29" spans="1:12" x14ac:dyDescent="0.25">
      <c r="A29" t="s">
        <v>28</v>
      </c>
      <c r="B29" s="1">
        <v>3102.7</v>
      </c>
      <c r="C29" s="1">
        <v>3541.1</v>
      </c>
      <c r="D29" s="5"/>
      <c r="E29" s="10"/>
      <c r="F29" s="1"/>
      <c r="G29" s="1"/>
      <c r="H29" s="1"/>
      <c r="I29" s="1"/>
    </row>
    <row r="30" spans="1:12" x14ac:dyDescent="0.25">
      <c r="A30" t="s">
        <v>29</v>
      </c>
      <c r="B30" s="1">
        <v>9830.7999999999993</v>
      </c>
      <c r="C30" s="1">
        <v>11002.3</v>
      </c>
      <c r="D30" s="5">
        <f>C30</f>
        <v>11002.3</v>
      </c>
      <c r="E30" s="10">
        <v>61</v>
      </c>
      <c r="F30" s="1"/>
      <c r="G30" s="1"/>
      <c r="H30" s="1"/>
      <c r="I30" s="1"/>
    </row>
    <row r="31" spans="1:12" x14ac:dyDescent="0.25">
      <c r="A31" t="s">
        <v>30</v>
      </c>
      <c r="B31" s="1">
        <v>6988.2</v>
      </c>
      <c r="C31" s="1">
        <v>8245.1</v>
      </c>
      <c r="D31" s="5">
        <f>C31</f>
        <v>8245.1</v>
      </c>
      <c r="E31" s="10">
        <v>62</v>
      </c>
      <c r="F31" s="1"/>
      <c r="G31" s="1"/>
      <c r="H31" s="1"/>
      <c r="I31" s="1"/>
    </row>
    <row r="32" spans="1:12" x14ac:dyDescent="0.25">
      <c r="A32" t="s">
        <v>31</v>
      </c>
      <c r="B32" s="1">
        <v>4025.3</v>
      </c>
      <c r="C32" s="1">
        <v>4108.1000000000004</v>
      </c>
      <c r="D32" s="5">
        <f>C32+C33+C34+C35+C29</f>
        <v>29277.8</v>
      </c>
      <c r="E32" s="10">
        <v>91</v>
      </c>
      <c r="F32" s="1"/>
      <c r="G32" s="1"/>
      <c r="H32" s="1"/>
      <c r="I32" s="1"/>
      <c r="L32">
        <v>2008</v>
      </c>
    </row>
    <row r="33" spans="1:13" x14ac:dyDescent="0.25">
      <c r="A33" t="s">
        <v>32</v>
      </c>
      <c r="B33" s="1">
        <v>11930.4</v>
      </c>
      <c r="C33" s="1">
        <v>13284.5</v>
      </c>
      <c r="D33" s="5"/>
      <c r="E33" s="10"/>
      <c r="F33" s="1"/>
      <c r="G33" s="1"/>
      <c r="H33" s="1"/>
      <c r="I33" s="1"/>
      <c r="L33" t="s">
        <v>1</v>
      </c>
    </row>
    <row r="34" spans="1:13" x14ac:dyDescent="0.25">
      <c r="A34" t="s">
        <v>33</v>
      </c>
      <c r="B34" s="1">
        <v>6568.5</v>
      </c>
      <c r="C34" s="1">
        <v>7500.9</v>
      </c>
      <c r="D34" s="5"/>
      <c r="E34" s="10"/>
      <c r="F34" s="1"/>
      <c r="G34" s="1"/>
      <c r="H34" s="1"/>
      <c r="I34" s="1"/>
      <c r="L34" t="s">
        <v>82</v>
      </c>
      <c r="M34" s="1">
        <v>7633.6</v>
      </c>
    </row>
    <row r="35" spans="1:13" x14ac:dyDescent="0.25">
      <c r="A35" t="s">
        <v>34</v>
      </c>
      <c r="B35">
        <v>789.9</v>
      </c>
      <c r="C35">
        <v>843.2</v>
      </c>
      <c r="D35" s="6"/>
      <c r="E35" s="10"/>
      <c r="F35" s="1"/>
      <c r="G35" s="1"/>
      <c r="H35" s="1"/>
      <c r="I35" s="1"/>
      <c r="L35" t="s">
        <v>39</v>
      </c>
      <c r="M35" s="1">
        <v>2876.3</v>
      </c>
    </row>
    <row r="36" spans="1:13" x14ac:dyDescent="0.25">
      <c r="A36" s="13" t="s">
        <v>56</v>
      </c>
      <c r="B36" s="16" t="s">
        <v>57</v>
      </c>
      <c r="C36" s="13">
        <v>1.9</v>
      </c>
      <c r="D36" s="15">
        <f>SUM(C36:C39,C42:C44,C51:C52)</f>
        <v>17619.699999999997</v>
      </c>
      <c r="E36" s="10">
        <v>52</v>
      </c>
      <c r="L36" t="s">
        <v>83</v>
      </c>
      <c r="M36" s="1">
        <v>1791.6</v>
      </c>
    </row>
    <row r="37" spans="1:13" x14ac:dyDescent="0.25">
      <c r="A37" s="13" t="s">
        <v>58</v>
      </c>
      <c r="B37" s="16" t="s">
        <v>59</v>
      </c>
      <c r="C37" s="14">
        <v>7180</v>
      </c>
      <c r="D37" s="6"/>
      <c r="E37" s="10"/>
      <c r="L37" t="s">
        <v>84</v>
      </c>
      <c r="M37" s="1">
        <v>4316.6000000000004</v>
      </c>
    </row>
    <row r="38" spans="1:13" x14ac:dyDescent="0.25">
      <c r="A38" s="13" t="s">
        <v>60</v>
      </c>
      <c r="B38" s="16" t="s">
        <v>61</v>
      </c>
      <c r="C38" s="13">
        <v>451.8</v>
      </c>
      <c r="D38" s="6"/>
      <c r="E38" s="11"/>
      <c r="F38" s="4"/>
      <c r="L38" t="s">
        <v>44</v>
      </c>
      <c r="M38" s="1">
        <v>1001.5</v>
      </c>
    </row>
    <row r="39" spans="1:13" x14ac:dyDescent="0.25">
      <c r="A39" s="13" t="s">
        <v>62</v>
      </c>
      <c r="B39" s="16" t="s">
        <v>63</v>
      </c>
      <c r="C39" s="14">
        <v>2876.3</v>
      </c>
      <c r="D39" s="6"/>
      <c r="E39" s="11"/>
      <c r="F39" s="4"/>
      <c r="M39" s="1"/>
    </row>
    <row r="40" spans="1:13" x14ac:dyDescent="0.25">
      <c r="A40" t="s">
        <v>64</v>
      </c>
      <c r="B40" t="s">
        <v>65</v>
      </c>
      <c r="C40" s="1">
        <v>8156.5</v>
      </c>
      <c r="D40" s="6"/>
      <c r="E40" s="11"/>
      <c r="F40" s="4"/>
      <c r="M40" s="1">
        <f>SUM(M34:M39)</f>
        <v>17619.600000000002</v>
      </c>
    </row>
    <row r="41" spans="1:13" ht="30" x14ac:dyDescent="0.25">
      <c r="A41" s="3" t="s">
        <v>66</v>
      </c>
      <c r="B41" s="3" t="s">
        <v>67</v>
      </c>
      <c r="C41" s="1">
        <v>3633.6</v>
      </c>
      <c r="D41" s="6"/>
      <c r="E41" s="11"/>
      <c r="F41" s="4"/>
    </row>
    <row r="42" spans="1:13" x14ac:dyDescent="0.25">
      <c r="A42" s="13" t="s">
        <v>68</v>
      </c>
      <c r="B42" s="16" t="s">
        <v>69</v>
      </c>
      <c r="C42" s="14">
        <v>1494.8</v>
      </c>
      <c r="D42" s="6"/>
      <c r="E42" s="11"/>
      <c r="F42" s="4"/>
    </row>
    <row r="43" spans="1:13" x14ac:dyDescent="0.25">
      <c r="A43" s="13" t="s">
        <v>70</v>
      </c>
      <c r="B43" s="16" t="s">
        <v>71</v>
      </c>
      <c r="C43" s="13">
        <v>296.8</v>
      </c>
      <c r="D43" s="6"/>
      <c r="E43" s="11"/>
      <c r="F43" s="4"/>
      <c r="L43" t="s">
        <v>0</v>
      </c>
      <c r="M43">
        <v>2008</v>
      </c>
    </row>
    <row r="44" spans="1:13" x14ac:dyDescent="0.25">
      <c r="A44" s="13" t="s">
        <v>72</v>
      </c>
      <c r="B44" s="16" t="s">
        <v>73</v>
      </c>
      <c r="C44" s="14">
        <v>1001.5</v>
      </c>
      <c r="D44" s="6"/>
      <c r="E44" s="11"/>
      <c r="F44" s="4"/>
      <c r="L44" t="s">
        <v>1</v>
      </c>
    </row>
    <row r="45" spans="1:13" ht="15.75" thickBot="1" x14ac:dyDescent="0.3">
      <c r="A45" t="s">
        <v>45</v>
      </c>
      <c r="C45" s="1">
        <v>3520.7</v>
      </c>
      <c r="D45" s="5">
        <f>C45</f>
        <v>3520.7</v>
      </c>
      <c r="E45" s="12">
        <v>55</v>
      </c>
      <c r="F45" s="4"/>
      <c r="L45" t="s">
        <v>84</v>
      </c>
      <c r="M45" s="1">
        <v>4316.6000000000004</v>
      </c>
    </row>
    <row r="46" spans="1:13" x14ac:dyDescent="0.25">
      <c r="A46" t="s">
        <v>64</v>
      </c>
      <c r="B46" s="1" t="s">
        <v>74</v>
      </c>
      <c r="C46" s="1">
        <v>8156.5</v>
      </c>
      <c r="D46" s="1">
        <f>SUM(C46:C49)</f>
        <v>14235.8</v>
      </c>
      <c r="E46" s="4">
        <v>53</v>
      </c>
      <c r="L46" t="s">
        <v>44</v>
      </c>
      <c r="M46" s="1">
        <v>1001.5</v>
      </c>
    </row>
    <row r="47" spans="1:13" x14ac:dyDescent="0.25">
      <c r="A47" t="s">
        <v>75</v>
      </c>
      <c r="B47" t="s">
        <v>76</v>
      </c>
      <c r="C47">
        <v>810.1</v>
      </c>
    </row>
    <row r="48" spans="1:13" x14ac:dyDescent="0.25">
      <c r="A48" t="s">
        <v>77</v>
      </c>
      <c r="B48" s="1" t="s">
        <v>78</v>
      </c>
      <c r="C48" s="1">
        <v>2823.4</v>
      </c>
      <c r="L48" t="s">
        <v>35</v>
      </c>
    </row>
    <row r="49" spans="1:5" x14ac:dyDescent="0.25">
      <c r="A49" t="s">
        <v>79</v>
      </c>
      <c r="B49" s="1" t="s">
        <v>80</v>
      </c>
      <c r="C49" s="1">
        <v>2445.8000000000002</v>
      </c>
    </row>
    <row r="50" spans="1:5" x14ac:dyDescent="0.25">
      <c r="A50" t="s">
        <v>20</v>
      </c>
      <c r="C50">
        <v>17353</v>
      </c>
      <c r="D50">
        <f>C50</f>
        <v>17353</v>
      </c>
      <c r="E50" s="4" t="s">
        <v>81</v>
      </c>
    </row>
    <row r="51" spans="1:5" x14ac:dyDescent="0.25">
      <c r="A51" t="s">
        <v>84</v>
      </c>
      <c r="B51" s="1" t="s">
        <v>85</v>
      </c>
      <c r="C51" s="13">
        <v>4316.6000000000004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2" sqref="A2:C11"/>
    </sheetView>
  </sheetViews>
  <sheetFormatPr defaultRowHeight="15" x14ac:dyDescent="0.25"/>
  <cols>
    <col min="1" max="1" width="93.42578125" customWidth="1"/>
    <col min="2" max="2" width="23" customWidth="1"/>
  </cols>
  <sheetData>
    <row r="1" spans="1:3" x14ac:dyDescent="0.25">
      <c r="A1" t="s">
        <v>18</v>
      </c>
      <c r="B1" s="1">
        <v>9613.6</v>
      </c>
    </row>
    <row r="2" spans="1:3" x14ac:dyDescent="0.25">
      <c r="A2" t="s">
        <v>36</v>
      </c>
      <c r="B2">
        <v>1.9</v>
      </c>
      <c r="C2" s="1">
        <f>SUM(B2:B5,B8:B10)</f>
        <v>13303.099999999999</v>
      </c>
    </row>
    <row r="3" spans="1:3" x14ac:dyDescent="0.25">
      <c r="A3" t="s">
        <v>37</v>
      </c>
      <c r="B3" s="1">
        <v>7180</v>
      </c>
    </row>
    <row r="4" spans="1:3" x14ac:dyDescent="0.25">
      <c r="A4" t="s">
        <v>38</v>
      </c>
      <c r="B4">
        <v>451.8</v>
      </c>
    </row>
    <row r="5" spans="1:3" x14ac:dyDescent="0.25">
      <c r="A5" t="s">
        <v>39</v>
      </c>
      <c r="B5" s="1">
        <v>2876.3</v>
      </c>
    </row>
    <row r="6" spans="1:3" x14ac:dyDescent="0.25">
      <c r="A6" t="s">
        <v>40</v>
      </c>
      <c r="B6" s="1">
        <v>8156.5</v>
      </c>
    </row>
    <row r="7" spans="1:3" ht="41.25" customHeight="1" x14ac:dyDescent="0.25">
      <c r="A7" s="3" t="s">
        <v>41</v>
      </c>
      <c r="B7" s="1">
        <v>3633.6</v>
      </c>
    </row>
    <row r="8" spans="1:3" x14ac:dyDescent="0.25">
      <c r="A8" t="s">
        <v>42</v>
      </c>
      <c r="B8" s="1">
        <v>1494.8</v>
      </c>
    </row>
    <row r="9" spans="1:3" x14ac:dyDescent="0.25">
      <c r="A9" t="s">
        <v>43</v>
      </c>
      <c r="B9">
        <v>296.8</v>
      </c>
    </row>
    <row r="10" spans="1:3" x14ac:dyDescent="0.25">
      <c r="A10" t="s">
        <v>44</v>
      </c>
      <c r="B10" s="1">
        <v>1001.5</v>
      </c>
    </row>
    <row r="11" spans="1:3" x14ac:dyDescent="0.25">
      <c r="A11" t="s">
        <v>45</v>
      </c>
      <c r="B11" s="1">
        <v>3520.7</v>
      </c>
    </row>
    <row r="13" spans="1:3" x14ac:dyDescent="0.25">
      <c r="A13" t="s">
        <v>35</v>
      </c>
    </row>
    <row r="15" spans="1:3" x14ac:dyDescent="0.25">
      <c r="A15">
        <v>1</v>
      </c>
    </row>
    <row r="16" spans="1:3" x14ac:dyDescent="0.25">
      <c r="A16" t="s">
        <v>46</v>
      </c>
    </row>
    <row r="17" spans="1:1" x14ac:dyDescent="0.25">
      <c r="A17">
        <v>2</v>
      </c>
    </row>
    <row r="18" spans="1:1" x14ac:dyDescent="0.25">
      <c r="A18" t="s">
        <v>47</v>
      </c>
    </row>
    <row r="19" spans="1:1" x14ac:dyDescent="0.25">
      <c r="A19">
        <v>3</v>
      </c>
    </row>
    <row r="20" spans="1:1" x14ac:dyDescent="0.25">
      <c r="A20" t="s">
        <v>48</v>
      </c>
    </row>
    <row r="21" spans="1:1" x14ac:dyDescent="0.25">
      <c r="A21">
        <v>4</v>
      </c>
    </row>
    <row r="22" spans="1:1" x14ac:dyDescent="0.25">
      <c r="A22" t="s">
        <v>49</v>
      </c>
    </row>
    <row r="23" spans="1:1" x14ac:dyDescent="0.25">
      <c r="A23" t="s">
        <v>50</v>
      </c>
    </row>
    <row r="24" spans="1:1" x14ac:dyDescent="0.25">
      <c r="A24" t="s">
        <v>51</v>
      </c>
    </row>
    <row r="25" spans="1:1" x14ac:dyDescent="0.25">
      <c r="A25" t="s">
        <v>52</v>
      </c>
    </row>
    <row r="26" spans="1:1" x14ac:dyDescent="0.25">
      <c r="A26" s="2">
        <v>42683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7" workbookViewId="0">
      <selection activeCell="A20" sqref="A20:B21"/>
    </sheetView>
  </sheetViews>
  <sheetFormatPr defaultRowHeight="15" x14ac:dyDescent="0.25"/>
  <cols>
    <col min="1" max="1" width="46.7109375" customWidth="1"/>
    <col min="2" max="2" width="25" customWidth="1"/>
    <col min="3" max="3" width="10.140625" bestFit="1" customWidth="1"/>
  </cols>
  <sheetData>
    <row r="1" spans="1:3" x14ac:dyDescent="0.25">
      <c r="A1" t="s">
        <v>0</v>
      </c>
      <c r="B1">
        <v>2008</v>
      </c>
    </row>
    <row r="2" spans="1:3" x14ac:dyDescent="0.25">
      <c r="A2" t="s">
        <v>1</v>
      </c>
    </row>
    <row r="3" spans="1:3" x14ac:dyDescent="0.25">
      <c r="A3" t="s">
        <v>2</v>
      </c>
      <c r="B3" s="1">
        <v>507765.6</v>
      </c>
    </row>
    <row r="4" spans="1:3" x14ac:dyDescent="0.25">
      <c r="A4" t="s">
        <v>3</v>
      </c>
      <c r="B4" s="1">
        <v>12209.1</v>
      </c>
      <c r="C4" s="1">
        <f>SUM(B4:B35)</f>
        <v>507765.39999999979</v>
      </c>
    </row>
    <row r="5" spans="1:3" x14ac:dyDescent="0.25">
      <c r="A5" t="s">
        <v>4</v>
      </c>
      <c r="B5">
        <v>749.2</v>
      </c>
    </row>
    <row r="6" spans="1:3" x14ac:dyDescent="0.25">
      <c r="A6" t="s">
        <v>5</v>
      </c>
      <c r="B6">
        <v>3.2</v>
      </c>
    </row>
    <row r="7" spans="1:3" x14ac:dyDescent="0.25">
      <c r="A7" t="s">
        <v>6</v>
      </c>
      <c r="B7">
        <v>402.4</v>
      </c>
    </row>
    <row r="8" spans="1:3" x14ac:dyDescent="0.25">
      <c r="A8" t="s">
        <v>7</v>
      </c>
      <c r="B8" s="1">
        <v>126271.9</v>
      </c>
    </row>
    <row r="9" spans="1:3" x14ac:dyDescent="0.25">
      <c r="A9" t="s">
        <v>8</v>
      </c>
      <c r="B9" s="1">
        <v>5819.6</v>
      </c>
    </row>
    <row r="10" spans="1:3" x14ac:dyDescent="0.25">
      <c r="A10" t="s">
        <v>9</v>
      </c>
      <c r="B10" s="1">
        <v>13171.8</v>
      </c>
    </row>
    <row r="11" spans="1:3" x14ac:dyDescent="0.25">
      <c r="A11" t="s">
        <v>10</v>
      </c>
      <c r="B11" s="1">
        <v>7666</v>
      </c>
    </row>
    <row r="12" spans="1:3" x14ac:dyDescent="0.25">
      <c r="A12" t="s">
        <v>11</v>
      </c>
      <c r="B12" s="1">
        <v>40776.5</v>
      </c>
    </row>
    <row r="13" spans="1:3" x14ac:dyDescent="0.25">
      <c r="A13" t="s">
        <v>12</v>
      </c>
      <c r="B13" s="1">
        <v>4683</v>
      </c>
    </row>
    <row r="14" spans="1:3" x14ac:dyDescent="0.25">
      <c r="A14" t="s">
        <v>13</v>
      </c>
      <c r="B14">
        <v>614.5</v>
      </c>
    </row>
    <row r="15" spans="1:3" x14ac:dyDescent="0.25">
      <c r="A15" t="s">
        <v>14</v>
      </c>
      <c r="B15" s="1">
        <v>72543</v>
      </c>
    </row>
    <row r="16" spans="1:3" x14ac:dyDescent="0.25">
      <c r="A16" t="s">
        <v>15</v>
      </c>
      <c r="B16" s="1">
        <v>18809.7</v>
      </c>
    </row>
    <row r="17" spans="1:2" x14ac:dyDescent="0.25">
      <c r="A17" t="s">
        <v>16</v>
      </c>
      <c r="B17" s="1">
        <v>17280.5</v>
      </c>
    </row>
    <row r="18" spans="1:2" x14ac:dyDescent="0.25">
      <c r="A18" t="s">
        <v>17</v>
      </c>
      <c r="B18" s="1">
        <v>19849.099999999999</v>
      </c>
    </row>
    <row r="19" spans="1:2" x14ac:dyDescent="0.25">
      <c r="A19" t="s">
        <v>18</v>
      </c>
      <c r="B19" s="1">
        <v>9613.6</v>
      </c>
    </row>
    <row r="20" spans="1:2" x14ac:dyDescent="0.25">
      <c r="A20" s="13" t="s">
        <v>19</v>
      </c>
      <c r="B20" s="14">
        <v>35376.199999999997</v>
      </c>
    </row>
    <row r="21" spans="1:2" x14ac:dyDescent="0.25">
      <c r="A21" s="13" t="s">
        <v>20</v>
      </c>
      <c r="B21" s="14">
        <v>17353.3</v>
      </c>
    </row>
    <row r="22" spans="1:2" x14ac:dyDescent="0.25">
      <c r="A22" t="s">
        <v>21</v>
      </c>
      <c r="B22" s="1">
        <v>22282.3</v>
      </c>
    </row>
    <row r="23" spans="1:2" x14ac:dyDescent="0.25">
      <c r="A23" t="s">
        <v>22</v>
      </c>
      <c r="B23" s="1">
        <v>9042.2000000000007</v>
      </c>
    </row>
    <row r="24" spans="1:2" x14ac:dyDescent="0.25">
      <c r="A24" t="s">
        <v>23</v>
      </c>
      <c r="B24">
        <v>512.1</v>
      </c>
    </row>
    <row r="25" spans="1:2" x14ac:dyDescent="0.25">
      <c r="A25" t="s">
        <v>24</v>
      </c>
      <c r="B25" s="1">
        <v>5843.1</v>
      </c>
    </row>
    <row r="26" spans="1:2" x14ac:dyDescent="0.25">
      <c r="A26" t="s">
        <v>25</v>
      </c>
      <c r="B26" s="1">
        <v>2386.6</v>
      </c>
    </row>
    <row r="27" spans="1:2" x14ac:dyDescent="0.25">
      <c r="A27" t="s">
        <v>26</v>
      </c>
      <c r="B27" s="1">
        <v>9855.6</v>
      </c>
    </row>
    <row r="28" spans="1:2" x14ac:dyDescent="0.25">
      <c r="A28" t="s">
        <v>27</v>
      </c>
      <c r="B28" s="1">
        <v>6125.7</v>
      </c>
    </row>
    <row r="29" spans="1:2" x14ac:dyDescent="0.25">
      <c r="A29" s="13" t="s">
        <v>28</v>
      </c>
      <c r="B29" s="14">
        <v>3541.1</v>
      </c>
    </row>
    <row r="30" spans="1:2" x14ac:dyDescent="0.25">
      <c r="A30" s="13" t="s">
        <v>29</v>
      </c>
      <c r="B30" s="14">
        <v>11002.3</v>
      </c>
    </row>
    <row r="31" spans="1:2" x14ac:dyDescent="0.25">
      <c r="A31" s="13" t="s">
        <v>30</v>
      </c>
      <c r="B31" s="14">
        <v>8245.1</v>
      </c>
    </row>
    <row r="32" spans="1:2" x14ac:dyDescent="0.25">
      <c r="A32" s="13" t="s">
        <v>31</v>
      </c>
      <c r="B32" s="14">
        <v>4108.1000000000004</v>
      </c>
    </row>
    <row r="33" spans="1:2" x14ac:dyDescent="0.25">
      <c r="A33" s="13" t="s">
        <v>32</v>
      </c>
      <c r="B33" s="14">
        <v>13284.5</v>
      </c>
    </row>
    <row r="34" spans="1:2" x14ac:dyDescent="0.25">
      <c r="A34" s="13" t="s">
        <v>33</v>
      </c>
      <c r="B34" s="14">
        <v>7500.9</v>
      </c>
    </row>
    <row r="35" spans="1:2" x14ac:dyDescent="0.25">
      <c r="A35" s="13" t="s">
        <v>34</v>
      </c>
      <c r="B35" s="13">
        <v>843.2</v>
      </c>
    </row>
    <row r="37" spans="1:2" x14ac:dyDescent="0.25">
      <c r="A3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Palacio</dc:creator>
  <cp:lastModifiedBy>Fabio Palacio</cp:lastModifiedBy>
  <dcterms:created xsi:type="dcterms:W3CDTF">2018-04-06T19:59:34Z</dcterms:created>
  <dcterms:modified xsi:type="dcterms:W3CDTF">2018-04-06T21:42:48Z</dcterms:modified>
</cp:coreProperties>
</file>