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00" yWindow="0" windowWidth="25600" windowHeight="16560" tabRatio="500" activeTab="1"/>
  </bookViews>
  <sheets>
    <sheet name="accuracy-analysis" sheetId="1" r:id="rId1"/>
    <sheet name="principal-component-analysis" sheetId="2" r:id="rId2"/>
    <sheet name="overlap-analysi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L13" i="1"/>
  <c r="K13" i="1"/>
  <c r="H13" i="1"/>
  <c r="I13" i="1"/>
  <c r="J13" i="1"/>
  <c r="G13" i="1"/>
  <c r="L12" i="1"/>
  <c r="K12" i="1"/>
  <c r="H12" i="1"/>
  <c r="I12" i="1"/>
  <c r="J12" i="1"/>
  <c r="G12" i="1"/>
  <c r="L11" i="1"/>
  <c r="K11" i="1"/>
  <c r="H11" i="1"/>
  <c r="I11" i="1"/>
  <c r="J11" i="1"/>
  <c r="G11" i="1"/>
  <c r="L10" i="1"/>
  <c r="K10" i="1"/>
  <c r="H10" i="1"/>
  <c r="I10" i="1"/>
  <c r="J10" i="1"/>
  <c r="G10" i="1"/>
  <c r="L9" i="1"/>
  <c r="K9" i="1"/>
  <c r="H9" i="1"/>
  <c r="I9" i="1"/>
  <c r="J9" i="1"/>
  <c r="G9" i="1"/>
  <c r="L6" i="1"/>
  <c r="K6" i="1"/>
  <c r="H6" i="1"/>
  <c r="I6" i="1"/>
  <c r="J6" i="1"/>
  <c r="G6" i="1"/>
  <c r="L5" i="1"/>
  <c r="K5" i="1"/>
  <c r="H5" i="1"/>
  <c r="I5" i="1"/>
  <c r="J5" i="1"/>
  <c r="G5" i="1"/>
  <c r="L4" i="1"/>
  <c r="K4" i="1"/>
  <c r="H4" i="1"/>
  <c r="I4" i="1"/>
  <c r="J4" i="1"/>
  <c r="G4" i="1"/>
  <c r="L3" i="1"/>
  <c r="K3" i="1"/>
  <c r="H3" i="1"/>
  <c r="I3" i="1"/>
  <c r="J3" i="1"/>
  <c r="G3" i="1"/>
  <c r="L2" i="1"/>
  <c r="K2" i="1"/>
  <c r="H2" i="1"/>
  <c r="I2" i="1"/>
  <c r="J2" i="1"/>
  <c r="G2" i="1"/>
</calcChain>
</file>

<file path=xl/sharedStrings.xml><?xml version="1.0" encoding="utf-8"?>
<sst xmlns="http://schemas.openxmlformats.org/spreadsheetml/2006/main" count="62" uniqueCount="28">
  <si>
    <t>system</t>
  </si>
  <si>
    <t>prediction-model</t>
  </si>
  <si>
    <t>TP</t>
  </si>
  <si>
    <t>TN</t>
  </si>
  <si>
    <t>FP</t>
  </si>
  <si>
    <t>FN</t>
  </si>
  <si>
    <t>accuracy</t>
  </si>
  <si>
    <t>precision</t>
  </si>
  <si>
    <t>recall</t>
  </si>
  <si>
    <t>fmeasure</t>
  </si>
  <si>
    <t>tp-rate</t>
  </si>
  <si>
    <t>tn-rate</t>
  </si>
  <si>
    <t>jmeter</t>
  </si>
  <si>
    <t>log4j</t>
  </si>
  <si>
    <t>poi</t>
  </si>
  <si>
    <t>xerces2-j</t>
  </si>
  <si>
    <t>ant</t>
  </si>
  <si>
    <t>prediction model based on number of changes</t>
  </si>
  <si>
    <t>BCCM</t>
  </si>
  <si>
    <t>Comp1</t>
  </si>
  <si>
    <t>Comp2</t>
  </si>
  <si>
    <t>Proportion of Variance</t>
  </si>
  <si>
    <t>Cumulative Variance</t>
  </si>
  <si>
    <t>Number of Changes predictor</t>
  </si>
  <si>
    <t>Changes intersect Hassan</t>
  </si>
  <si>
    <t>Changes \ Hassan</t>
  </si>
  <si>
    <t>Hassan \ Changes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</si>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</sst>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6" sqref="A16:E24"/>
    </sheetView>
  </sheetViews>
  <sheetFormatPr baseColWidth="10" defaultRowHeight="15" x14ac:dyDescent="0"/>
  <cols>
    <col min="1" max="1" width="19.6640625" bestFit="1" customWidth="1"/>
    <col min="2" max="2" width="39.1640625" bestFit="1" customWidth="1"/>
    <col min="3" max="5" width="7" bestFit="1" customWidth="1"/>
    <col min="6" max="6" width="5.1640625" bestFit="1" customWidth="1"/>
    <col min="7" max="12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17</v>
      </c>
      <c r="C2">
        <v>1862</v>
      </c>
      <c r="D2">
        <v>2588</v>
      </c>
      <c r="E2">
        <v>1392</v>
      </c>
      <c r="F2">
        <v>1164</v>
      </c>
      <c r="G2">
        <f>(C2+D2)/(C2+D2+E2+F2)</f>
        <v>0.63516985441050533</v>
      </c>
      <c r="H2">
        <f>C2/(C2+E2)</f>
        <v>0.5722188076213891</v>
      </c>
      <c r="I2">
        <f>C2/(C2+F2)</f>
        <v>0.61533377395902178</v>
      </c>
      <c r="J2">
        <f>2*((H2*I2)/(H2+I2))</f>
        <v>0.59299363057324839</v>
      </c>
      <c r="K2">
        <f>C2/(C2+F2)</f>
        <v>0.61533377395902178</v>
      </c>
      <c r="L2">
        <f>D2/(E2+D2)</f>
        <v>0.65025125628140701</v>
      </c>
    </row>
    <row r="3" spans="1:12">
      <c r="A3" t="s">
        <v>13</v>
      </c>
      <c r="B3" t="s">
        <v>17</v>
      </c>
      <c r="C3">
        <v>2447</v>
      </c>
      <c r="D3">
        <v>3725</v>
      </c>
      <c r="E3">
        <v>4838</v>
      </c>
      <c r="F3">
        <v>620</v>
      </c>
      <c r="G3">
        <f>(C3+D3)/(C3+D3+E3+F3)</f>
        <v>0.53069647463456582</v>
      </c>
      <c r="H3">
        <f>C3/(C3+E3)</f>
        <v>0.33589567604667125</v>
      </c>
      <c r="I3">
        <f>C3/(C3+F3)</f>
        <v>0.79784805999347896</v>
      </c>
      <c r="J3">
        <f>2*((H3*I3)/(H3+I3))</f>
        <v>0.47275888717156106</v>
      </c>
      <c r="K3">
        <f>C3/(C3+F3)</f>
        <v>0.79784805999347896</v>
      </c>
      <c r="L3">
        <f>D3/(E3+D3)</f>
        <v>0.43501109424267198</v>
      </c>
    </row>
    <row r="4" spans="1:12">
      <c r="A4" t="s">
        <v>14</v>
      </c>
      <c r="B4" t="s">
        <v>17</v>
      </c>
      <c r="C4">
        <v>5198</v>
      </c>
      <c r="D4">
        <v>6192</v>
      </c>
      <c r="E4">
        <v>2174</v>
      </c>
      <c r="F4">
        <v>5736</v>
      </c>
      <c r="G4">
        <f>(C4+D4)/(C4+D4+E4+F4)</f>
        <v>0.59015544041450774</v>
      </c>
      <c r="H4">
        <f>C4/(C4+E4)</f>
        <v>0.70510037981551821</v>
      </c>
      <c r="I4">
        <f>C4/(C4+F4)</f>
        <v>0.47539784159502468</v>
      </c>
      <c r="J4">
        <f>2*((H4*I4)/(H4+I4))</f>
        <v>0.5679012345679012</v>
      </c>
      <c r="K4">
        <f>C4/(C4+F4)</f>
        <v>0.47539784159502468</v>
      </c>
      <c r="L4">
        <f>D4/(E4+D4)</f>
        <v>0.74013865646665078</v>
      </c>
    </row>
    <row r="5" spans="1:12">
      <c r="A5" t="s">
        <v>15</v>
      </c>
      <c r="B5" t="s">
        <v>17</v>
      </c>
      <c r="C5">
        <v>5877</v>
      </c>
      <c r="D5">
        <v>11619</v>
      </c>
      <c r="E5">
        <v>4228</v>
      </c>
      <c r="F5">
        <v>1364</v>
      </c>
      <c r="G5">
        <f>(C5+D5)/(C5+D5+E5+F5)</f>
        <v>0.75779625779625781</v>
      </c>
      <c r="H5">
        <f>C5/(C5+E5)</f>
        <v>0.58159327065809008</v>
      </c>
      <c r="I5">
        <f>C5/(C5+F5)</f>
        <v>0.81162822814528379</v>
      </c>
      <c r="J5">
        <f>2*((H5*I5)/(H5+I5))</f>
        <v>0.67762020062262196</v>
      </c>
      <c r="K5">
        <f>C5/(C5+F5)</f>
        <v>0.81162822814528379</v>
      </c>
      <c r="L5">
        <f>D5/(E5+D5)</f>
        <v>0.73319871269009906</v>
      </c>
    </row>
    <row r="6" spans="1:12">
      <c r="A6" t="s">
        <v>16</v>
      </c>
      <c r="B6" t="s">
        <v>17</v>
      </c>
      <c r="C6">
        <v>6384</v>
      </c>
      <c r="D6">
        <v>4621</v>
      </c>
      <c r="E6">
        <v>3629</v>
      </c>
      <c r="F6">
        <v>3282</v>
      </c>
      <c r="G6">
        <f>(C6+D6)/(C6+D6+E6+F6)</f>
        <v>0.61425541415494533</v>
      </c>
      <c r="H6">
        <f>C6/(C6+E6)</f>
        <v>0.63757115749525617</v>
      </c>
      <c r="I6">
        <f>C6/(C6+F6)</f>
        <v>0.6604593420235878</v>
      </c>
      <c r="J6">
        <f>2*((H6*I6)/(H6+I6))</f>
        <v>0.6488134559682911</v>
      </c>
      <c r="K6">
        <f>C6/(C6+F6)</f>
        <v>0.6604593420235878</v>
      </c>
      <c r="L6">
        <f>D6/(E6+D6)</f>
        <v>0.56012121212121213</v>
      </c>
    </row>
    <row r="8" spans="1:1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 t="s">
        <v>12</v>
      </c>
      <c r="B9" s="1" t="s">
        <v>18</v>
      </c>
      <c r="C9">
        <v>2178</v>
      </c>
      <c r="D9">
        <v>2381</v>
      </c>
      <c r="E9">
        <v>1173</v>
      </c>
      <c r="F9">
        <v>1274</v>
      </c>
      <c r="G9">
        <f>(C9+D9)/(C9+D9+E9+F9)</f>
        <v>0.65072794747359408</v>
      </c>
      <c r="H9">
        <f>C9/(C9+E9)</f>
        <v>0.64995523724261417</v>
      </c>
      <c r="I9">
        <f>C9/(C9+F9)</f>
        <v>0.63093858632676714</v>
      </c>
      <c r="J9">
        <f>2*((H9*I9)/(H9+I9))</f>
        <v>0.64030574746435387</v>
      </c>
      <c r="K9">
        <f>C9/(C9+F9)</f>
        <v>0.63093858632676714</v>
      </c>
      <c r="L9">
        <f>D9/(E9+D9)</f>
        <v>0.6699493528418683</v>
      </c>
    </row>
    <row r="10" spans="1:12">
      <c r="A10" t="s">
        <v>13</v>
      </c>
      <c r="B10" s="1" t="s">
        <v>18</v>
      </c>
      <c r="C10">
        <v>3235</v>
      </c>
      <c r="D10">
        <v>1753</v>
      </c>
      <c r="E10">
        <v>5731</v>
      </c>
      <c r="F10">
        <v>911</v>
      </c>
      <c r="G10">
        <f>(C10+D10)/(C10+D10+E10+F10)</f>
        <v>0.42889079965606192</v>
      </c>
      <c r="H10">
        <f>C10/(C10+E10)</f>
        <v>0.36080749498103948</v>
      </c>
      <c r="I10">
        <f>C10/(C10+F10)</f>
        <v>0.78027013989387362</v>
      </c>
      <c r="J10">
        <f>2*((H10*I10)/(H10+I10))</f>
        <v>0.49344112263575352</v>
      </c>
      <c r="K10">
        <f>C10/(C10+F10)</f>
        <v>0.78027013989387362</v>
      </c>
      <c r="L10">
        <f>D10/(E10+D10)</f>
        <v>0.23423303046499197</v>
      </c>
    </row>
    <row r="11" spans="1:12">
      <c r="A11" t="s">
        <v>14</v>
      </c>
      <c r="B11" s="1" t="s">
        <v>18</v>
      </c>
      <c r="C11">
        <v>5563</v>
      </c>
      <c r="D11">
        <v>5972</v>
      </c>
      <c r="E11">
        <v>1983</v>
      </c>
      <c r="F11">
        <v>5812</v>
      </c>
      <c r="G11">
        <f>(C11+D11)/(C11+D11+E11+F11)</f>
        <v>0.59674081738230733</v>
      </c>
      <c r="H11">
        <f>C11/(C11+E11)</f>
        <v>0.73721176782401276</v>
      </c>
      <c r="I11">
        <f>C11/(C11+F11)</f>
        <v>0.48905494505494507</v>
      </c>
      <c r="J11">
        <f>2*((H11*I11)/(H11+I11))</f>
        <v>0.58802388880080336</v>
      </c>
      <c r="K11">
        <f>C11/(C11+F11)</f>
        <v>0.48905494505494507</v>
      </c>
      <c r="L11">
        <f>D11/(E11+D11)</f>
        <v>0.75072281583909495</v>
      </c>
    </row>
    <row r="12" spans="1:12">
      <c r="A12" t="s">
        <v>15</v>
      </c>
      <c r="B12" s="1" t="s">
        <v>18</v>
      </c>
      <c r="C12">
        <v>6341</v>
      </c>
      <c r="D12">
        <v>10689</v>
      </c>
      <c r="E12">
        <v>4487</v>
      </c>
      <c r="F12">
        <v>1571</v>
      </c>
      <c r="G12">
        <f>(C12+D12)/(C12+D12+E12+F12)</f>
        <v>0.73761261261261257</v>
      </c>
      <c r="H12">
        <f>C12/(C12+E12)</f>
        <v>0.58561137790912454</v>
      </c>
      <c r="I12">
        <f>C12/(C12+F12)</f>
        <v>0.80144084934277049</v>
      </c>
      <c r="J12">
        <f>2*((H12*I12)/(H12+I12))</f>
        <v>0.67673425827107803</v>
      </c>
      <c r="K12">
        <f>C12/(C12+F12)</f>
        <v>0.80144084934277049</v>
      </c>
      <c r="L12">
        <f>D12/(E12+D12)</f>
        <v>0.70433579335793361</v>
      </c>
    </row>
    <row r="13" spans="1:12">
      <c r="A13" t="s">
        <v>16</v>
      </c>
      <c r="B13" s="1" t="s">
        <v>18</v>
      </c>
      <c r="C13">
        <v>6983</v>
      </c>
      <c r="D13">
        <v>4221</v>
      </c>
      <c r="E13">
        <v>3481</v>
      </c>
      <c r="F13">
        <v>3231</v>
      </c>
      <c r="G13">
        <f>(C13+D13)/(C13+D13+E13+F13)</f>
        <v>0.62536280419736545</v>
      </c>
      <c r="H13">
        <f>C13/(C13+E13)</f>
        <v>0.66733562691131498</v>
      </c>
      <c r="I13">
        <f>C13/(C13+F13)</f>
        <v>0.68366947327197969</v>
      </c>
      <c r="J13">
        <f>2*((H13*I13)/(H13+I13))</f>
        <v>0.67540381081342482</v>
      </c>
      <c r="K13">
        <f>C13/(C13+F13)</f>
        <v>0.68366947327197969</v>
      </c>
      <c r="L13">
        <f>D13/(E13+D13)</f>
        <v>0.54803947026746302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baseColWidth="10" defaultRowHeight="15" x14ac:dyDescent="0"/>
  <cols>
    <col min="1" max="1" width="25.33203125" bestFit="1" customWidth="1"/>
    <col min="2" max="3" width="7" bestFit="1" customWidth="1"/>
  </cols>
  <sheetData>
    <row r="1" spans="1:3">
      <c r="A1" s="2"/>
      <c r="B1" s="2" t="s">
        <v>19</v>
      </c>
      <c r="C1" s="2" t="s">
        <v>20</v>
      </c>
    </row>
    <row r="2" spans="1:3">
      <c r="A2" s="2" t="s">
        <v>21</v>
      </c>
      <c r="B2" s="2">
        <v>62.4</v>
      </c>
      <c r="C2" s="2">
        <v>37.6</v>
      </c>
    </row>
    <row r="3" spans="1:3">
      <c r="A3" s="2" t="s">
        <v>22</v>
      </c>
      <c r="B3" s="2">
        <v>62.4</v>
      </c>
      <c r="C3" s="2">
        <f>B2+C2</f>
        <v>100</v>
      </c>
    </row>
    <row r="4" spans="1:3">
      <c r="A4" s="3"/>
      <c r="B4" s="4"/>
      <c r="C4" s="4"/>
    </row>
    <row r="5" spans="1:3">
      <c r="A5" s="2"/>
      <c r="B5" s="2" t="s">
        <v>19</v>
      </c>
      <c r="C5" s="2" t="s">
        <v>20</v>
      </c>
    </row>
    <row r="6" spans="1:3">
      <c r="A6" s="2" t="s">
        <v>23</v>
      </c>
      <c r="B6" s="2">
        <v>0.48</v>
      </c>
      <c r="C6" s="2">
        <v>0.45</v>
      </c>
    </row>
    <row r="7" spans="1:3">
      <c r="A7" s="2" t="s">
        <v>18</v>
      </c>
      <c r="B7" s="2">
        <v>0.52</v>
      </c>
      <c r="C7" s="2">
        <v>0.55000000000000004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baseColWidth="10" defaultRowHeight="15" x14ac:dyDescent="0"/>
  <cols>
    <col min="1" max="1" width="8.5" bestFit="1" customWidth="1"/>
    <col min="2" max="2" width="22" bestFit="1" customWidth="1"/>
    <col min="3" max="4" width="15.5" bestFit="1" customWidth="1"/>
  </cols>
  <sheetData>
    <row r="1" spans="1:4">
      <c r="A1" s="2" t="s">
        <v>0</v>
      </c>
      <c r="B1" s="2" t="s">
        <v>24</v>
      </c>
      <c r="C1" s="2" t="s">
        <v>25</v>
      </c>
      <c r="D1" s="2" t="s">
        <v>26</v>
      </c>
    </row>
    <row r="2" spans="1:4">
      <c r="A2" s="2" t="s">
        <v>12</v>
      </c>
      <c r="B2" s="2">
        <v>0.86</v>
      </c>
      <c r="C2" s="2">
        <v>0.1</v>
      </c>
      <c r="D2" s="2">
        <v>0.04</v>
      </c>
    </row>
    <row r="3" spans="1:4">
      <c r="A3" s="2" t="s">
        <v>13</v>
      </c>
      <c r="B3" s="2">
        <v>0.76</v>
      </c>
      <c r="C3" s="2">
        <v>0.06</v>
      </c>
      <c r="D3" s="2">
        <v>0.18</v>
      </c>
    </row>
    <row r="4" spans="1:4">
      <c r="A4" s="2" t="s">
        <v>14</v>
      </c>
      <c r="B4" s="2">
        <v>0.88</v>
      </c>
      <c r="C4" s="2">
        <v>0.08</v>
      </c>
      <c r="D4" s="2">
        <v>0.04</v>
      </c>
    </row>
    <row r="5" spans="1:4">
      <c r="A5" s="2" t="s">
        <v>15</v>
      </c>
      <c r="B5" s="2">
        <v>0.79</v>
      </c>
      <c r="C5" s="2">
        <v>7.0000000000000007E-2</v>
      </c>
      <c r="D5" s="2">
        <v>0.14000000000000001</v>
      </c>
    </row>
    <row r="6" spans="1:4">
      <c r="A6" s="2" t="s">
        <v>16</v>
      </c>
      <c r="B6" s="2">
        <v>0.81</v>
      </c>
      <c r="C6" s="2">
        <v>0.13</v>
      </c>
      <c r="D6" s="2">
        <v>0.06</v>
      </c>
    </row>
    <row r="7" spans="1:4">
      <c r="A7" s="5" t="s">
        <v>27</v>
      </c>
      <c r="B7" s="5">
        <v>0.84</v>
      </c>
      <c r="C7" s="5">
        <v>0.09</v>
      </c>
      <c r="D7" s="5">
        <v>7.0000000000000007E-2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accuracy-analysis</vt:lpstr>
      <vt:lpstr>principal-component-analysis</vt:lpstr>
      <vt:lpstr>overlap-analysis</vt:lpstr>
    </vt:vector>
  </TitlesOfParts>
  <Company>University of Salerno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Palomba</dc:creator>
  <cp:lastModifiedBy>Fabio Palomba</cp:lastModifiedBy>
  <dcterms:created xsi:type="dcterms:W3CDTF">2015-02-12T13:44:54Z</dcterms:created>
  <dcterms:modified xsi:type="dcterms:W3CDTF">2015-02-12T14:12:41Z</dcterms:modified>
</cp:coreProperties>
</file>