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<sst xmlns="http://schemas.openxmlformats.org/spreadsheetml/2006/main" count="715" uniqueCount="60">
  <si>
    <t xml:space="preserve">Effects of the lockdown issued by governments</t>
  </si>
  <si>
    <t xml:space="preserve">notes:</t>
  </si>
  <si>
    <t xml:space="preserve">0n Apr, 5th, data for USA changed: malues for 2, 3 was:  6071, 7232 – they becomes:  6076, 7121</t>
  </si>
  <si>
    <t xml:space="preserve">6071,</t>
  </si>
  <si>
    <t xml:space="preserve">LEGENDA</t>
  </si>
  <si>
    <t xml:space="preserve">- - - -&gt;  death todays was 969, 1321 - now: 974, 1045</t>
  </si>
  <si>
    <t xml:space="preserve">today</t>
  </si>
  <si>
    <t xml:space="preserve">: today for the data block</t>
  </si>
  <si>
    <t xml:space="preserve">From Apr 6 on: adjustment in as much as 3 days back;</t>
  </si>
  <si>
    <t xml:space="preserve">start num</t>
  </si>
  <si>
    <t xml:space="preserve">: 5 deaths per million people inhabitants</t>
  </si>
  <si>
    <t xml:space="preserve">we will note when backadjustment ends</t>
  </si>
  <si>
    <t xml:space="preserve">total deaths</t>
  </si>
  <si>
    <t xml:space="preserve">: total # of deaths in the Nation, as shown in worldometers site</t>
  </si>
  <si>
    <t xml:space="preserve">On Apr 17th data changed:  Apr 14th  3K+  added to deaths</t>
  </si>
  <si>
    <t xml:space="preserve">Deaths per milllion</t>
  </si>
  <si>
    <t xml:space="preserve">: total deaths in the nation per one million inhabitants</t>
  </si>
  <si>
    <t xml:space="preserve">deaths today</t>
  </si>
  <si>
    <t xml:space="preserve">: # of deaths in the day</t>
  </si>
  <si>
    <t xml:space="preserve">start of crisis</t>
  </si>
  <si>
    <t xml:space="preserve">: init day, that is the day of more than 5 deaths per million people inhabitants</t>
  </si>
  <si>
    <t xml:space="preserve">Days from start</t>
  </si>
  <si>
    <t xml:space="preserve">: # of days from init to today</t>
  </si>
  <si>
    <t xml:space="preserve">Lockdown date</t>
  </si>
  <si>
    <t xml:space="preserve">: date of lockdown</t>
  </si>
  <si>
    <t xml:space="preserve">Days from lockdown</t>
  </si>
  <si>
    <t xml:space="preserve">: # of days from M1 date</t>
  </si>
  <si>
    <t xml:space="preserve">End of crisis</t>
  </si>
  <si>
    <t xml:space="preserve">: days of maximum for daily deaths</t>
  </si>
  <si>
    <t xml:space="preserve">Crisis duration</t>
  </si>
  <si>
    <t xml:space="preserve">: # of days from init to end of crisis (eventually, crisi duration as of today)</t>
  </si>
  <si>
    <t xml:space="preserve">NOTE:</t>
  </si>
  <si>
    <t xml:space="preserve">All data as reported in  https://www.worldometers.info/coronavirus/#countries</t>
  </si>
  <si>
    <t xml:space="preserve">unknown dates are set in the future, so -1 = unknown</t>
  </si>
  <si>
    <t xml:space="preserve">Today</t>
  </si>
  <si>
    <t xml:space="preserve">Deaths per</t>
  </si>
  <si>
    <t xml:space="preserve">Start of</t>
  </si>
  <si>
    <t xml:space="preserve">Days from</t>
  </si>
  <si>
    <t xml:space="preserve">Lockdown</t>
  </si>
  <si>
    <t xml:space="preserve">End of</t>
  </si>
  <si>
    <t xml:space="preserve">Crisis</t>
  </si>
  <si>
    <t xml:space="preserve">Correzione</t>
  </si>
  <si>
    <t xml:space="preserve">Start num</t>
  </si>
  <si>
    <t xml:space="preserve">million</t>
  </si>
  <si>
    <t xml:space="preserve">Deaths today</t>
  </si>
  <si>
    <t xml:space="preserve">crisis</t>
  </si>
  <si>
    <t xml:space="preserve">start</t>
  </si>
  <si>
    <t xml:space="preserve">date</t>
  </si>
  <si>
    <t xml:space="preserve">lockdown</t>
  </si>
  <si>
    <t xml:space="preserve">duration</t>
  </si>
  <si>
    <t xml:space="preserve">&lt; =  previos value  &amp; diff</t>
  </si>
  <si>
    <t xml:space="preserve">Italy</t>
  </si>
  <si>
    <t xml:space="preserve">Spagna</t>
  </si>
  <si>
    <t xml:space="preserve">France</t>
  </si>
  <si>
    <t xml:space="preserve">Sweden</t>
  </si>
  <si>
    <t xml:space="preserve">UK</t>
  </si>
  <si>
    <t xml:space="preserve">USA</t>
  </si>
  <si>
    <t xml:space="preserve">Germany</t>
  </si>
  <si>
    <t xml:space="preserve">&lt; =  previos value</t>
  </si>
  <si>
    <t xml:space="preserve">Vecchie correzioni NON riportate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</si>
</sst>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YYYY\-MM\-DD"/>
    <numFmt numFmtId="166" formatCode="0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5"/>
      <name val="Arial"/>
      <family val="2"/>
      <charset val="1"/>
    </font>
    <font>
      <b val="true"/>
      <sz val="10"/>
      <name val="Arial"/>
      <family val="2"/>
      <charset val="1"/>
    </font>
    <font>
      <sz val="10"/>
      <color rgb="FF800000"/>
      <name val="Arial"/>
      <family val="2"/>
      <charset val="1"/>
    </font>
    <font>
      <b val="true"/>
      <i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342"/>
  <sheetViews>
    <sheetView showFormulas="false" showGridLines="true" showRowColHeaders="true" showZeros="true" rightToLeft="false" tabSelected="true" showOutlineSymbols="true" defaultGridColor="true" view="normal" topLeftCell="A8" colorId="64" zoomScale="100" zoomScaleNormal="100" zoomScalePageLayoutView="100" workbookViewId="0">
      <selection pane="topLeft" activeCell="F31" activeCellId="0" sqref="F31"/>
    </sheetView>
  </sheetViews>
  <sheetFormatPr defaultRowHeight="12.8" zeroHeight="false" outlineLevelRow="0" outlineLevelCol="0"/>
  <cols>
    <col collapsed="false" customWidth="true" hidden="false" outlineLevel="0" max="1" min="1" style="0" width="1.93"/>
    <col collapsed="false" customWidth="false" hidden="false" outlineLevel="0" max="3" min="2" style="0" width="11.52"/>
    <col collapsed="false" customWidth="false" hidden="false" outlineLevel="0" max="5" min="4" style="1" width="11.52"/>
    <col collapsed="false" customWidth="true" hidden="false" outlineLevel="0" max="6" min="6" style="1" width="13.19"/>
    <col collapsed="false" customWidth="false" hidden="false" outlineLevel="0" max="17" min="7" style="1" width="11.52"/>
    <col collapsed="false" customWidth="false" hidden="false" outlineLevel="0" max="1025" min="18" style="0" width="11.52"/>
  </cols>
  <sheetData>
    <row r="1" customFormat="false" ht="12.8" hidden="false" customHeight="false" outlineLevel="0" collapsed="false"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</row>
    <row r="2" customFormat="false" ht="18.5" hidden="false" customHeight="false" outlineLevel="0" collapsed="false">
      <c r="B2" s="2" t="s">
        <v>0</v>
      </c>
      <c r="D2" s="0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</row>
    <row r="3" customFormat="false" ht="12.8" hidden="false" customHeight="false" outlineLevel="0" collapsed="false">
      <c r="D3" s="0"/>
      <c r="E3" s="0"/>
      <c r="F3" s="0"/>
      <c r="G3" s="0"/>
      <c r="H3" s="0"/>
      <c r="I3" s="0" t="s">
        <v>1</v>
      </c>
      <c r="J3" s="0" t="s">
        <v>2</v>
      </c>
      <c r="K3" s="0"/>
      <c r="L3" s="0"/>
      <c r="M3" s="0"/>
      <c r="N3" s="0" t="s">
        <v>3</v>
      </c>
      <c r="O3" s="0"/>
      <c r="P3" s="0"/>
      <c r="Q3" s="0"/>
    </row>
    <row r="4" customFormat="false" ht="12.8" hidden="false" customHeight="false" outlineLevel="0" collapsed="false">
      <c r="B4" s="3" t="s">
        <v>4</v>
      </c>
      <c r="D4" s="0"/>
      <c r="E4" s="0"/>
      <c r="F4" s="0"/>
      <c r="G4" s="0"/>
      <c r="H4" s="0"/>
      <c r="I4" s="0"/>
      <c r="J4" s="0" t="s">
        <v>5</v>
      </c>
      <c r="K4" s="0"/>
      <c r="L4" s="0"/>
      <c r="M4" s="0"/>
      <c r="N4" s="0"/>
      <c r="O4" s="0"/>
      <c r="P4" s="0"/>
      <c r="Q4" s="0"/>
    </row>
    <row r="5" customFormat="false" ht="12.8" hidden="false" customHeight="false" outlineLevel="0" collapsed="false">
      <c r="B5" s="4" t="s">
        <v>6</v>
      </c>
      <c r="C5" s="0" t="s">
        <v>7</v>
      </c>
      <c r="D5" s="0"/>
      <c r="E5" s="0"/>
      <c r="F5" s="0"/>
      <c r="G5" s="0"/>
      <c r="H5" s="0"/>
      <c r="I5" s="0"/>
      <c r="J5" s="0" t="s">
        <v>8</v>
      </c>
      <c r="K5" s="0"/>
      <c r="L5" s="0"/>
      <c r="M5" s="0"/>
      <c r="N5" s="0"/>
      <c r="O5" s="0"/>
      <c r="P5" s="0"/>
      <c r="Q5" s="0"/>
    </row>
    <row r="6" customFormat="false" ht="12.8" hidden="false" customHeight="false" outlineLevel="0" collapsed="false">
      <c r="B6" s="4" t="s">
        <v>9</v>
      </c>
      <c r="C6" s="0" t="s">
        <v>10</v>
      </c>
      <c r="D6" s="0"/>
      <c r="E6" s="0"/>
      <c r="F6" s="0"/>
      <c r="G6" s="0"/>
      <c r="H6" s="0"/>
      <c r="I6" s="0"/>
      <c r="J6" s="0" t="s">
        <v>11</v>
      </c>
      <c r="K6" s="0"/>
      <c r="L6" s="0"/>
      <c r="M6" s="0"/>
      <c r="N6" s="0"/>
      <c r="O6" s="0"/>
      <c r="P6" s="0"/>
      <c r="Q6" s="0"/>
    </row>
    <row r="7" customFormat="false" ht="12.8" hidden="false" customHeight="false" outlineLevel="0" collapsed="false">
      <c r="B7" s="4" t="s">
        <v>12</v>
      </c>
      <c r="C7" s="0" t="s">
        <v>13</v>
      </c>
      <c r="D7" s="0"/>
      <c r="E7" s="0"/>
      <c r="F7" s="0"/>
      <c r="G7" s="0"/>
      <c r="H7" s="0"/>
      <c r="I7" s="0"/>
      <c r="J7" s="0" t="s">
        <v>14</v>
      </c>
      <c r="K7" s="0"/>
      <c r="L7" s="0"/>
      <c r="M7" s="0"/>
      <c r="N7" s="0"/>
      <c r="O7" s="0"/>
      <c r="P7" s="0"/>
      <c r="Q7" s="0"/>
    </row>
    <row r="8" customFormat="false" ht="12.8" hidden="false" customHeight="false" outlineLevel="0" collapsed="false">
      <c r="B8" s="4" t="s">
        <v>15</v>
      </c>
      <c r="C8" s="0" t="s">
        <v>16</v>
      </c>
      <c r="D8" s="0"/>
      <c r="E8" s="0"/>
      <c r="F8" s="0"/>
      <c r="G8" s="0"/>
      <c r="H8" s="0"/>
      <c r="I8" s="0"/>
      <c r="J8" s="0"/>
      <c r="K8" s="0"/>
      <c r="L8" s="0"/>
      <c r="M8" s="0"/>
      <c r="N8" s="0"/>
      <c r="O8" s="0"/>
      <c r="P8" s="0"/>
      <c r="Q8" s="0"/>
    </row>
    <row r="9" customFormat="false" ht="12.8" hidden="false" customHeight="false" outlineLevel="0" collapsed="false">
      <c r="B9" s="4" t="s">
        <v>17</v>
      </c>
      <c r="C9" s="0" t="s">
        <v>18</v>
      </c>
      <c r="D9" s="0"/>
      <c r="E9" s="0"/>
      <c r="F9" s="0"/>
      <c r="G9" s="0"/>
      <c r="H9" s="0"/>
      <c r="I9" s="0"/>
      <c r="J9" s="0"/>
      <c r="K9" s="0"/>
      <c r="L9" s="0"/>
      <c r="M9" s="0"/>
      <c r="N9" s="0"/>
      <c r="O9" s="0"/>
      <c r="P9" s="0"/>
      <c r="Q9" s="0"/>
    </row>
    <row r="10" customFormat="false" ht="12.8" hidden="false" customHeight="false" outlineLevel="0" collapsed="false">
      <c r="B10" s="4" t="s">
        <v>19</v>
      </c>
      <c r="C10" s="0" t="s">
        <v>20</v>
      </c>
      <c r="D10" s="0"/>
      <c r="E10" s="0"/>
      <c r="F10" s="0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</row>
    <row r="11" customFormat="false" ht="12.8" hidden="false" customHeight="false" outlineLevel="0" collapsed="false">
      <c r="B11" s="4" t="s">
        <v>21</v>
      </c>
      <c r="C11" s="0" t="s">
        <v>22</v>
      </c>
      <c r="D11" s="0"/>
      <c r="E11" s="0"/>
      <c r="F11" s="0"/>
      <c r="G11" s="0"/>
      <c r="H11" s="0"/>
      <c r="I11" s="0"/>
      <c r="J11" s="0"/>
      <c r="K11" s="0"/>
      <c r="L11" s="0"/>
      <c r="M11" s="0"/>
      <c r="N11" s="0"/>
      <c r="O11" s="0"/>
      <c r="P11" s="0"/>
      <c r="Q11" s="0"/>
    </row>
    <row r="12" customFormat="false" ht="12.8" hidden="false" customHeight="false" outlineLevel="0" collapsed="false">
      <c r="B12" s="4" t="s">
        <v>23</v>
      </c>
      <c r="C12" s="0" t="s">
        <v>24</v>
      </c>
      <c r="D12" s="0"/>
      <c r="E12" s="0"/>
      <c r="F12" s="0"/>
      <c r="G12" s="0"/>
      <c r="H12" s="0"/>
      <c r="I12" s="0"/>
      <c r="J12" s="0"/>
      <c r="K12" s="0"/>
      <c r="L12" s="0"/>
      <c r="M12" s="0"/>
      <c r="N12" s="0"/>
      <c r="O12" s="0"/>
      <c r="P12" s="0"/>
      <c r="Q12" s="0"/>
    </row>
    <row r="13" customFormat="false" ht="12.8" hidden="false" customHeight="false" outlineLevel="0" collapsed="false">
      <c r="B13" s="4" t="s">
        <v>25</v>
      </c>
      <c r="C13" s="0" t="s">
        <v>26</v>
      </c>
      <c r="D13" s="0"/>
      <c r="E13" s="0"/>
      <c r="F13" s="0"/>
      <c r="G13" s="0"/>
      <c r="H13" s="0"/>
      <c r="I13" s="0"/>
      <c r="J13" s="0"/>
      <c r="K13" s="0"/>
      <c r="L13" s="0"/>
      <c r="M13" s="0"/>
      <c r="N13" s="0"/>
      <c r="O13" s="0"/>
      <c r="P13" s="0"/>
      <c r="Q13" s="0"/>
    </row>
    <row r="14" customFormat="false" ht="12.8" hidden="false" customHeight="false" outlineLevel="0" collapsed="false">
      <c r="B14" s="4" t="s">
        <v>27</v>
      </c>
      <c r="C14" s="0" t="s">
        <v>28</v>
      </c>
      <c r="D14" s="0"/>
      <c r="E14" s="0"/>
      <c r="F14" s="0"/>
      <c r="G14" s="0"/>
      <c r="H14" s="0"/>
      <c r="I14" s="0"/>
      <c r="J14" s="0"/>
      <c r="K14" s="0"/>
      <c r="L14" s="0"/>
      <c r="M14" s="0"/>
      <c r="N14" s="0"/>
      <c r="O14" s="0"/>
      <c r="P14" s="0"/>
      <c r="Q14" s="0"/>
    </row>
    <row r="15" customFormat="false" ht="12.8" hidden="false" customHeight="false" outlineLevel="0" collapsed="false">
      <c r="B15" s="4" t="s">
        <v>29</v>
      </c>
      <c r="C15" s="0" t="s">
        <v>30</v>
      </c>
      <c r="D15" s="0"/>
      <c r="E15" s="0"/>
      <c r="F15" s="0"/>
      <c r="G15" s="0"/>
      <c r="H15" s="0"/>
      <c r="I15" s="0"/>
      <c r="J15" s="0"/>
      <c r="K15" s="0"/>
      <c r="L15" s="0"/>
      <c r="M15" s="0"/>
      <c r="N15" s="0"/>
      <c r="O15" s="0"/>
      <c r="P15" s="0"/>
      <c r="Q15" s="0"/>
    </row>
    <row r="16" customFormat="false" ht="12.8" hidden="false" customHeight="false" outlineLevel="0" collapsed="false">
      <c r="B16" s="4"/>
      <c r="D16" s="0"/>
      <c r="E16" s="0"/>
      <c r="F16" s="0"/>
      <c r="G16" s="0"/>
      <c r="H16" s="0"/>
      <c r="I16" s="0"/>
      <c r="J16" s="0"/>
      <c r="K16" s="0"/>
      <c r="L16" s="0"/>
      <c r="M16" s="0"/>
      <c r="N16" s="0"/>
      <c r="O16" s="0"/>
      <c r="P16" s="0"/>
      <c r="Q16" s="0"/>
    </row>
    <row r="17" customFormat="false" ht="12.8" hidden="false" customHeight="false" outlineLevel="0" collapsed="false">
      <c r="B17" s="4" t="s">
        <v>31</v>
      </c>
      <c r="C17" s="0" t="s">
        <v>32</v>
      </c>
      <c r="D17" s="0"/>
      <c r="E17" s="0"/>
      <c r="F17" s="0"/>
      <c r="G17" s="0"/>
      <c r="H17" s="0"/>
      <c r="I17" s="3"/>
      <c r="J17" s="0"/>
      <c r="K17" s="0"/>
      <c r="L17" s="0"/>
      <c r="M17" s="0"/>
      <c r="N17" s="0"/>
      <c r="O17" s="0"/>
      <c r="P17" s="0"/>
      <c r="Q17" s="0"/>
    </row>
    <row r="18" customFormat="false" ht="12.8" hidden="false" customHeight="false" outlineLevel="0" collapsed="false">
      <c r="B18" s="4"/>
      <c r="C18" s="5" t="s">
        <v>33</v>
      </c>
      <c r="D18" s="0"/>
      <c r="E18" s="0"/>
      <c r="F18" s="0"/>
      <c r="G18" s="0"/>
      <c r="H18" s="0"/>
      <c r="I18" s="6"/>
      <c r="J18" s="0"/>
      <c r="K18" s="0"/>
      <c r="L18" s="0"/>
      <c r="M18" s="0"/>
      <c r="N18" s="0"/>
      <c r="O18" s="0"/>
      <c r="P18" s="0"/>
      <c r="Q18" s="0"/>
    </row>
    <row r="19" customFormat="false" ht="12.8" hidden="false" customHeight="false" outlineLevel="0" collapsed="false">
      <c r="B19" s="4"/>
      <c r="C19" s="5"/>
      <c r="D19" s="0"/>
      <c r="E19" s="0"/>
      <c r="F19" s="0"/>
      <c r="G19" s="0"/>
      <c r="H19" s="0"/>
      <c r="I19" s="0"/>
      <c r="J19" s="0"/>
      <c r="K19" s="0"/>
      <c r="L19" s="0"/>
      <c r="M19" s="0"/>
      <c r="N19" s="0"/>
      <c r="O19" s="0"/>
      <c r="P19" s="0"/>
      <c r="Q19" s="0"/>
    </row>
    <row r="20" customFormat="false" ht="12.8" hidden="false" customHeight="false" outlineLevel="0" collapsed="false">
      <c r="B20" s="4"/>
      <c r="C20" s="5"/>
      <c r="D20" s="0"/>
      <c r="E20" s="0"/>
      <c r="F20" s="0"/>
      <c r="G20" s="0"/>
      <c r="H20" s="0"/>
      <c r="I20" s="0"/>
      <c r="J20" s="0"/>
      <c r="K20" s="0"/>
      <c r="L20" s="0"/>
      <c r="M20" s="0"/>
      <c r="N20" s="0"/>
      <c r="O20" s="0"/>
      <c r="P20" s="0"/>
      <c r="Q20" s="0"/>
    </row>
    <row r="21" customFormat="false" ht="12.8" hidden="false" customHeight="false" outlineLevel="0" collapsed="false">
      <c r="B21" s="7" t="s">
        <v>34</v>
      </c>
      <c r="D21" s="0"/>
      <c r="E21" s="0"/>
      <c r="F21" s="0"/>
      <c r="G21" s="0"/>
      <c r="H21" s="0"/>
      <c r="I21" s="0"/>
      <c r="J21" s="0"/>
      <c r="K21" s="0"/>
      <c r="L21" s="0"/>
      <c r="M21" s="0"/>
      <c r="N21" s="0"/>
      <c r="O21" s="0"/>
      <c r="P21" s="0"/>
      <c r="Q21" s="0"/>
    </row>
    <row r="22" customFormat="false" ht="12.8" hidden="false" customHeight="false" outlineLevel="0" collapsed="false">
      <c r="B22" s="6" t="n">
        <v>43942</v>
      </c>
      <c r="D22" s="0"/>
      <c r="E22" s="8" t="s">
        <v>35</v>
      </c>
      <c r="F22" s="0"/>
      <c r="G22" s="8" t="s">
        <v>36</v>
      </c>
      <c r="H22" s="8" t="s">
        <v>37</v>
      </c>
      <c r="I22" s="8" t="s">
        <v>38</v>
      </c>
      <c r="J22" s="8" t="s">
        <v>37</v>
      </c>
      <c r="K22" s="8" t="s">
        <v>39</v>
      </c>
      <c r="L22" s="8" t="s">
        <v>40</v>
      </c>
      <c r="M22" s="7" t="s">
        <v>41</v>
      </c>
      <c r="N22" s="0"/>
      <c r="O22" s="0"/>
      <c r="P22" s="0"/>
      <c r="Q22" s="0"/>
    </row>
    <row r="23" customFormat="false" ht="12.8" hidden="false" customHeight="false" outlineLevel="0" collapsed="false">
      <c r="B23" s="9"/>
      <c r="C23" s="10" t="s">
        <v>42</v>
      </c>
      <c r="D23" s="8" t="s">
        <v>12</v>
      </c>
      <c r="E23" s="10" t="s">
        <v>43</v>
      </c>
      <c r="F23" s="10" t="s">
        <v>44</v>
      </c>
      <c r="G23" s="11" t="s">
        <v>45</v>
      </c>
      <c r="H23" s="8" t="s">
        <v>46</v>
      </c>
      <c r="I23" s="11" t="s">
        <v>47</v>
      </c>
      <c r="J23" s="8" t="s">
        <v>48</v>
      </c>
      <c r="K23" s="8" t="s">
        <v>45</v>
      </c>
      <c r="L23" s="8" t="s">
        <v>49</v>
      </c>
      <c r="M23" s="12" t="s">
        <v>50</v>
      </c>
      <c r="N23" s="0"/>
      <c r="O23" s="0"/>
      <c r="P23" s="0"/>
      <c r="Q23" s="0"/>
    </row>
    <row r="24" customFormat="false" ht="12.8" hidden="false" customHeight="false" outlineLevel="0" collapsed="false">
      <c r="B24" s="0" t="s">
        <v>51</v>
      </c>
      <c r="C24" s="13" t="n">
        <v>300</v>
      </c>
      <c r="D24" s="1" t="n">
        <v>24648</v>
      </c>
      <c r="E24" s="13" t="n">
        <f aca="false">D24/60.48</f>
        <v>407.539682539683</v>
      </c>
      <c r="F24" s="13" t="n">
        <v>534</v>
      </c>
      <c r="G24" s="14" t="n">
        <v>43900</v>
      </c>
      <c r="H24" s="1" t="n">
        <f aca="false">_xlfn.DAYS(B22,G24)</f>
        <v>42</v>
      </c>
      <c r="I24" s="14" t="n">
        <v>43902</v>
      </c>
      <c r="J24" s="1" t="n">
        <f aca="false">_xlfn.DAYS(B22,I24)</f>
        <v>40</v>
      </c>
      <c r="K24" s="14" t="n">
        <f aca="false">B22+1</f>
        <v>43943</v>
      </c>
      <c r="L24" s="0" t="n">
        <f aca="false">_xlfn.DAYS(K24,G24)</f>
        <v>43</v>
      </c>
      <c r="M24" s="0"/>
      <c r="N24" s="0"/>
      <c r="O24" s="0"/>
      <c r="P24" s="0"/>
      <c r="Q24" s="0"/>
    </row>
    <row r="25" customFormat="false" ht="12.8" hidden="false" customHeight="false" outlineLevel="0" collapsed="false">
      <c r="B25" s="0" t="s">
        <v>52</v>
      </c>
      <c r="C25" s="13" t="n">
        <v>230</v>
      </c>
      <c r="D25" s="1" t="n">
        <v>21282</v>
      </c>
      <c r="E25" s="13" t="n">
        <f aca="false">D25/46.75</f>
        <v>455.229946524064</v>
      </c>
      <c r="F25" s="13" t="n">
        <v>430</v>
      </c>
      <c r="G25" s="14" t="n">
        <v>43907</v>
      </c>
      <c r="H25" s="1" t="n">
        <f aca="false">_xlfn.DAYS(B22,G25)</f>
        <v>35</v>
      </c>
      <c r="I25" s="14" t="n">
        <v>43913</v>
      </c>
      <c r="J25" s="1" t="n">
        <f aca="false">_xlfn.DAYS(B22,I25)</f>
        <v>29</v>
      </c>
      <c r="K25" s="14" t="n">
        <f aca="false">B22+1</f>
        <v>43943</v>
      </c>
      <c r="L25" s="0" t="n">
        <f aca="false">_xlfn.DAYS(K25,G25)</f>
        <v>36</v>
      </c>
      <c r="N25" s="0"/>
      <c r="O25" s="0"/>
      <c r="P25" s="0"/>
      <c r="Q25" s="0"/>
    </row>
    <row r="26" customFormat="false" ht="12.8" hidden="false" customHeight="false" outlineLevel="0" collapsed="false">
      <c r="B26" s="0" t="s">
        <v>53</v>
      </c>
      <c r="C26" s="13" t="n">
        <v>330</v>
      </c>
      <c r="D26" s="1" t="n">
        <v>20796</v>
      </c>
      <c r="E26" s="13" t="n">
        <f aca="false">D26/65.27</f>
        <v>318.614983912977</v>
      </c>
      <c r="F26" s="13" t="n">
        <v>531</v>
      </c>
      <c r="G26" s="14" t="n">
        <v>43912</v>
      </c>
      <c r="H26" s="1" t="n">
        <f aca="false">_xlfn.DAYS(B22,G26)</f>
        <v>30</v>
      </c>
      <c r="I26" s="14" t="n">
        <v>43914</v>
      </c>
      <c r="J26" s="1" t="n">
        <f aca="false">_xlfn.DAYS(B22,I26)</f>
        <v>28</v>
      </c>
      <c r="K26" s="14" t="n">
        <f aca="false">B22+1</f>
        <v>43943</v>
      </c>
      <c r="L26" s="0" t="n">
        <f aca="false">_xlfn.DAYS(K26,G26)</f>
        <v>31</v>
      </c>
      <c r="M26" s="0"/>
      <c r="N26" s="0"/>
      <c r="O26" s="0"/>
      <c r="P26" s="0"/>
      <c r="Q26" s="0"/>
    </row>
    <row r="27" customFormat="false" ht="12.8" hidden="false" customHeight="false" outlineLevel="0" collapsed="false">
      <c r="B27" s="0" t="s">
        <v>54</v>
      </c>
      <c r="C27" s="13" t="n">
        <v>50</v>
      </c>
      <c r="D27" s="13" t="n">
        <v>1765</v>
      </c>
      <c r="E27" s="13" t="n">
        <f aca="false">D27/10.36</f>
        <v>170.366795366795</v>
      </c>
      <c r="F27" s="13" t="n">
        <v>185</v>
      </c>
      <c r="G27" s="14" t="n">
        <v>43915</v>
      </c>
      <c r="H27" s="1" t="n">
        <f aca="false">_xlfn.DAYS(B22,G27)</f>
        <v>27</v>
      </c>
      <c r="I27" s="14" t="n">
        <v>43928</v>
      </c>
      <c r="J27" s="1" t="n">
        <f aca="false">_xlfn.DAYS(B22,I27)</f>
        <v>14</v>
      </c>
      <c r="K27" s="14" t="n">
        <f aca="false">B22+1</f>
        <v>43943</v>
      </c>
      <c r="L27" s="0" t="n">
        <f aca="false">_xlfn.DAYS(K27,G27)</f>
        <v>28</v>
      </c>
      <c r="M27" s="0"/>
      <c r="N27" s="0"/>
      <c r="O27" s="0"/>
      <c r="P27" s="0"/>
      <c r="Q27" s="0"/>
    </row>
    <row r="28" customFormat="false" ht="12.8" hidden="false" customHeight="false" outlineLevel="0" collapsed="false">
      <c r="B28" s="0" t="s">
        <v>55</v>
      </c>
      <c r="C28" s="13" t="n">
        <v>330</v>
      </c>
      <c r="D28" s="1" t="n">
        <v>17337</v>
      </c>
      <c r="E28" s="13" t="n">
        <f aca="false">D28/67.79</f>
        <v>255.745685204307</v>
      </c>
      <c r="F28" s="13" t="n">
        <v>828</v>
      </c>
      <c r="G28" s="14" t="n">
        <v>43916</v>
      </c>
      <c r="H28" s="1" t="n">
        <f aca="false">_xlfn.DAYS(B22,G28)</f>
        <v>26</v>
      </c>
      <c r="I28" s="14" t="n">
        <v>43919</v>
      </c>
      <c r="J28" s="1" t="n">
        <f aca="false">_xlfn.DAYS(B22,I28)</f>
        <v>23</v>
      </c>
      <c r="K28" s="14" t="n">
        <f aca="false">B22+1</f>
        <v>43943</v>
      </c>
      <c r="L28" s="0" t="n">
        <f aca="false">_xlfn.DAYS(K28,G28)</f>
        <v>27</v>
      </c>
      <c r="M28" s="0"/>
      <c r="N28" s="0"/>
      <c r="O28" s="0"/>
      <c r="P28" s="0"/>
      <c r="Q28" s="0"/>
    </row>
    <row r="29" customFormat="false" ht="12.8" hidden="false" customHeight="false" outlineLevel="0" collapsed="false">
      <c r="B29" s="0" t="s">
        <v>56</v>
      </c>
      <c r="C29" s="13" t="n">
        <v>1660</v>
      </c>
      <c r="D29" s="1" t="n">
        <v>45318</v>
      </c>
      <c r="E29" s="13" t="n">
        <f aca="false">D29/331</f>
        <v>136.912386706949</v>
      </c>
      <c r="F29" s="13" t="n">
        <v>2804</v>
      </c>
      <c r="G29" s="14" t="n">
        <v>43917</v>
      </c>
      <c r="H29" s="1" t="n">
        <f aca="false">_xlfn.DAYS(B22,G29)</f>
        <v>25</v>
      </c>
      <c r="I29" s="14" t="n">
        <v>43921</v>
      </c>
      <c r="J29" s="1" t="n">
        <f aca="false">_xlfn.DAYS(B22,I29)</f>
        <v>21</v>
      </c>
      <c r="K29" s="14" t="n">
        <f aca="false">B22+1</f>
        <v>43943</v>
      </c>
      <c r="L29" s="0" t="n">
        <f aca="false">_xlfn.DAYS(K29,G29)</f>
        <v>26</v>
      </c>
      <c r="M29" s="0"/>
      <c r="N29" s="0"/>
      <c r="O29" s="0"/>
      <c r="P29" s="0"/>
      <c r="Q29" s="0"/>
    </row>
    <row r="30" customFormat="false" ht="12.8" hidden="false" customHeight="false" outlineLevel="0" collapsed="false">
      <c r="B30" s="0" t="s">
        <v>57</v>
      </c>
      <c r="C30" s="13" t="n">
        <v>414</v>
      </c>
      <c r="D30" s="1" t="n">
        <v>5086</v>
      </c>
      <c r="E30" s="13" t="n">
        <f aca="false">D30/83.784</f>
        <v>60.7037143129953</v>
      </c>
      <c r="F30" s="13" t="n">
        <v>224</v>
      </c>
      <c r="G30" s="14" t="n">
        <v>43918</v>
      </c>
      <c r="H30" s="1" t="n">
        <f aca="false">_xlfn.DAYS(B22,G30)</f>
        <v>24</v>
      </c>
      <c r="I30" s="14" t="n">
        <v>43920</v>
      </c>
      <c r="J30" s="1" t="n">
        <f aca="false">_xlfn.DAYS(B22,I30)</f>
        <v>22</v>
      </c>
      <c r="K30" s="14" t="n">
        <f aca="false">B22+1</f>
        <v>43943</v>
      </c>
      <c r="L30" s="0" t="n">
        <f aca="false">_xlfn.DAYS(K30,G30)</f>
        <v>25</v>
      </c>
      <c r="M30" s="0"/>
      <c r="N30" s="0"/>
      <c r="O30" s="0"/>
      <c r="P30" s="0"/>
      <c r="Q30" s="0"/>
    </row>
    <row r="31" customFormat="false" ht="12.8" hidden="false" customHeight="false" outlineLevel="0" collapsed="false">
      <c r="B31" s="4"/>
      <c r="C31" s="5"/>
      <c r="D31" s="0"/>
      <c r="E31" s="0"/>
      <c r="F31" s="0"/>
      <c r="G31" s="0"/>
      <c r="H31" s="0"/>
      <c r="I31" s="0"/>
      <c r="J31" s="0"/>
      <c r="K31" s="0"/>
      <c r="L31" s="0"/>
      <c r="M31" s="0"/>
      <c r="N31" s="0"/>
      <c r="O31" s="0"/>
      <c r="P31" s="0"/>
      <c r="Q31" s="0"/>
    </row>
    <row r="32" customFormat="false" ht="12.8" hidden="false" customHeight="false" outlineLevel="0" collapsed="false">
      <c r="B32" s="4"/>
      <c r="C32" s="5"/>
      <c r="D32" s="0"/>
      <c r="E32" s="0"/>
      <c r="F32" s="0"/>
      <c r="G32" s="0"/>
      <c r="H32" s="0"/>
      <c r="I32" s="0"/>
      <c r="J32" s="0"/>
      <c r="K32" s="0"/>
      <c r="L32" s="0"/>
      <c r="M32" s="0"/>
      <c r="N32" s="0"/>
      <c r="O32" s="0"/>
      <c r="P32" s="0"/>
      <c r="Q32" s="0"/>
    </row>
    <row r="33" customFormat="false" ht="12.8" hidden="false" customHeight="false" outlineLevel="0" collapsed="false">
      <c r="B33" s="7" t="s">
        <v>34</v>
      </c>
      <c r="D33" s="0"/>
      <c r="E33" s="0"/>
      <c r="F33" s="0"/>
      <c r="G33" s="0"/>
      <c r="H33" s="0"/>
      <c r="I33" s="0"/>
      <c r="J33" s="0"/>
      <c r="K33" s="0"/>
      <c r="L33" s="0"/>
      <c r="M33" s="0"/>
      <c r="N33" s="0"/>
      <c r="O33" s="0"/>
      <c r="P33" s="0"/>
      <c r="Q33" s="0"/>
    </row>
    <row r="34" customFormat="false" ht="12.8" hidden="false" customHeight="false" outlineLevel="0" collapsed="false">
      <c r="B34" s="6" t="n">
        <v>43941</v>
      </c>
      <c r="D34" s="0"/>
      <c r="E34" s="8" t="s">
        <v>35</v>
      </c>
      <c r="F34" s="0"/>
      <c r="G34" s="8" t="s">
        <v>36</v>
      </c>
      <c r="H34" s="8" t="s">
        <v>37</v>
      </c>
      <c r="I34" s="8" t="s">
        <v>38</v>
      </c>
      <c r="J34" s="8" t="s">
        <v>37</v>
      </c>
      <c r="K34" s="8" t="s">
        <v>39</v>
      </c>
      <c r="L34" s="8" t="s">
        <v>40</v>
      </c>
      <c r="M34" s="7" t="s">
        <v>41</v>
      </c>
      <c r="N34" s="0"/>
      <c r="O34" s="0"/>
      <c r="P34" s="0"/>
      <c r="Q34" s="0"/>
    </row>
    <row r="35" customFormat="false" ht="12.8" hidden="false" customHeight="false" outlineLevel="0" collapsed="false">
      <c r="B35" s="9"/>
      <c r="C35" s="10" t="s">
        <v>42</v>
      </c>
      <c r="D35" s="8" t="s">
        <v>12</v>
      </c>
      <c r="E35" s="10" t="s">
        <v>43</v>
      </c>
      <c r="F35" s="10" t="s">
        <v>44</v>
      </c>
      <c r="G35" s="11" t="s">
        <v>45</v>
      </c>
      <c r="H35" s="8" t="s">
        <v>46</v>
      </c>
      <c r="I35" s="11" t="s">
        <v>47</v>
      </c>
      <c r="J35" s="8" t="s">
        <v>48</v>
      </c>
      <c r="K35" s="8" t="s">
        <v>45</v>
      </c>
      <c r="L35" s="8" t="s">
        <v>49</v>
      </c>
      <c r="M35" s="12" t="s">
        <v>50</v>
      </c>
      <c r="N35" s="0"/>
      <c r="O35" s="0"/>
      <c r="P35" s="0"/>
      <c r="Q35" s="0"/>
    </row>
    <row r="36" customFormat="false" ht="12.8" hidden="false" customHeight="false" outlineLevel="0" collapsed="false">
      <c r="B36" s="0" t="s">
        <v>51</v>
      </c>
      <c r="C36" s="13" t="n">
        <v>300</v>
      </c>
      <c r="D36" s="1" t="n">
        <v>24114</v>
      </c>
      <c r="E36" s="13" t="n">
        <f aca="false">D36/60.48</f>
        <v>398.710317460317</v>
      </c>
      <c r="F36" s="13" t="n">
        <v>454</v>
      </c>
      <c r="G36" s="14" t="n">
        <v>43900</v>
      </c>
      <c r="H36" s="1" t="n">
        <f aca="false">_xlfn.DAYS(B34,G36)</f>
        <v>41</v>
      </c>
      <c r="I36" s="14" t="n">
        <v>43902</v>
      </c>
      <c r="J36" s="1" t="n">
        <f aca="false">_xlfn.DAYS(B34,I36)</f>
        <v>39</v>
      </c>
      <c r="K36" s="14" t="n">
        <f aca="false">B34+1</f>
        <v>43942</v>
      </c>
      <c r="L36" s="0" t="n">
        <f aca="false">_xlfn.DAYS(K36,G36)</f>
        <v>42</v>
      </c>
      <c r="M36" s="0"/>
      <c r="N36" s="0"/>
      <c r="O36" s="0"/>
      <c r="P36" s="0"/>
      <c r="Q36" s="0"/>
    </row>
    <row r="37" customFormat="false" ht="12.8" hidden="false" customHeight="false" outlineLevel="0" collapsed="false">
      <c r="B37" s="0" t="s">
        <v>52</v>
      </c>
      <c r="C37" s="13" t="n">
        <v>230</v>
      </c>
      <c r="D37" s="1" t="n">
        <v>20852</v>
      </c>
      <c r="E37" s="13" t="n">
        <f aca="false">D37/46.75</f>
        <v>446.032085561497</v>
      </c>
      <c r="F37" s="13" t="n">
        <v>399</v>
      </c>
      <c r="G37" s="14" t="n">
        <v>43907</v>
      </c>
      <c r="H37" s="1" t="n">
        <f aca="false">_xlfn.DAYS(B34,G37)</f>
        <v>34</v>
      </c>
      <c r="I37" s="14" t="n">
        <v>43913</v>
      </c>
      <c r="J37" s="1" t="n">
        <f aca="false">_xlfn.DAYS(B34,I37)</f>
        <v>28</v>
      </c>
      <c r="K37" s="14" t="n">
        <f aca="false">B34+1</f>
        <v>43942</v>
      </c>
      <c r="L37" s="0" t="n">
        <f aca="false">_xlfn.DAYS(K37,G37)</f>
        <v>35</v>
      </c>
      <c r="N37" s="0"/>
      <c r="O37" s="0"/>
      <c r="P37" s="0"/>
      <c r="Q37" s="0"/>
    </row>
    <row r="38" customFormat="false" ht="12.8" hidden="false" customHeight="false" outlineLevel="0" collapsed="false">
      <c r="B38" s="0" t="s">
        <v>53</v>
      </c>
      <c r="C38" s="13" t="n">
        <v>330</v>
      </c>
      <c r="D38" s="1" t="n">
        <v>20265</v>
      </c>
      <c r="E38" s="13" t="n">
        <f aca="false">D38/65.27</f>
        <v>310.479546499157</v>
      </c>
      <c r="F38" s="13" t="n">
        <v>547</v>
      </c>
      <c r="G38" s="14" t="n">
        <v>43912</v>
      </c>
      <c r="H38" s="1" t="n">
        <f aca="false">_xlfn.DAYS(B34,G38)</f>
        <v>29</v>
      </c>
      <c r="I38" s="14" t="n">
        <v>43914</v>
      </c>
      <c r="J38" s="1" t="n">
        <f aca="false">_xlfn.DAYS(B34,I38)</f>
        <v>27</v>
      </c>
      <c r="K38" s="14" t="n">
        <f aca="false">B34+1</f>
        <v>43942</v>
      </c>
      <c r="L38" s="0" t="n">
        <f aca="false">_xlfn.DAYS(K38,G38)</f>
        <v>30</v>
      </c>
      <c r="M38" s="0"/>
      <c r="N38" s="0"/>
      <c r="O38" s="0"/>
      <c r="P38" s="0"/>
      <c r="Q38" s="0"/>
    </row>
    <row r="39" customFormat="false" ht="12.8" hidden="false" customHeight="false" outlineLevel="0" collapsed="false">
      <c r="B39" s="0" t="s">
        <v>54</v>
      </c>
      <c r="C39" s="13" t="n">
        <v>50</v>
      </c>
      <c r="D39" s="13" t="n">
        <v>1580</v>
      </c>
      <c r="E39" s="13" t="n">
        <f aca="false">D39/10.36</f>
        <v>152.509652509653</v>
      </c>
      <c r="F39" s="13" t="n">
        <v>40</v>
      </c>
      <c r="G39" s="14" t="n">
        <v>43915</v>
      </c>
      <c r="H39" s="1" t="n">
        <f aca="false">_xlfn.DAYS(B34,G39)</f>
        <v>26</v>
      </c>
      <c r="I39" s="14" t="n">
        <v>43928</v>
      </c>
      <c r="J39" s="1" t="n">
        <f aca="false">_xlfn.DAYS(B34,I39)</f>
        <v>13</v>
      </c>
      <c r="K39" s="14" t="n">
        <f aca="false">B34+1</f>
        <v>43942</v>
      </c>
      <c r="L39" s="0" t="n">
        <f aca="false">_xlfn.DAYS(K39,G39)</f>
        <v>27</v>
      </c>
      <c r="M39" s="0"/>
      <c r="N39" s="0"/>
      <c r="O39" s="0"/>
      <c r="P39" s="0"/>
      <c r="Q39" s="0"/>
    </row>
    <row r="40" customFormat="false" ht="12.8" hidden="false" customHeight="false" outlineLevel="0" collapsed="false">
      <c r="B40" s="0" t="s">
        <v>55</v>
      </c>
      <c r="C40" s="13" t="n">
        <v>330</v>
      </c>
      <c r="D40" s="1" t="n">
        <v>16509</v>
      </c>
      <c r="E40" s="13" t="n">
        <f aca="false">D40/67.79</f>
        <v>243.531494320696</v>
      </c>
      <c r="F40" s="13" t="n">
        <v>449</v>
      </c>
      <c r="G40" s="14" t="n">
        <v>43916</v>
      </c>
      <c r="H40" s="1" t="n">
        <f aca="false">_xlfn.DAYS(B34,G40)</f>
        <v>25</v>
      </c>
      <c r="I40" s="14" t="n">
        <v>43919</v>
      </c>
      <c r="J40" s="1" t="n">
        <f aca="false">_xlfn.DAYS(B34,I40)</f>
        <v>22</v>
      </c>
      <c r="K40" s="14" t="n">
        <f aca="false">B34+1</f>
        <v>43942</v>
      </c>
      <c r="L40" s="0" t="n">
        <f aca="false">_xlfn.DAYS(K40,G40)</f>
        <v>26</v>
      </c>
      <c r="M40" s="0"/>
      <c r="N40" s="0"/>
      <c r="O40" s="0"/>
      <c r="P40" s="0"/>
      <c r="Q40" s="0"/>
    </row>
    <row r="41" customFormat="false" ht="12.8" hidden="false" customHeight="false" outlineLevel="0" collapsed="false">
      <c r="B41" s="0" t="s">
        <v>56</v>
      </c>
      <c r="C41" s="13" t="n">
        <v>1660</v>
      </c>
      <c r="D41" s="1" t="n">
        <v>42514</v>
      </c>
      <c r="E41" s="13" t="n">
        <f aca="false">D41/331</f>
        <v>128.441087613293</v>
      </c>
      <c r="F41" s="13" t="n">
        <v>1939</v>
      </c>
      <c r="G41" s="14" t="n">
        <v>43917</v>
      </c>
      <c r="H41" s="1" t="n">
        <f aca="false">_xlfn.DAYS(B34,G41)</f>
        <v>24</v>
      </c>
      <c r="I41" s="14" t="n">
        <v>43921</v>
      </c>
      <c r="J41" s="1" t="n">
        <f aca="false">_xlfn.DAYS(B34,I41)</f>
        <v>20</v>
      </c>
      <c r="K41" s="14" t="n">
        <f aca="false">B34+1</f>
        <v>43942</v>
      </c>
      <c r="L41" s="0" t="n">
        <f aca="false">_xlfn.DAYS(K41,G41)</f>
        <v>25</v>
      </c>
      <c r="M41" s="0"/>
      <c r="N41" s="0"/>
      <c r="O41" s="0"/>
      <c r="P41" s="0"/>
      <c r="Q41" s="0"/>
    </row>
    <row r="42" customFormat="false" ht="12.8" hidden="false" customHeight="false" outlineLevel="0" collapsed="false">
      <c r="B42" s="0" t="s">
        <v>57</v>
      </c>
      <c r="C42" s="13" t="n">
        <v>414</v>
      </c>
      <c r="D42" s="1" t="n">
        <v>4862</v>
      </c>
      <c r="E42" s="13" t="n">
        <f aca="false">D42/83.784</f>
        <v>58.0301728253605</v>
      </c>
      <c r="F42" s="13" t="n">
        <v>220</v>
      </c>
      <c r="G42" s="14" t="n">
        <v>43918</v>
      </c>
      <c r="H42" s="1" t="n">
        <f aca="false">_xlfn.DAYS(B34,G42)</f>
        <v>23</v>
      </c>
      <c r="I42" s="14" t="n">
        <v>43920</v>
      </c>
      <c r="J42" s="1" t="n">
        <f aca="false">_xlfn.DAYS(B34,I42)</f>
        <v>21</v>
      </c>
      <c r="K42" s="14" t="n">
        <f aca="false">B34+1</f>
        <v>43942</v>
      </c>
      <c r="L42" s="0" t="n">
        <f aca="false">_xlfn.DAYS(K42,G42)</f>
        <v>24</v>
      </c>
      <c r="M42" s="0"/>
      <c r="N42" s="0"/>
      <c r="O42" s="0"/>
      <c r="P42" s="0"/>
      <c r="Q42" s="0"/>
    </row>
    <row r="43" customFormat="false" ht="12.8" hidden="false" customHeight="false" outlineLevel="0" collapsed="false">
      <c r="B43" s="4"/>
      <c r="C43" s="5"/>
      <c r="D43" s="0"/>
      <c r="E43" s="0"/>
      <c r="F43" s="0"/>
      <c r="G43" s="0"/>
      <c r="H43" s="0"/>
      <c r="I43" s="0"/>
      <c r="J43" s="0"/>
      <c r="K43" s="0"/>
      <c r="L43" s="0"/>
      <c r="M43" s="0"/>
      <c r="N43" s="0"/>
      <c r="O43" s="0"/>
      <c r="P43" s="0"/>
      <c r="Q43" s="0"/>
    </row>
    <row r="44" customFormat="false" ht="12.8" hidden="false" customHeight="false" outlineLevel="0" collapsed="false">
      <c r="B44" s="4"/>
      <c r="C44" s="5"/>
      <c r="D44" s="0"/>
      <c r="E44" s="0"/>
      <c r="F44" s="0"/>
      <c r="G44" s="0"/>
      <c r="H44" s="0"/>
      <c r="I44" s="0"/>
      <c r="J44" s="0"/>
      <c r="K44" s="0"/>
      <c r="L44" s="0"/>
      <c r="M44" s="0"/>
      <c r="N44" s="0"/>
      <c r="O44" s="0"/>
      <c r="P44" s="0"/>
      <c r="Q44" s="0"/>
    </row>
    <row r="45" customFormat="false" ht="12.8" hidden="false" customHeight="false" outlineLevel="0" collapsed="false">
      <c r="B45" s="7" t="s">
        <v>34</v>
      </c>
      <c r="D45" s="0"/>
      <c r="E45" s="0"/>
      <c r="F45" s="0"/>
      <c r="G45" s="0"/>
      <c r="H45" s="0"/>
      <c r="I45" s="0"/>
      <c r="J45" s="0"/>
      <c r="K45" s="0"/>
      <c r="L45" s="0"/>
      <c r="M45" s="0"/>
      <c r="N45" s="0"/>
      <c r="O45" s="0"/>
      <c r="P45" s="0"/>
      <c r="Q45" s="0"/>
    </row>
    <row r="46" customFormat="false" ht="12.8" hidden="false" customHeight="false" outlineLevel="0" collapsed="false">
      <c r="B46" s="6" t="n">
        <v>43940</v>
      </c>
      <c r="D46" s="0"/>
      <c r="E46" s="8" t="s">
        <v>35</v>
      </c>
      <c r="F46" s="0"/>
      <c r="G46" s="8" t="s">
        <v>36</v>
      </c>
      <c r="H46" s="8" t="s">
        <v>37</v>
      </c>
      <c r="I46" s="8" t="s">
        <v>38</v>
      </c>
      <c r="J46" s="8" t="s">
        <v>37</v>
      </c>
      <c r="K46" s="8" t="s">
        <v>39</v>
      </c>
      <c r="L46" s="8" t="s">
        <v>40</v>
      </c>
      <c r="M46" s="7" t="s">
        <v>41</v>
      </c>
      <c r="N46" s="0"/>
      <c r="O46" s="0"/>
      <c r="P46" s="0"/>
      <c r="Q46" s="0"/>
    </row>
    <row r="47" customFormat="false" ht="12.8" hidden="false" customHeight="false" outlineLevel="0" collapsed="false">
      <c r="B47" s="9"/>
      <c r="C47" s="10" t="s">
        <v>42</v>
      </c>
      <c r="D47" s="8" t="s">
        <v>12</v>
      </c>
      <c r="E47" s="10" t="s">
        <v>43</v>
      </c>
      <c r="F47" s="10" t="s">
        <v>44</v>
      </c>
      <c r="G47" s="11" t="s">
        <v>45</v>
      </c>
      <c r="H47" s="8" t="s">
        <v>46</v>
      </c>
      <c r="I47" s="11" t="s">
        <v>47</v>
      </c>
      <c r="J47" s="8" t="s">
        <v>48</v>
      </c>
      <c r="K47" s="8" t="s">
        <v>45</v>
      </c>
      <c r="L47" s="8" t="s">
        <v>49</v>
      </c>
      <c r="M47" s="12" t="s">
        <v>50</v>
      </c>
      <c r="N47" s="0"/>
      <c r="O47" s="0"/>
      <c r="P47" s="0"/>
      <c r="Q47" s="0"/>
    </row>
    <row r="48" customFormat="false" ht="12.8" hidden="false" customHeight="false" outlineLevel="0" collapsed="false">
      <c r="B48" s="0" t="s">
        <v>51</v>
      </c>
      <c r="C48" s="13" t="n">
        <v>300</v>
      </c>
      <c r="D48" s="1" t="n">
        <v>23660</v>
      </c>
      <c r="E48" s="13" t="n">
        <f aca="false">D48/60.48</f>
        <v>391.203703703704</v>
      </c>
      <c r="F48" s="13" t="n">
        <v>433</v>
      </c>
      <c r="G48" s="14" t="n">
        <v>43900</v>
      </c>
      <c r="H48" s="1" t="n">
        <f aca="false">_xlfn.DAYS(B46,G48)</f>
        <v>40</v>
      </c>
      <c r="I48" s="14" t="n">
        <v>43902</v>
      </c>
      <c r="J48" s="1" t="n">
        <f aca="false">_xlfn.DAYS(B46,I48)</f>
        <v>38</v>
      </c>
      <c r="K48" s="14" t="n">
        <f aca="false">B46+1</f>
        <v>43941</v>
      </c>
      <c r="L48" s="0" t="n">
        <f aca="false">_xlfn.DAYS(K48,G48)</f>
        <v>41</v>
      </c>
      <c r="M48" s="0"/>
      <c r="N48" s="0"/>
      <c r="O48" s="0"/>
      <c r="P48" s="0"/>
      <c r="Q48" s="0"/>
    </row>
    <row r="49" customFormat="false" ht="12.8" hidden="false" customHeight="false" outlineLevel="0" collapsed="false">
      <c r="B49" s="0" t="s">
        <v>52</v>
      </c>
      <c r="C49" s="13" t="n">
        <v>230</v>
      </c>
      <c r="D49" s="1" t="n">
        <v>20453</v>
      </c>
      <c r="E49" s="13" t="n">
        <f aca="false">D49/46.75</f>
        <v>437.497326203209</v>
      </c>
      <c r="F49" s="13" t="n">
        <v>410</v>
      </c>
      <c r="G49" s="14" t="n">
        <v>43907</v>
      </c>
      <c r="H49" s="1" t="n">
        <f aca="false">_xlfn.DAYS(B46,G49)</f>
        <v>33</v>
      </c>
      <c r="I49" s="14" t="n">
        <v>43913</v>
      </c>
      <c r="J49" s="1" t="n">
        <f aca="false">_xlfn.DAYS(B46,I49)</f>
        <v>27</v>
      </c>
      <c r="K49" s="14" t="n">
        <f aca="false">B46+1</f>
        <v>43941</v>
      </c>
      <c r="L49" s="0" t="n">
        <f aca="false">_xlfn.DAYS(K49,G49)</f>
        <v>34</v>
      </c>
      <c r="N49" s="0"/>
      <c r="O49" s="0"/>
      <c r="P49" s="0"/>
      <c r="Q49" s="0"/>
    </row>
    <row r="50" customFormat="false" ht="12.8" hidden="false" customHeight="false" outlineLevel="0" collapsed="false">
      <c r="B50" s="0" t="s">
        <v>53</v>
      </c>
      <c r="C50" s="13" t="n">
        <v>330</v>
      </c>
      <c r="D50" s="1" t="n">
        <v>19718</v>
      </c>
      <c r="E50" s="13" t="n">
        <f aca="false">D50/65.27</f>
        <v>302.098973494714</v>
      </c>
      <c r="F50" s="13" t="n">
        <v>395</v>
      </c>
      <c r="G50" s="14" t="n">
        <v>43912</v>
      </c>
      <c r="H50" s="1" t="n">
        <f aca="false">_xlfn.DAYS(B46,G50)</f>
        <v>28</v>
      </c>
      <c r="I50" s="14" t="n">
        <v>43914</v>
      </c>
      <c r="J50" s="1" t="n">
        <f aca="false">_xlfn.DAYS(B46,I50)</f>
        <v>26</v>
      </c>
      <c r="K50" s="14" t="n">
        <f aca="false">B46+1</f>
        <v>43941</v>
      </c>
      <c r="L50" s="0" t="n">
        <f aca="false">_xlfn.DAYS(K50,G50)</f>
        <v>29</v>
      </c>
      <c r="M50" s="0"/>
      <c r="N50" s="0"/>
      <c r="O50" s="0"/>
      <c r="P50" s="0"/>
      <c r="Q50" s="0"/>
    </row>
    <row r="51" customFormat="false" ht="12.8" hidden="false" customHeight="false" outlineLevel="0" collapsed="false">
      <c r="B51" s="0" t="s">
        <v>54</v>
      </c>
      <c r="C51" s="13" t="n">
        <v>50</v>
      </c>
      <c r="D51" s="13" t="n">
        <v>1540</v>
      </c>
      <c r="E51" s="13" t="n">
        <f aca="false">D51/10.36</f>
        <v>148.648648648649</v>
      </c>
      <c r="F51" s="13" t="n">
        <v>29</v>
      </c>
      <c r="G51" s="14" t="n">
        <v>43915</v>
      </c>
      <c r="H51" s="1" t="n">
        <f aca="false">_xlfn.DAYS(B46,G51)</f>
        <v>25</v>
      </c>
      <c r="I51" s="14" t="n">
        <v>43928</v>
      </c>
      <c r="J51" s="1" t="n">
        <f aca="false">_xlfn.DAYS(B46,I51)</f>
        <v>12</v>
      </c>
      <c r="K51" s="14" t="n">
        <f aca="false">B46+1</f>
        <v>43941</v>
      </c>
      <c r="L51" s="0" t="n">
        <f aca="false">_xlfn.DAYS(K51,G51)</f>
        <v>26</v>
      </c>
      <c r="M51" s="0"/>
      <c r="N51" s="0"/>
      <c r="O51" s="0"/>
      <c r="P51" s="0"/>
      <c r="Q51" s="0"/>
    </row>
    <row r="52" customFormat="false" ht="12.8" hidden="false" customHeight="false" outlineLevel="0" collapsed="false">
      <c r="B52" s="0" t="s">
        <v>55</v>
      </c>
      <c r="C52" s="13" t="n">
        <v>330</v>
      </c>
      <c r="D52" s="1" t="n">
        <v>16060</v>
      </c>
      <c r="E52" s="13" t="n">
        <f aca="false">D52/67.79</f>
        <v>236.908098539608</v>
      </c>
      <c r="F52" s="13" t="n">
        <v>596</v>
      </c>
      <c r="G52" s="14" t="n">
        <v>43916</v>
      </c>
      <c r="H52" s="1" t="n">
        <f aca="false">_xlfn.DAYS(B46,G52)</f>
        <v>24</v>
      </c>
      <c r="I52" s="14" t="n">
        <v>43919</v>
      </c>
      <c r="J52" s="1" t="n">
        <f aca="false">_xlfn.DAYS(B46,I52)</f>
        <v>21</v>
      </c>
      <c r="K52" s="14" t="n">
        <f aca="false">B46+1</f>
        <v>43941</v>
      </c>
      <c r="L52" s="0" t="n">
        <f aca="false">_xlfn.DAYS(K52,G52)</f>
        <v>25</v>
      </c>
      <c r="M52" s="0"/>
      <c r="N52" s="0"/>
      <c r="O52" s="0"/>
      <c r="P52" s="0"/>
      <c r="Q52" s="0"/>
    </row>
    <row r="53" customFormat="false" ht="12.8" hidden="false" customHeight="false" outlineLevel="0" collapsed="false">
      <c r="B53" s="0" t="s">
        <v>56</v>
      </c>
      <c r="C53" s="13" t="n">
        <v>1660</v>
      </c>
      <c r="D53" s="1" t="n">
        <v>40575</v>
      </c>
      <c r="E53" s="13" t="n">
        <f aca="false">D53/331</f>
        <v>122.583081570997</v>
      </c>
      <c r="F53" s="13" t="n">
        <v>1561</v>
      </c>
      <c r="G53" s="14" t="n">
        <v>43917</v>
      </c>
      <c r="H53" s="1" t="n">
        <f aca="false">_xlfn.DAYS(B46,G53)</f>
        <v>23</v>
      </c>
      <c r="I53" s="14" t="n">
        <v>43921</v>
      </c>
      <c r="J53" s="1" t="n">
        <f aca="false">_xlfn.DAYS(B46,I53)</f>
        <v>19</v>
      </c>
      <c r="K53" s="14" t="n">
        <f aca="false">B46+1</f>
        <v>43941</v>
      </c>
      <c r="L53" s="0" t="n">
        <f aca="false">_xlfn.DAYS(K53,G53)</f>
        <v>24</v>
      </c>
      <c r="M53" s="0"/>
      <c r="N53" s="0"/>
      <c r="O53" s="0"/>
      <c r="P53" s="0"/>
      <c r="Q53" s="0"/>
    </row>
    <row r="54" customFormat="false" ht="12.8" hidden="false" customHeight="false" outlineLevel="0" collapsed="false">
      <c r="B54" s="0" t="s">
        <v>57</v>
      </c>
      <c r="C54" s="13" t="n">
        <v>414</v>
      </c>
      <c r="D54" s="1" t="n">
        <v>4642</v>
      </c>
      <c r="E54" s="13" t="n">
        <f aca="false">D54/83.784</f>
        <v>55.4043731500048</v>
      </c>
      <c r="F54" s="13" t="n">
        <v>104</v>
      </c>
      <c r="G54" s="14" t="n">
        <v>43918</v>
      </c>
      <c r="H54" s="1" t="n">
        <f aca="false">_xlfn.DAYS(B46,G54)</f>
        <v>22</v>
      </c>
      <c r="I54" s="14" t="n">
        <v>43920</v>
      </c>
      <c r="J54" s="1" t="n">
        <f aca="false">_xlfn.DAYS(B46,I54)</f>
        <v>20</v>
      </c>
      <c r="K54" s="14" t="n">
        <f aca="false">B46+1</f>
        <v>43941</v>
      </c>
      <c r="L54" s="0" t="n">
        <f aca="false">_xlfn.DAYS(K54,G54)</f>
        <v>23</v>
      </c>
      <c r="M54" s="1" t="n">
        <v>4692</v>
      </c>
      <c r="N54" s="0" t="n">
        <f aca="false">D54-M54</f>
        <v>-50</v>
      </c>
      <c r="O54" s="0"/>
      <c r="P54" s="0"/>
      <c r="Q54" s="0"/>
    </row>
    <row r="55" customFormat="false" ht="12.8" hidden="false" customHeight="false" outlineLevel="0" collapsed="false">
      <c r="B55" s="4"/>
      <c r="C55" s="5"/>
      <c r="D55" s="0"/>
      <c r="E55" s="0"/>
      <c r="F55" s="0"/>
      <c r="G55" s="0"/>
      <c r="H55" s="0"/>
      <c r="I55" s="0"/>
      <c r="J55" s="0"/>
      <c r="K55" s="0"/>
      <c r="L55" s="0"/>
      <c r="M55" s="0"/>
      <c r="N55" s="0"/>
      <c r="O55" s="0"/>
      <c r="P55" s="0"/>
      <c r="Q55" s="0"/>
    </row>
    <row r="56" customFormat="false" ht="12.8" hidden="false" customHeight="false" outlineLevel="0" collapsed="false">
      <c r="B56" s="4"/>
      <c r="C56" s="5"/>
      <c r="D56" s="0"/>
      <c r="E56" s="0"/>
      <c r="F56" s="0"/>
      <c r="G56" s="0"/>
      <c r="H56" s="0"/>
      <c r="I56" s="0"/>
      <c r="J56" s="0"/>
      <c r="K56" s="0"/>
      <c r="L56" s="0"/>
      <c r="M56" s="0"/>
      <c r="N56" s="0"/>
      <c r="O56" s="0"/>
      <c r="P56" s="0"/>
      <c r="Q56" s="0"/>
    </row>
    <row r="57" customFormat="false" ht="12.8" hidden="false" customHeight="false" outlineLevel="0" collapsed="false">
      <c r="B57" s="7" t="s">
        <v>34</v>
      </c>
      <c r="D57" s="0"/>
      <c r="E57" s="0"/>
      <c r="F57" s="0"/>
      <c r="G57" s="0"/>
      <c r="H57" s="0"/>
      <c r="I57" s="0"/>
      <c r="J57" s="0"/>
      <c r="K57" s="0"/>
      <c r="L57" s="0"/>
      <c r="M57" s="0"/>
      <c r="N57" s="0"/>
      <c r="O57" s="0"/>
      <c r="P57" s="0"/>
      <c r="Q57" s="0"/>
    </row>
    <row r="58" customFormat="false" ht="12.8" hidden="false" customHeight="false" outlineLevel="0" collapsed="false">
      <c r="B58" s="6" t="n">
        <v>43939</v>
      </c>
      <c r="D58" s="0"/>
      <c r="E58" s="8" t="s">
        <v>35</v>
      </c>
      <c r="F58" s="0"/>
      <c r="G58" s="8" t="s">
        <v>36</v>
      </c>
      <c r="H58" s="8" t="s">
        <v>37</v>
      </c>
      <c r="I58" s="8" t="s">
        <v>38</v>
      </c>
      <c r="J58" s="8" t="s">
        <v>37</v>
      </c>
      <c r="K58" s="8" t="s">
        <v>39</v>
      </c>
      <c r="L58" s="8" t="s">
        <v>40</v>
      </c>
      <c r="M58" s="7" t="s">
        <v>41</v>
      </c>
      <c r="N58" s="0"/>
      <c r="O58" s="0"/>
      <c r="P58" s="0"/>
      <c r="Q58" s="0"/>
    </row>
    <row r="59" customFormat="false" ht="12.8" hidden="false" customHeight="false" outlineLevel="0" collapsed="false">
      <c r="B59" s="9"/>
      <c r="C59" s="10" t="s">
        <v>42</v>
      </c>
      <c r="D59" s="8" t="s">
        <v>12</v>
      </c>
      <c r="E59" s="10" t="s">
        <v>43</v>
      </c>
      <c r="F59" s="10" t="s">
        <v>44</v>
      </c>
      <c r="G59" s="11" t="s">
        <v>45</v>
      </c>
      <c r="H59" s="8" t="s">
        <v>46</v>
      </c>
      <c r="I59" s="11" t="s">
        <v>47</v>
      </c>
      <c r="J59" s="8" t="s">
        <v>48</v>
      </c>
      <c r="K59" s="8" t="s">
        <v>45</v>
      </c>
      <c r="L59" s="8" t="s">
        <v>49</v>
      </c>
      <c r="M59" s="12" t="s">
        <v>58</v>
      </c>
      <c r="N59" s="0"/>
      <c r="O59" s="0"/>
      <c r="P59" s="0"/>
      <c r="Q59" s="0"/>
    </row>
    <row r="60" customFormat="false" ht="12.8" hidden="false" customHeight="false" outlineLevel="0" collapsed="false">
      <c r="B60" s="0" t="s">
        <v>51</v>
      </c>
      <c r="C60" s="13" t="n">
        <v>300</v>
      </c>
      <c r="D60" s="1" t="n">
        <v>23227</v>
      </c>
      <c r="E60" s="13" t="n">
        <f aca="false">D60/60.48</f>
        <v>384.044312169312</v>
      </c>
      <c r="F60" s="13" t="n">
        <v>482</v>
      </c>
      <c r="G60" s="14" t="n">
        <v>43900</v>
      </c>
      <c r="H60" s="1" t="n">
        <f aca="false">_xlfn.DAYS(B58,G60)</f>
        <v>39</v>
      </c>
      <c r="I60" s="14" t="n">
        <v>43902</v>
      </c>
      <c r="J60" s="1" t="n">
        <f aca="false">_xlfn.DAYS(B58,I60)</f>
        <v>37</v>
      </c>
      <c r="K60" s="14" t="n">
        <f aca="false">B58+1</f>
        <v>43940</v>
      </c>
      <c r="L60" s="0" t="n">
        <f aca="false">_xlfn.DAYS(K60,G60)</f>
        <v>40</v>
      </c>
      <c r="M60" s="0"/>
      <c r="N60" s="0"/>
      <c r="O60" s="0"/>
      <c r="P60" s="0"/>
      <c r="Q60" s="0"/>
    </row>
    <row r="61" customFormat="false" ht="12.8" hidden="false" customHeight="false" outlineLevel="0" collapsed="false">
      <c r="B61" s="0" t="s">
        <v>52</v>
      </c>
      <c r="C61" s="13" t="n">
        <v>230</v>
      </c>
      <c r="D61" s="1" t="n">
        <v>20043</v>
      </c>
      <c r="E61" s="13" t="n">
        <f aca="false">D61/46.75</f>
        <v>428.727272727273</v>
      </c>
      <c r="F61" s="13" t="n">
        <v>565</v>
      </c>
      <c r="G61" s="14" t="n">
        <v>43907</v>
      </c>
      <c r="H61" s="1" t="n">
        <f aca="false">_xlfn.DAYS(B58,G61)</f>
        <v>32</v>
      </c>
      <c r="I61" s="14" t="n">
        <v>43913</v>
      </c>
      <c r="J61" s="1" t="n">
        <f aca="false">_xlfn.DAYS(B58,I61)</f>
        <v>26</v>
      </c>
      <c r="K61" s="14" t="n">
        <f aca="false">B58+1</f>
        <v>43940</v>
      </c>
      <c r="L61" s="0" t="n">
        <f aca="false">_xlfn.DAYS(K61,G61)</f>
        <v>33</v>
      </c>
      <c r="M61" s="1" t="n">
        <v>20639</v>
      </c>
      <c r="N61" s="0" t="n">
        <f aca="false">D61-M61</f>
        <v>-596</v>
      </c>
      <c r="O61" s="0"/>
      <c r="P61" s="0"/>
      <c r="Q61" s="0"/>
    </row>
    <row r="62" customFormat="false" ht="12.8" hidden="false" customHeight="false" outlineLevel="0" collapsed="false">
      <c r="B62" s="0" t="s">
        <v>53</v>
      </c>
      <c r="C62" s="13" t="n">
        <v>330</v>
      </c>
      <c r="D62" s="1" t="n">
        <v>19323</v>
      </c>
      <c r="E62" s="13" t="n">
        <f aca="false">D62/65.27</f>
        <v>296.047188601195</v>
      </c>
      <c r="F62" s="13" t="n">
        <v>642</v>
      </c>
      <c r="G62" s="14" t="n">
        <v>43912</v>
      </c>
      <c r="H62" s="1" t="n">
        <f aca="false">_xlfn.DAYS(B58,G62)</f>
        <v>27</v>
      </c>
      <c r="I62" s="14" t="n">
        <v>43914</v>
      </c>
      <c r="J62" s="1" t="n">
        <f aca="false">_xlfn.DAYS(B58,I62)</f>
        <v>25</v>
      </c>
      <c r="K62" s="14" t="n">
        <f aca="false">B58+1</f>
        <v>43940</v>
      </c>
      <c r="L62" s="0" t="n">
        <f aca="false">_xlfn.DAYS(K62,G62)</f>
        <v>28</v>
      </c>
      <c r="M62" s="0"/>
      <c r="N62" s="0"/>
      <c r="O62" s="0"/>
      <c r="P62" s="0"/>
      <c r="Q62" s="0"/>
    </row>
    <row r="63" customFormat="false" ht="12.8" hidden="false" customHeight="false" outlineLevel="0" collapsed="false">
      <c r="B63" s="0" t="s">
        <v>54</v>
      </c>
      <c r="C63" s="13" t="n">
        <v>50</v>
      </c>
      <c r="D63" s="13" t="n">
        <v>1511</v>
      </c>
      <c r="E63" s="13" t="n">
        <f aca="false">D63/10.36</f>
        <v>145.849420849421</v>
      </c>
      <c r="F63" s="13" t="n">
        <v>111</v>
      </c>
      <c r="G63" s="14" t="n">
        <v>43915</v>
      </c>
      <c r="H63" s="1" t="n">
        <f aca="false">_xlfn.DAYS(B58,G63)</f>
        <v>24</v>
      </c>
      <c r="I63" s="14" t="n">
        <v>43928</v>
      </c>
      <c r="J63" s="1" t="n">
        <f aca="false">_xlfn.DAYS(B58,I63)</f>
        <v>11</v>
      </c>
      <c r="K63" s="14" t="n">
        <f aca="false">B58+1</f>
        <v>43940</v>
      </c>
      <c r="L63" s="0" t="n">
        <f aca="false">_xlfn.DAYS(K63,G63)</f>
        <v>25</v>
      </c>
      <c r="M63" s="0"/>
      <c r="N63" s="0"/>
      <c r="O63" s="0"/>
      <c r="P63" s="0"/>
      <c r="Q63" s="0"/>
    </row>
    <row r="64" customFormat="false" ht="12.8" hidden="false" customHeight="false" outlineLevel="0" collapsed="false">
      <c r="B64" s="0" t="s">
        <v>55</v>
      </c>
      <c r="C64" s="13" t="n">
        <v>330</v>
      </c>
      <c r="D64" s="1" t="n">
        <v>15464</v>
      </c>
      <c r="E64" s="13" t="n">
        <f aca="false">D64/67.79</f>
        <v>228.11624133353</v>
      </c>
      <c r="F64" s="13" t="n">
        <v>888</v>
      </c>
      <c r="G64" s="14" t="n">
        <v>43916</v>
      </c>
      <c r="H64" s="1" t="n">
        <f aca="false">_xlfn.DAYS(B58,G64)</f>
        <v>23</v>
      </c>
      <c r="I64" s="14" t="n">
        <v>43919</v>
      </c>
      <c r="J64" s="1" t="n">
        <f aca="false">_xlfn.DAYS(B58,I64)</f>
        <v>20</v>
      </c>
      <c r="K64" s="14" t="n">
        <f aca="false">B58+1</f>
        <v>43940</v>
      </c>
      <c r="L64" s="0" t="n">
        <f aca="false">_xlfn.DAYS(K64,G64)</f>
        <v>24</v>
      </c>
      <c r="M64" s="0"/>
      <c r="N64" s="0"/>
      <c r="O64" s="0"/>
      <c r="P64" s="0"/>
      <c r="Q64" s="0"/>
    </row>
    <row r="65" customFormat="false" ht="12.8" hidden="false" customHeight="false" outlineLevel="0" collapsed="false">
      <c r="B65" s="0" t="s">
        <v>56</v>
      </c>
      <c r="C65" s="13" t="n">
        <v>1660</v>
      </c>
      <c r="D65" s="1" t="n">
        <v>39014</v>
      </c>
      <c r="E65" s="13" t="n">
        <f aca="false">D65/331</f>
        <v>117.867069486405</v>
      </c>
      <c r="F65" s="13" t="n">
        <v>1867</v>
      </c>
      <c r="G65" s="14" t="n">
        <v>43917</v>
      </c>
      <c r="H65" s="1" t="n">
        <f aca="false">_xlfn.DAYS(B58,G65)</f>
        <v>22</v>
      </c>
      <c r="I65" s="14" t="n">
        <v>43921</v>
      </c>
      <c r="J65" s="1" t="n">
        <f aca="false">_xlfn.DAYS(B58,I65)</f>
        <v>18</v>
      </c>
      <c r="K65" s="14" t="n">
        <f aca="false">B58+1</f>
        <v>43940</v>
      </c>
      <c r="L65" s="0" t="n">
        <f aca="false">_xlfn.DAYS(K65,G65)</f>
        <v>23</v>
      </c>
      <c r="M65" s="0"/>
      <c r="N65" s="0"/>
      <c r="O65" s="0"/>
      <c r="P65" s="0"/>
      <c r="Q65" s="0"/>
    </row>
    <row r="66" customFormat="false" ht="12.8" hidden="false" customHeight="false" outlineLevel="0" collapsed="false">
      <c r="B66" s="0" t="s">
        <v>57</v>
      </c>
      <c r="C66" s="13" t="n">
        <v>414</v>
      </c>
      <c r="D66" s="1" t="n">
        <v>4538</v>
      </c>
      <c r="E66" s="13" t="n">
        <f aca="false">D66/83.784</f>
        <v>54.1630860307457</v>
      </c>
      <c r="F66" s="13" t="n">
        <v>186</v>
      </c>
      <c r="G66" s="14" t="n">
        <v>43918</v>
      </c>
      <c r="H66" s="1" t="n">
        <f aca="false">_xlfn.DAYS(B58,G66)</f>
        <v>21</v>
      </c>
      <c r="I66" s="14" t="n">
        <v>43920</v>
      </c>
      <c r="J66" s="1" t="n">
        <f aca="false">_xlfn.DAYS(B58,I66)</f>
        <v>19</v>
      </c>
      <c r="K66" s="14" t="n">
        <f aca="false">B58+1</f>
        <v>43940</v>
      </c>
      <c r="L66" s="0" t="n">
        <f aca="false">_xlfn.DAYS(K66,G66)</f>
        <v>22</v>
      </c>
      <c r="M66" s="0"/>
      <c r="N66" s="0"/>
      <c r="O66" s="0"/>
      <c r="P66" s="0"/>
      <c r="Q66" s="0"/>
    </row>
    <row r="67" customFormat="false" ht="12.8" hidden="false" customHeight="false" outlineLevel="0" collapsed="false">
      <c r="B67" s="4"/>
      <c r="C67" s="5"/>
      <c r="D67" s="0"/>
      <c r="E67" s="0"/>
      <c r="F67" s="0"/>
      <c r="G67" s="0"/>
      <c r="H67" s="0"/>
      <c r="I67" s="0"/>
      <c r="J67" s="0"/>
      <c r="K67" s="0"/>
      <c r="L67" s="0"/>
      <c r="M67" s="0"/>
      <c r="N67" s="0"/>
      <c r="O67" s="0"/>
      <c r="P67" s="0"/>
      <c r="Q67" s="0"/>
    </row>
    <row r="68" customFormat="false" ht="12.8" hidden="false" customHeight="false" outlineLevel="0" collapsed="false">
      <c r="B68" s="4"/>
      <c r="C68" s="5"/>
      <c r="D68" s="0"/>
      <c r="E68" s="0"/>
      <c r="F68" s="0"/>
      <c r="G68" s="0"/>
      <c r="H68" s="0"/>
      <c r="I68" s="0"/>
      <c r="J68" s="0"/>
      <c r="K68" s="0"/>
      <c r="L68" s="0"/>
      <c r="M68" s="0"/>
      <c r="N68" s="0"/>
      <c r="O68" s="0"/>
      <c r="P68" s="0"/>
      <c r="Q68" s="0"/>
    </row>
    <row r="69" customFormat="false" ht="12.8" hidden="false" customHeight="false" outlineLevel="0" collapsed="false">
      <c r="B69" s="7" t="s">
        <v>34</v>
      </c>
      <c r="D69" s="0"/>
      <c r="E69" s="0"/>
      <c r="F69" s="0"/>
      <c r="G69" s="0"/>
      <c r="H69" s="0"/>
      <c r="I69" s="0"/>
      <c r="J69" s="0"/>
      <c r="K69" s="0"/>
      <c r="L69" s="0"/>
      <c r="M69" s="0"/>
      <c r="N69" s="0"/>
      <c r="O69" s="0"/>
      <c r="P69" s="0"/>
      <c r="Q69" s="0"/>
    </row>
    <row r="70" customFormat="false" ht="12.8" hidden="false" customHeight="false" outlineLevel="0" collapsed="false">
      <c r="B70" s="6" t="n">
        <v>43938</v>
      </c>
      <c r="D70" s="0"/>
      <c r="E70" s="8" t="s">
        <v>35</v>
      </c>
      <c r="F70" s="0"/>
      <c r="G70" s="8" t="s">
        <v>36</v>
      </c>
      <c r="H70" s="8" t="s">
        <v>37</v>
      </c>
      <c r="I70" s="8" t="s">
        <v>38</v>
      </c>
      <c r="J70" s="8" t="s">
        <v>37</v>
      </c>
      <c r="K70" s="8" t="s">
        <v>39</v>
      </c>
      <c r="L70" s="8" t="s">
        <v>40</v>
      </c>
      <c r="M70" s="7" t="s">
        <v>41</v>
      </c>
      <c r="N70" s="0"/>
      <c r="O70" s="0"/>
      <c r="P70" s="0"/>
      <c r="Q70" s="0"/>
    </row>
    <row r="71" customFormat="false" ht="12.8" hidden="false" customHeight="false" outlineLevel="0" collapsed="false">
      <c r="B71" s="9"/>
      <c r="C71" s="10" t="s">
        <v>42</v>
      </c>
      <c r="D71" s="8" t="s">
        <v>12</v>
      </c>
      <c r="E71" s="10" t="s">
        <v>43</v>
      </c>
      <c r="F71" s="10" t="s">
        <v>44</v>
      </c>
      <c r="G71" s="11" t="s">
        <v>45</v>
      </c>
      <c r="H71" s="8" t="s">
        <v>46</v>
      </c>
      <c r="I71" s="11" t="s">
        <v>47</v>
      </c>
      <c r="J71" s="8" t="s">
        <v>48</v>
      </c>
      <c r="K71" s="8" t="s">
        <v>45</v>
      </c>
      <c r="L71" s="8" t="s">
        <v>49</v>
      </c>
      <c r="M71" s="12" t="s">
        <v>58</v>
      </c>
      <c r="N71" s="0"/>
      <c r="O71" s="0"/>
      <c r="P71" s="0"/>
      <c r="Q71" s="0"/>
    </row>
    <row r="72" customFormat="false" ht="12.8" hidden="false" customHeight="false" outlineLevel="0" collapsed="false">
      <c r="B72" s="0" t="s">
        <v>51</v>
      </c>
      <c r="C72" s="13" t="n">
        <v>300</v>
      </c>
      <c r="D72" s="1" t="n">
        <v>22745</v>
      </c>
      <c r="E72" s="13" t="n">
        <f aca="false">D72/60.48</f>
        <v>376.074735449735</v>
      </c>
      <c r="F72" s="13" t="n">
        <v>575</v>
      </c>
      <c r="G72" s="14" t="n">
        <v>43900</v>
      </c>
      <c r="H72" s="1" t="n">
        <f aca="false">_xlfn.DAYS(B70,G72)</f>
        <v>38</v>
      </c>
      <c r="I72" s="14" t="n">
        <v>43902</v>
      </c>
      <c r="J72" s="1" t="n">
        <f aca="false">_xlfn.DAYS(B70,I72)</f>
        <v>36</v>
      </c>
      <c r="K72" s="14" t="n">
        <f aca="false">B70+1</f>
        <v>43939</v>
      </c>
      <c r="L72" s="0" t="n">
        <f aca="false">_xlfn.DAYS(K72,G72)</f>
        <v>39</v>
      </c>
      <c r="M72" s="0"/>
      <c r="N72" s="0"/>
      <c r="O72" s="0"/>
      <c r="P72" s="0"/>
      <c r="Q72" s="0"/>
    </row>
    <row r="73" customFormat="false" ht="12.8" hidden="false" customHeight="false" outlineLevel="0" collapsed="false">
      <c r="B73" s="0" t="s">
        <v>52</v>
      </c>
      <c r="C73" s="13" t="n">
        <v>230</v>
      </c>
      <c r="D73" s="1" t="n">
        <v>19478</v>
      </c>
      <c r="E73" s="13" t="n">
        <f aca="false">D73/46.75</f>
        <v>416.641711229947</v>
      </c>
      <c r="F73" s="13" t="n">
        <v>348</v>
      </c>
      <c r="G73" s="14" t="n">
        <v>43907</v>
      </c>
      <c r="H73" s="1" t="n">
        <f aca="false">_xlfn.DAYS(B70,G73)</f>
        <v>31</v>
      </c>
      <c r="I73" s="14" t="n">
        <v>43913</v>
      </c>
      <c r="J73" s="1" t="n">
        <f aca="false">_xlfn.DAYS(B70,I73)</f>
        <v>25</v>
      </c>
      <c r="K73" s="14" t="n">
        <f aca="false">B70+1</f>
        <v>43939</v>
      </c>
      <c r="L73" s="0" t="n">
        <f aca="false">_xlfn.DAYS(K73,G73)</f>
        <v>32</v>
      </c>
      <c r="M73" s="1" t="n">
        <v>20002</v>
      </c>
      <c r="N73" s="0" t="n">
        <f aca="false">D73-M73</f>
        <v>-524</v>
      </c>
      <c r="O73" s="0"/>
      <c r="P73" s="0"/>
      <c r="Q73" s="0"/>
    </row>
    <row r="74" customFormat="false" ht="12.8" hidden="false" customHeight="false" outlineLevel="0" collapsed="false">
      <c r="B74" s="0" t="s">
        <v>53</v>
      </c>
      <c r="C74" s="13" t="n">
        <v>330</v>
      </c>
      <c r="D74" s="1" t="n">
        <v>18681</v>
      </c>
      <c r="E74" s="13" t="n">
        <f aca="false">D74/65.27</f>
        <v>286.211123027425</v>
      </c>
      <c r="F74" s="13" t="n">
        <v>761</v>
      </c>
      <c r="G74" s="14" t="n">
        <v>43912</v>
      </c>
      <c r="H74" s="1" t="n">
        <f aca="false">_xlfn.DAYS(B70,G74)</f>
        <v>26</v>
      </c>
      <c r="I74" s="14" t="n">
        <v>43914</v>
      </c>
      <c r="J74" s="1" t="n">
        <f aca="false">_xlfn.DAYS(B70,I74)</f>
        <v>24</v>
      </c>
      <c r="K74" s="14" t="n">
        <f aca="false">B70+1</f>
        <v>43939</v>
      </c>
      <c r="L74" s="0" t="n">
        <f aca="false">_xlfn.DAYS(K74,G74)</f>
        <v>27</v>
      </c>
      <c r="M74" s="0"/>
      <c r="N74" s="0"/>
      <c r="O74" s="0"/>
      <c r="P74" s="0"/>
      <c r="Q74" s="0"/>
    </row>
    <row r="75" customFormat="false" ht="12.8" hidden="false" customHeight="false" outlineLevel="0" collapsed="false">
      <c r="B75" s="0" t="s">
        <v>54</v>
      </c>
      <c r="C75" s="13" t="n">
        <v>50</v>
      </c>
      <c r="D75" s="13" t="n">
        <v>1400</v>
      </c>
      <c r="E75" s="13" t="n">
        <f aca="false">D75/10.36</f>
        <v>135.135135135135</v>
      </c>
      <c r="F75" s="13" t="n">
        <v>67</v>
      </c>
      <c r="G75" s="14" t="n">
        <v>43915</v>
      </c>
      <c r="H75" s="1" t="n">
        <f aca="false">_xlfn.DAYS(B70,G75)</f>
        <v>23</v>
      </c>
      <c r="I75" s="14" t="n">
        <v>43928</v>
      </c>
      <c r="J75" s="1" t="n">
        <f aca="false">_xlfn.DAYS(B70,I75)</f>
        <v>10</v>
      </c>
      <c r="K75" s="14" t="n">
        <f aca="false">B70+1</f>
        <v>43939</v>
      </c>
      <c r="L75" s="0" t="n">
        <f aca="false">_xlfn.DAYS(K75,G75)</f>
        <v>24</v>
      </c>
      <c r="M75" s="0"/>
      <c r="N75" s="0"/>
      <c r="O75" s="0"/>
      <c r="P75" s="0"/>
      <c r="Q75" s="0"/>
    </row>
    <row r="76" customFormat="false" ht="12.8" hidden="false" customHeight="false" outlineLevel="0" collapsed="false">
      <c r="B76" s="0" t="s">
        <v>55</v>
      </c>
      <c r="C76" s="13" t="n">
        <v>330</v>
      </c>
      <c r="D76" s="1" t="n">
        <v>14576</v>
      </c>
      <c r="E76" s="13" t="n">
        <f aca="false">D76/67.79</f>
        <v>215.016964154005</v>
      </c>
      <c r="F76" s="13" t="n">
        <v>847</v>
      </c>
      <c r="G76" s="14" t="n">
        <v>43916</v>
      </c>
      <c r="H76" s="1" t="n">
        <f aca="false">_xlfn.DAYS(B70,G76)</f>
        <v>22</v>
      </c>
      <c r="I76" s="14" t="n">
        <v>43919</v>
      </c>
      <c r="J76" s="1" t="n">
        <f aca="false">_xlfn.DAYS(B70,I76)</f>
        <v>19</v>
      </c>
      <c r="K76" s="14" t="n">
        <f aca="false">B70+1</f>
        <v>43939</v>
      </c>
      <c r="L76" s="0" t="n">
        <f aca="false">_xlfn.DAYS(K76,G76)</f>
        <v>23</v>
      </c>
      <c r="M76" s="0"/>
      <c r="N76" s="0"/>
      <c r="O76" s="0"/>
      <c r="P76" s="0"/>
      <c r="Q76" s="0"/>
    </row>
    <row r="77" customFormat="false" ht="12.8" hidden="false" customHeight="false" outlineLevel="0" collapsed="false">
      <c r="B77" s="0" t="s">
        <v>56</v>
      </c>
      <c r="C77" s="13" t="n">
        <v>1660</v>
      </c>
      <c r="D77" s="1" t="n">
        <v>37147</v>
      </c>
      <c r="E77" s="13" t="n">
        <f aca="false">D77/331</f>
        <v>112.226586102719</v>
      </c>
      <c r="F77" s="13" t="n">
        <v>2528</v>
      </c>
      <c r="G77" s="14" t="n">
        <v>43917</v>
      </c>
      <c r="H77" s="1" t="n">
        <f aca="false">_xlfn.DAYS(B70,G77)</f>
        <v>21</v>
      </c>
      <c r="I77" s="14" t="n">
        <v>43921</v>
      </c>
      <c r="J77" s="1" t="n">
        <f aca="false">_xlfn.DAYS(B70,I77)</f>
        <v>17</v>
      </c>
      <c r="K77" s="14" t="n">
        <f aca="false">B70+1</f>
        <v>43939</v>
      </c>
      <c r="L77" s="0" t="n">
        <f aca="false">_xlfn.DAYS(K77,G77)</f>
        <v>22</v>
      </c>
      <c r="M77" s="0"/>
      <c r="N77" s="0"/>
      <c r="O77" s="0"/>
      <c r="P77" s="0"/>
      <c r="Q77" s="0"/>
    </row>
    <row r="78" customFormat="false" ht="12.8" hidden="false" customHeight="false" outlineLevel="0" collapsed="false">
      <c r="B78" s="0" t="s">
        <v>57</v>
      </c>
      <c r="C78" s="13" t="n">
        <v>414</v>
      </c>
      <c r="D78" s="1" t="n">
        <v>4352</v>
      </c>
      <c r="E78" s="13" t="n">
        <f aca="false">D78/83.784</f>
        <v>51.9430917597632</v>
      </c>
      <c r="F78" s="13" t="n">
        <v>300</v>
      </c>
      <c r="G78" s="14" t="n">
        <v>43918</v>
      </c>
      <c r="H78" s="1" t="n">
        <f aca="false">_xlfn.DAYS(B70,G78)</f>
        <v>20</v>
      </c>
      <c r="I78" s="14" t="n">
        <v>43920</v>
      </c>
      <c r="J78" s="1" t="n">
        <f aca="false">_xlfn.DAYS(B70,I78)</f>
        <v>18</v>
      </c>
      <c r="K78" s="14" t="n">
        <f aca="false">B70+1</f>
        <v>43939</v>
      </c>
      <c r="L78" s="0" t="n">
        <f aca="false">_xlfn.DAYS(K78,G78)</f>
        <v>21</v>
      </c>
      <c r="M78" s="0"/>
      <c r="N78" s="0"/>
      <c r="O78" s="0"/>
      <c r="P78" s="0"/>
      <c r="Q78" s="0"/>
    </row>
    <row r="79" customFormat="false" ht="12.8" hidden="false" customHeight="false" outlineLevel="0" collapsed="false">
      <c r="B79" s="4"/>
      <c r="C79" s="5"/>
      <c r="D79" s="0"/>
      <c r="E79" s="0"/>
      <c r="F79" s="0"/>
      <c r="G79" s="0"/>
      <c r="H79" s="0"/>
      <c r="I79" s="0"/>
      <c r="J79" s="0"/>
      <c r="K79" s="0"/>
      <c r="L79" s="0"/>
      <c r="M79" s="0"/>
      <c r="N79" s="0"/>
      <c r="O79" s="0"/>
      <c r="P79" s="0"/>
      <c r="Q79" s="0"/>
    </row>
    <row r="80" customFormat="false" ht="12.8" hidden="false" customHeight="false" outlineLevel="0" collapsed="false">
      <c r="B80" s="4"/>
      <c r="C80" s="5"/>
      <c r="D80" s="0"/>
      <c r="E80" s="0"/>
      <c r="F80" s="0"/>
      <c r="G80" s="0"/>
      <c r="H80" s="0"/>
      <c r="I80" s="0"/>
      <c r="J80" s="0"/>
      <c r="K80" s="0"/>
      <c r="L80" s="0"/>
      <c r="M80" s="0"/>
      <c r="N80" s="0"/>
      <c r="O80" s="0"/>
      <c r="P80" s="0"/>
      <c r="Q80" s="0"/>
    </row>
    <row r="81" customFormat="false" ht="12.8" hidden="false" customHeight="false" outlineLevel="0" collapsed="false">
      <c r="B81" s="7" t="s">
        <v>34</v>
      </c>
      <c r="D81" s="0"/>
      <c r="E81" s="0"/>
      <c r="F81" s="0"/>
      <c r="G81" s="0"/>
      <c r="H81" s="0"/>
      <c r="I81" s="0"/>
      <c r="J81" s="0"/>
      <c r="K81" s="0"/>
      <c r="L81" s="0"/>
      <c r="M81" s="0"/>
      <c r="N81" s="0"/>
      <c r="O81" s="0"/>
      <c r="P81" s="0"/>
      <c r="Q81" s="0"/>
    </row>
    <row r="82" customFormat="false" ht="12.8" hidden="false" customHeight="false" outlineLevel="0" collapsed="false">
      <c r="B82" s="6" t="n">
        <v>43937</v>
      </c>
      <c r="D82" s="0"/>
      <c r="E82" s="8" t="s">
        <v>35</v>
      </c>
      <c r="F82" s="0"/>
      <c r="G82" s="8" t="s">
        <v>36</v>
      </c>
      <c r="H82" s="8" t="s">
        <v>37</v>
      </c>
      <c r="I82" s="8" t="s">
        <v>38</v>
      </c>
      <c r="J82" s="8" t="s">
        <v>37</v>
      </c>
      <c r="K82" s="8" t="s">
        <v>39</v>
      </c>
      <c r="L82" s="8" t="s">
        <v>40</v>
      </c>
      <c r="M82" s="7" t="s">
        <v>41</v>
      </c>
      <c r="N82" s="0"/>
      <c r="O82" s="0"/>
      <c r="P82" s="0"/>
      <c r="Q82" s="0"/>
    </row>
    <row r="83" customFormat="false" ht="12.8" hidden="false" customHeight="false" outlineLevel="0" collapsed="false">
      <c r="B83" s="9"/>
      <c r="C83" s="10" t="s">
        <v>42</v>
      </c>
      <c r="D83" s="8" t="s">
        <v>12</v>
      </c>
      <c r="E83" s="10" t="s">
        <v>43</v>
      </c>
      <c r="F83" s="10" t="s">
        <v>44</v>
      </c>
      <c r="G83" s="11" t="s">
        <v>45</v>
      </c>
      <c r="H83" s="8" t="s">
        <v>46</v>
      </c>
      <c r="I83" s="11" t="s">
        <v>47</v>
      </c>
      <c r="J83" s="8" t="s">
        <v>48</v>
      </c>
      <c r="K83" s="8" t="s">
        <v>45</v>
      </c>
      <c r="L83" s="8" t="s">
        <v>49</v>
      </c>
      <c r="M83" s="12" t="s">
        <v>58</v>
      </c>
      <c r="N83" s="0"/>
      <c r="O83" s="0"/>
      <c r="P83" s="0"/>
      <c r="Q83" s="0"/>
    </row>
    <row r="84" customFormat="false" ht="12.8" hidden="false" customHeight="false" outlineLevel="0" collapsed="false">
      <c r="B84" s="0" t="s">
        <v>51</v>
      </c>
      <c r="C84" s="13" t="n">
        <v>300</v>
      </c>
      <c r="D84" s="1" t="n">
        <v>22170</v>
      </c>
      <c r="E84" s="13" t="n">
        <f aca="false">D84/60.48</f>
        <v>366.56746031746</v>
      </c>
      <c r="F84" s="13" t="n">
        <v>525</v>
      </c>
      <c r="G84" s="14" t="n">
        <v>43900</v>
      </c>
      <c r="H84" s="1" t="n">
        <f aca="false">_xlfn.DAYS($B$82,G84)</f>
        <v>37</v>
      </c>
      <c r="I84" s="14" t="n">
        <v>43902</v>
      </c>
      <c r="J84" s="1" t="n">
        <f aca="false">_xlfn.DAYS($B$82,I84)</f>
        <v>35</v>
      </c>
      <c r="K84" s="14" t="n">
        <f aca="false">$B$82+1</f>
        <v>43938</v>
      </c>
      <c r="L84" s="0" t="n">
        <f aca="false">_xlfn.DAYS(K84,G84)</f>
        <v>38</v>
      </c>
      <c r="M84" s="0"/>
      <c r="N84" s="0"/>
      <c r="O84" s="0"/>
      <c r="P84" s="0"/>
      <c r="Q84" s="0"/>
    </row>
    <row r="85" customFormat="false" ht="12.8" hidden="false" customHeight="false" outlineLevel="0" collapsed="false">
      <c r="B85" s="0" t="s">
        <v>52</v>
      </c>
      <c r="C85" s="13" t="n">
        <v>230</v>
      </c>
      <c r="D85" s="1" t="n">
        <v>19130</v>
      </c>
      <c r="E85" s="13" t="n">
        <f aca="false">D85/46.75</f>
        <v>409.197860962567</v>
      </c>
      <c r="F85" s="13" t="n">
        <v>318</v>
      </c>
      <c r="G85" s="14" t="n">
        <v>43907</v>
      </c>
      <c r="H85" s="1" t="n">
        <f aca="false">_xlfn.DAYS($B$82,G85)</f>
        <v>30</v>
      </c>
      <c r="I85" s="14" t="n">
        <v>43913</v>
      </c>
      <c r="J85" s="1" t="n">
        <f aca="false">_xlfn.DAYS($B$82,I85)</f>
        <v>24</v>
      </c>
      <c r="K85" s="14" t="n">
        <f aca="false">$B$82+1</f>
        <v>43938</v>
      </c>
      <c r="L85" s="0" t="n">
        <f aca="false">_xlfn.DAYS(K85,G85)</f>
        <v>31</v>
      </c>
      <c r="M85" s="0" t="n">
        <v>19315</v>
      </c>
      <c r="N85" s="0" t="n">
        <f aca="false">D85-M85</f>
        <v>-185</v>
      </c>
      <c r="O85" s="0"/>
      <c r="P85" s="0"/>
      <c r="Q85" s="0"/>
    </row>
    <row r="86" customFormat="false" ht="12.8" hidden="false" customHeight="false" outlineLevel="0" collapsed="false">
      <c r="B86" s="0" t="s">
        <v>53</v>
      </c>
      <c r="C86" s="13" t="n">
        <v>330</v>
      </c>
      <c r="D86" s="1" t="n">
        <v>17920</v>
      </c>
      <c r="E86" s="13" t="n">
        <f aca="false">D86/65.27</f>
        <v>274.551861498391</v>
      </c>
      <c r="F86" s="13" t="n">
        <v>753</v>
      </c>
      <c r="G86" s="14" t="n">
        <v>43912</v>
      </c>
      <c r="H86" s="1" t="n">
        <f aca="false">_xlfn.DAYS($B$82,G86)</f>
        <v>25</v>
      </c>
      <c r="I86" s="14" t="n">
        <v>43914</v>
      </c>
      <c r="J86" s="1" t="n">
        <f aca="false">_xlfn.DAYS($B$82,I86)</f>
        <v>23</v>
      </c>
      <c r="K86" s="14" t="n">
        <f aca="false">$B$82+1</f>
        <v>43938</v>
      </c>
      <c r="L86" s="0" t="n">
        <f aca="false">_xlfn.DAYS(K86,G86)</f>
        <v>26</v>
      </c>
      <c r="M86" s="0"/>
      <c r="N86" s="0"/>
      <c r="O86" s="0"/>
      <c r="P86" s="0"/>
      <c r="Q86" s="0"/>
    </row>
    <row r="87" customFormat="false" ht="12.8" hidden="false" customHeight="false" outlineLevel="0" collapsed="false">
      <c r="B87" s="0" t="s">
        <v>54</v>
      </c>
      <c r="C87" s="13" t="n">
        <v>50</v>
      </c>
      <c r="D87" s="13" t="n">
        <v>1333</v>
      </c>
      <c r="E87" s="13" t="n">
        <f aca="false">D87/10.36</f>
        <v>128.667953667954</v>
      </c>
      <c r="F87" s="13" t="n">
        <v>130</v>
      </c>
      <c r="G87" s="14" t="n">
        <v>43915</v>
      </c>
      <c r="H87" s="1" t="n">
        <f aca="false">_xlfn.DAYS($B$82,G87)</f>
        <v>22</v>
      </c>
      <c r="I87" s="14" t="n">
        <v>43928</v>
      </c>
      <c r="J87" s="1" t="n">
        <f aca="false">_xlfn.DAYS($B$82,I87)</f>
        <v>9</v>
      </c>
      <c r="K87" s="14" t="n">
        <f aca="false">$B$82+1</f>
        <v>43938</v>
      </c>
      <c r="L87" s="0" t="n">
        <f aca="false">_xlfn.DAYS(K87,G87)</f>
        <v>23</v>
      </c>
      <c r="M87" s="0"/>
      <c r="N87" s="0"/>
      <c r="O87" s="0"/>
      <c r="P87" s="0"/>
      <c r="Q87" s="0"/>
    </row>
    <row r="88" customFormat="false" ht="12.8" hidden="false" customHeight="false" outlineLevel="0" collapsed="false">
      <c r="B88" s="0" t="s">
        <v>55</v>
      </c>
      <c r="C88" s="13" t="n">
        <v>330</v>
      </c>
      <c r="D88" s="1" t="n">
        <v>13729</v>
      </c>
      <c r="E88" s="13" t="n">
        <f aca="false">D88/67.79</f>
        <v>202.522495943354</v>
      </c>
      <c r="F88" s="13" t="n">
        <v>861</v>
      </c>
      <c r="G88" s="14" t="n">
        <v>43916</v>
      </c>
      <c r="H88" s="1" t="n">
        <f aca="false">_xlfn.DAYS($B$82,G88)</f>
        <v>21</v>
      </c>
      <c r="I88" s="14" t="n">
        <v>43919</v>
      </c>
      <c r="J88" s="1" t="n">
        <f aca="false">_xlfn.DAYS($B$82,I88)</f>
        <v>18</v>
      </c>
      <c r="K88" s="14" t="n">
        <f aca="false">$B$82+1</f>
        <v>43938</v>
      </c>
      <c r="L88" s="0" t="n">
        <f aca="false">_xlfn.DAYS(K88,G88)</f>
        <v>22</v>
      </c>
      <c r="M88" s="0"/>
      <c r="N88" s="0"/>
      <c r="O88" s="0"/>
      <c r="P88" s="0"/>
      <c r="Q88" s="0"/>
    </row>
    <row r="89" customFormat="false" ht="12.8" hidden="false" customHeight="false" outlineLevel="0" collapsed="false">
      <c r="B89" s="0" t="s">
        <v>56</v>
      </c>
      <c r="C89" s="13" t="n">
        <v>1660</v>
      </c>
      <c r="D89" s="1" t="n">
        <v>34619</v>
      </c>
      <c r="E89" s="13" t="n">
        <f aca="false">D89/331</f>
        <v>104.589123867069</v>
      </c>
      <c r="F89" s="13" t="n">
        <v>2176</v>
      </c>
      <c r="G89" s="14" t="n">
        <v>43917</v>
      </c>
      <c r="H89" s="1" t="n">
        <f aca="false">_xlfn.DAYS($B$82,G89)</f>
        <v>20</v>
      </c>
      <c r="I89" s="14" t="n">
        <v>43921</v>
      </c>
      <c r="J89" s="1" t="n">
        <f aca="false">_xlfn.DAYS($B$82,I89)</f>
        <v>16</v>
      </c>
      <c r="K89" s="14" t="n">
        <f aca="false">$B$82+1</f>
        <v>43938</v>
      </c>
      <c r="L89" s="0" t="n">
        <f aca="false">_xlfn.DAYS(K89,G89)</f>
        <v>21</v>
      </c>
      <c r="M89" s="0"/>
      <c r="N89" s="0"/>
      <c r="O89" s="0"/>
      <c r="P89" s="0"/>
      <c r="Q89" s="0"/>
    </row>
    <row r="90" customFormat="false" ht="12.8" hidden="false" customHeight="false" outlineLevel="0" collapsed="false">
      <c r="B90" s="0" t="s">
        <v>57</v>
      </c>
      <c r="C90" s="13" t="n">
        <v>414</v>
      </c>
      <c r="D90" s="1" t="n">
        <v>4052</v>
      </c>
      <c r="E90" s="13" t="n">
        <f aca="false">D90/83.784</f>
        <v>48.3624558388236</v>
      </c>
      <c r="F90" s="13" t="n">
        <v>248</v>
      </c>
      <c r="G90" s="14" t="n">
        <v>43918</v>
      </c>
      <c r="H90" s="1" t="n">
        <f aca="false">_xlfn.DAYS($B$82,G90)</f>
        <v>19</v>
      </c>
      <c r="I90" s="14" t="n">
        <v>43920</v>
      </c>
      <c r="J90" s="1" t="n">
        <f aca="false">_xlfn.DAYS($B$82,I90)</f>
        <v>17</v>
      </c>
      <c r="K90" s="14" t="n">
        <f aca="false">$B$82+1</f>
        <v>43938</v>
      </c>
      <c r="L90" s="0" t="n">
        <f aca="false">_xlfn.DAYS(K90,G90)</f>
        <v>20</v>
      </c>
      <c r="M90" s="0"/>
      <c r="N90" s="0"/>
      <c r="O90" s="0"/>
      <c r="P90" s="0"/>
      <c r="Q90" s="0"/>
    </row>
    <row r="91" customFormat="false" ht="12.8" hidden="false" customHeight="false" outlineLevel="0" collapsed="false">
      <c r="B91" s="4"/>
      <c r="C91" s="5"/>
      <c r="D91" s="0"/>
      <c r="E91" s="0"/>
      <c r="F91" s="0"/>
      <c r="G91" s="0"/>
      <c r="H91" s="0"/>
      <c r="I91" s="0"/>
      <c r="J91" s="0"/>
      <c r="K91" s="0"/>
      <c r="L91" s="0"/>
      <c r="M91" s="0"/>
      <c r="N91" s="0"/>
      <c r="O91" s="0"/>
      <c r="P91" s="0"/>
      <c r="Q91" s="0"/>
    </row>
    <row r="92" customFormat="false" ht="12.8" hidden="false" customHeight="false" outlineLevel="0" collapsed="false">
      <c r="B92" s="4"/>
      <c r="C92" s="5"/>
      <c r="D92" s="0"/>
      <c r="E92" s="0"/>
      <c r="F92" s="0"/>
      <c r="G92" s="0"/>
      <c r="H92" s="0"/>
      <c r="I92" s="0"/>
      <c r="J92" s="0"/>
      <c r="K92" s="0"/>
      <c r="L92" s="0"/>
      <c r="M92" s="0"/>
      <c r="N92" s="0"/>
      <c r="O92" s="0"/>
      <c r="P92" s="0"/>
      <c r="Q92" s="0"/>
    </row>
    <row r="93" customFormat="false" ht="12.8" hidden="false" customHeight="false" outlineLevel="0" collapsed="false">
      <c r="B93" s="7" t="s">
        <v>34</v>
      </c>
      <c r="D93" s="0"/>
      <c r="E93" s="0"/>
      <c r="F93" s="0"/>
      <c r="G93" s="0"/>
      <c r="H93" s="0"/>
      <c r="I93" s="0"/>
      <c r="J93" s="0"/>
      <c r="K93" s="0"/>
      <c r="L93" s="0"/>
      <c r="M93" s="0"/>
      <c r="N93" s="0"/>
      <c r="O93" s="0"/>
      <c r="P93" s="0"/>
      <c r="Q93" s="0"/>
    </row>
    <row r="94" customFormat="false" ht="12.8" hidden="false" customHeight="false" outlineLevel="0" collapsed="false">
      <c r="B94" s="6" t="n">
        <v>43936</v>
      </c>
      <c r="D94" s="0"/>
      <c r="E94" s="8" t="s">
        <v>35</v>
      </c>
      <c r="F94" s="0"/>
      <c r="G94" s="8" t="s">
        <v>36</v>
      </c>
      <c r="H94" s="8" t="s">
        <v>37</v>
      </c>
      <c r="I94" s="8" t="s">
        <v>38</v>
      </c>
      <c r="J94" s="8" t="s">
        <v>37</v>
      </c>
      <c r="K94" s="8" t="s">
        <v>39</v>
      </c>
      <c r="L94" s="8" t="s">
        <v>40</v>
      </c>
      <c r="M94" s="0" t="s">
        <v>59</v>
      </c>
      <c r="N94" s="0"/>
      <c r="O94" s="0"/>
      <c r="P94" s="0"/>
      <c r="Q94" s="0"/>
    </row>
    <row r="95" customFormat="false" ht="12.8" hidden="false" customHeight="false" outlineLevel="0" collapsed="false">
      <c r="B95" s="9"/>
      <c r="C95" s="10" t="s">
        <v>42</v>
      </c>
      <c r="D95" s="8" t="s">
        <v>12</v>
      </c>
      <c r="E95" s="10" t="s">
        <v>43</v>
      </c>
      <c r="F95" s="10" t="s">
        <v>44</v>
      </c>
      <c r="G95" s="11" t="s">
        <v>45</v>
      </c>
      <c r="H95" s="8" t="s">
        <v>46</v>
      </c>
      <c r="I95" s="11" t="s">
        <v>47</v>
      </c>
      <c r="J95" s="8" t="s">
        <v>48</v>
      </c>
      <c r="K95" s="8" t="s">
        <v>45</v>
      </c>
      <c r="L95" s="8" t="s">
        <v>49</v>
      </c>
      <c r="M95" s="0"/>
      <c r="N95" s="0"/>
      <c r="O95" s="0"/>
      <c r="P95" s="0"/>
      <c r="Q95" s="0"/>
    </row>
    <row r="96" customFormat="false" ht="12.8" hidden="false" customHeight="false" outlineLevel="0" collapsed="false">
      <c r="B96" s="0" t="s">
        <v>51</v>
      </c>
      <c r="C96" s="13" t="n">
        <v>300</v>
      </c>
      <c r="D96" s="1" t="n">
        <v>21645</v>
      </c>
      <c r="E96" s="13" t="n">
        <f aca="false">D96/60.48</f>
        <v>357.886904761905</v>
      </c>
      <c r="F96" s="13" t="n">
        <v>578</v>
      </c>
      <c r="G96" s="14" t="n">
        <v>43900</v>
      </c>
      <c r="H96" s="1" t="n">
        <f aca="false">_xlfn.DAYS($B$94,G96)</f>
        <v>36</v>
      </c>
      <c r="I96" s="14" t="n">
        <v>43902</v>
      </c>
      <c r="J96" s="1" t="n">
        <f aca="false">_xlfn.DAYS($B$94,I96)</f>
        <v>34</v>
      </c>
      <c r="K96" s="14" t="n">
        <f aca="false">$B$94+1</f>
        <v>43937</v>
      </c>
      <c r="L96" s="0" t="n">
        <f aca="false">_xlfn.DAYS(K96,G96)</f>
        <v>37</v>
      </c>
      <c r="M96" s="0"/>
      <c r="N96" s="0"/>
      <c r="O96" s="0"/>
      <c r="P96" s="0"/>
      <c r="Q96" s="0"/>
    </row>
    <row r="97" customFormat="false" ht="12.8" hidden="false" customHeight="false" outlineLevel="0" collapsed="false">
      <c r="B97" s="0" t="s">
        <v>52</v>
      </c>
      <c r="C97" s="13" t="n">
        <v>230</v>
      </c>
      <c r="D97" s="1" t="n">
        <v>18812</v>
      </c>
      <c r="E97" s="13" t="n">
        <f aca="false">D97/46.75</f>
        <v>402.395721925134</v>
      </c>
      <c r="F97" s="13" t="n">
        <v>557</v>
      </c>
      <c r="G97" s="14" t="n">
        <v>43907</v>
      </c>
      <c r="H97" s="1" t="n">
        <f aca="false">_xlfn.DAYS($B$94,G97)</f>
        <v>29</v>
      </c>
      <c r="I97" s="14" t="n">
        <v>43913</v>
      </c>
      <c r="J97" s="1" t="n">
        <f aca="false">_xlfn.DAYS($B$94,I97)</f>
        <v>23</v>
      </c>
      <c r="K97" s="14" t="n">
        <f aca="false">$B$94+1</f>
        <v>43937</v>
      </c>
      <c r="L97" s="0" t="n">
        <f aca="false">_xlfn.DAYS(K97,G97)</f>
        <v>30</v>
      </c>
      <c r="M97" s="0"/>
      <c r="N97" s="0"/>
      <c r="O97" s="0"/>
      <c r="P97" s="0"/>
      <c r="Q97" s="0"/>
    </row>
    <row r="98" customFormat="false" ht="12.8" hidden="false" customHeight="false" outlineLevel="0" collapsed="false">
      <c r="B98" s="0" t="s">
        <v>53</v>
      </c>
      <c r="C98" s="13" t="n">
        <v>330</v>
      </c>
      <c r="D98" s="1" t="n">
        <v>17167</v>
      </c>
      <c r="E98" s="13" t="n">
        <f aca="false">D98/65.27</f>
        <v>263.01516776467</v>
      </c>
      <c r="F98" s="13" t="n">
        <v>1438</v>
      </c>
      <c r="G98" s="14" t="n">
        <v>43912</v>
      </c>
      <c r="H98" s="1" t="n">
        <f aca="false">_xlfn.DAYS($B$94,G98)</f>
        <v>24</v>
      </c>
      <c r="I98" s="14" t="n">
        <v>43914</v>
      </c>
      <c r="J98" s="1" t="n">
        <f aca="false">_xlfn.DAYS($B$94,I98)</f>
        <v>22</v>
      </c>
      <c r="K98" s="14" t="n">
        <f aca="false">$B$94+1</f>
        <v>43937</v>
      </c>
      <c r="L98" s="0" t="n">
        <f aca="false">_xlfn.DAYS(K98,G98)</f>
        <v>25</v>
      </c>
      <c r="M98" s="0"/>
      <c r="N98" s="0"/>
      <c r="O98" s="0"/>
      <c r="P98" s="0"/>
      <c r="Q98" s="0"/>
    </row>
    <row r="99" customFormat="false" ht="12.8" hidden="false" customHeight="false" outlineLevel="0" collapsed="false">
      <c r="B99" s="0" t="s">
        <v>54</v>
      </c>
      <c r="C99" s="13" t="n">
        <v>50</v>
      </c>
      <c r="D99" s="13" t="n">
        <v>1203</v>
      </c>
      <c r="E99" s="13" t="n">
        <f aca="false">D99/10.36</f>
        <v>116.119691119691</v>
      </c>
      <c r="F99" s="13" t="n">
        <v>170</v>
      </c>
      <c r="G99" s="14" t="n">
        <v>43915</v>
      </c>
      <c r="H99" s="1" t="n">
        <f aca="false">_xlfn.DAYS($B$94,G99)</f>
        <v>21</v>
      </c>
      <c r="I99" s="14" t="n">
        <v>43928</v>
      </c>
      <c r="J99" s="1" t="n">
        <f aca="false">_xlfn.DAYS($B$94,I99)</f>
        <v>8</v>
      </c>
      <c r="K99" s="14" t="n">
        <f aca="false">$B$94+1</f>
        <v>43937</v>
      </c>
      <c r="L99" s="0" t="n">
        <f aca="false">_xlfn.DAYS(K99,G99)</f>
        <v>22</v>
      </c>
      <c r="M99" s="0"/>
      <c r="N99" s="0"/>
      <c r="O99" s="0"/>
      <c r="P99" s="0"/>
      <c r="Q99" s="0"/>
    </row>
    <row r="100" customFormat="false" ht="12.8" hidden="false" customHeight="false" outlineLevel="0" collapsed="false">
      <c r="B100" s="0" t="s">
        <v>55</v>
      </c>
      <c r="C100" s="13" t="n">
        <v>330</v>
      </c>
      <c r="D100" s="1" t="n">
        <v>12868</v>
      </c>
      <c r="E100" s="13" t="n">
        <f aca="false">D100/67.79</f>
        <v>189.821507596991</v>
      </c>
      <c r="F100" s="13" t="n">
        <v>761</v>
      </c>
      <c r="G100" s="14" t="n">
        <v>43916</v>
      </c>
      <c r="H100" s="1" t="n">
        <f aca="false">_xlfn.DAYS($B$94,G100)</f>
        <v>20</v>
      </c>
      <c r="I100" s="14" t="n">
        <v>43919</v>
      </c>
      <c r="J100" s="1" t="n">
        <f aca="false">_xlfn.DAYS($B$94,I100)</f>
        <v>17</v>
      </c>
      <c r="K100" s="14" t="n">
        <f aca="false">$B$94+1</f>
        <v>43937</v>
      </c>
      <c r="L100" s="0" t="n">
        <f aca="false">_xlfn.DAYS(K100,G100)</f>
        <v>21</v>
      </c>
      <c r="M100" s="0"/>
      <c r="N100" s="0"/>
      <c r="O100" s="0"/>
      <c r="P100" s="0"/>
      <c r="Q100" s="0"/>
    </row>
    <row r="101" customFormat="false" ht="12.8" hidden="false" customHeight="false" outlineLevel="0" collapsed="false">
      <c r="B101" s="0" t="s">
        <v>56</v>
      </c>
      <c r="C101" s="13" t="n">
        <v>1660</v>
      </c>
      <c r="D101" s="1" t="n">
        <v>32443</v>
      </c>
      <c r="E101" s="13" t="n">
        <f aca="false">D101/331</f>
        <v>98.0151057401813</v>
      </c>
      <c r="F101" s="13" t="n">
        <v>2618</v>
      </c>
      <c r="G101" s="14" t="n">
        <v>43917</v>
      </c>
      <c r="H101" s="1" t="n">
        <f aca="false">_xlfn.DAYS($B$94,G101)</f>
        <v>19</v>
      </c>
      <c r="I101" s="14" t="n">
        <v>43921</v>
      </c>
      <c r="J101" s="1" t="n">
        <f aca="false">_xlfn.DAYS($B$94,I101)</f>
        <v>15</v>
      </c>
      <c r="K101" s="14" t="n">
        <f aca="false">$B$94+1</f>
        <v>43937</v>
      </c>
      <c r="L101" s="0" t="n">
        <f aca="false">_xlfn.DAYS(K101,G101)</f>
        <v>20</v>
      </c>
      <c r="M101" s="0"/>
      <c r="N101" s="0"/>
      <c r="O101" s="0"/>
      <c r="P101" s="0"/>
      <c r="Q101" s="0"/>
    </row>
    <row r="102" customFormat="false" ht="12.8" hidden="false" customHeight="false" outlineLevel="0" collapsed="false">
      <c r="B102" s="0" t="s">
        <v>57</v>
      </c>
      <c r="C102" s="13" t="n">
        <v>414</v>
      </c>
      <c r="D102" s="1" t="n">
        <v>3804</v>
      </c>
      <c r="E102" s="13" t="n">
        <f aca="false">D102/83.784</f>
        <v>45.4024634775136</v>
      </c>
      <c r="F102" s="13" t="n">
        <v>309</v>
      </c>
      <c r="G102" s="14" t="n">
        <v>43918</v>
      </c>
      <c r="H102" s="1" t="n">
        <f aca="false">_xlfn.DAYS($B$94,G102)</f>
        <v>18</v>
      </c>
      <c r="I102" s="14" t="n">
        <v>43920</v>
      </c>
      <c r="J102" s="1" t="n">
        <f aca="false">_xlfn.DAYS($B$94,I102)</f>
        <v>16</v>
      </c>
      <c r="K102" s="14" t="n">
        <f aca="false">$B$94+1</f>
        <v>43937</v>
      </c>
      <c r="L102" s="0" t="n">
        <f aca="false">_xlfn.DAYS(K102,G102)</f>
        <v>19</v>
      </c>
      <c r="M102" s="0"/>
      <c r="N102" s="0"/>
      <c r="O102" s="0"/>
      <c r="P102" s="0"/>
      <c r="Q102" s="0"/>
    </row>
    <row r="103" customFormat="false" ht="12.8" hidden="false" customHeight="false" outlineLevel="0" collapsed="false">
      <c r="B103" s="4"/>
      <c r="C103" s="5"/>
      <c r="D103" s="0"/>
      <c r="E103" s="0"/>
      <c r="F103" s="0"/>
      <c r="G103" s="0"/>
      <c r="H103" s="0"/>
      <c r="I103" s="0"/>
      <c r="J103" s="0"/>
      <c r="K103" s="0"/>
      <c r="L103" s="0"/>
      <c r="M103" s="0"/>
      <c r="N103" s="0"/>
      <c r="O103" s="0"/>
      <c r="P103" s="0"/>
      <c r="Q103" s="0"/>
    </row>
    <row r="104" customFormat="false" ht="12.8" hidden="false" customHeight="false" outlineLevel="0" collapsed="false">
      <c r="B104" s="4"/>
      <c r="C104" s="5"/>
      <c r="D104" s="0"/>
      <c r="E104" s="0"/>
      <c r="F104" s="0"/>
      <c r="G104" s="0"/>
      <c r="H104" s="0"/>
      <c r="I104" s="0"/>
      <c r="J104" s="0"/>
      <c r="K104" s="0"/>
      <c r="L104" s="0"/>
      <c r="M104" s="0"/>
      <c r="N104" s="0"/>
      <c r="O104" s="0"/>
      <c r="P104" s="0"/>
      <c r="Q104" s="0"/>
    </row>
    <row r="105" customFormat="false" ht="12.8" hidden="false" customHeight="false" outlineLevel="0" collapsed="false">
      <c r="B105" s="7" t="s">
        <v>34</v>
      </c>
      <c r="D105" s="0"/>
      <c r="E105" s="0"/>
      <c r="F105" s="0"/>
      <c r="G105" s="0"/>
      <c r="H105" s="0"/>
      <c r="I105" s="0"/>
      <c r="J105" s="0"/>
      <c r="K105" s="0"/>
      <c r="L105" s="0"/>
      <c r="M105" s="0"/>
      <c r="N105" s="0"/>
      <c r="O105" s="0"/>
      <c r="P105" s="0"/>
      <c r="Q105" s="0"/>
    </row>
    <row r="106" customFormat="false" ht="12.8" hidden="false" customHeight="false" outlineLevel="0" collapsed="false">
      <c r="B106" s="6" t="n">
        <v>43935</v>
      </c>
      <c r="D106" s="0"/>
      <c r="E106" s="8" t="s">
        <v>35</v>
      </c>
      <c r="F106" s="0"/>
      <c r="G106" s="8" t="s">
        <v>36</v>
      </c>
      <c r="H106" s="8" t="s">
        <v>37</v>
      </c>
      <c r="I106" s="8" t="s">
        <v>38</v>
      </c>
      <c r="J106" s="8" t="s">
        <v>37</v>
      </c>
      <c r="K106" s="8" t="s">
        <v>39</v>
      </c>
      <c r="L106" s="8" t="s">
        <v>40</v>
      </c>
      <c r="M106" s="0"/>
      <c r="N106" s="0"/>
      <c r="O106" s="0"/>
      <c r="P106" s="0"/>
      <c r="Q106" s="0"/>
    </row>
    <row r="107" customFormat="false" ht="12.8" hidden="false" customHeight="false" outlineLevel="0" collapsed="false">
      <c r="B107" s="9"/>
      <c r="C107" s="10" t="s">
        <v>42</v>
      </c>
      <c r="D107" s="8" t="s">
        <v>12</v>
      </c>
      <c r="E107" s="10" t="s">
        <v>43</v>
      </c>
      <c r="F107" s="10" t="s">
        <v>44</v>
      </c>
      <c r="G107" s="11" t="s">
        <v>45</v>
      </c>
      <c r="H107" s="8" t="s">
        <v>46</v>
      </c>
      <c r="I107" s="11" t="s">
        <v>47</v>
      </c>
      <c r="J107" s="8" t="s">
        <v>48</v>
      </c>
      <c r="K107" s="8" t="s">
        <v>45</v>
      </c>
      <c r="L107" s="8" t="s">
        <v>49</v>
      </c>
      <c r="M107" s="0"/>
      <c r="N107" s="0"/>
      <c r="O107" s="0"/>
      <c r="P107" s="0"/>
      <c r="Q107" s="0"/>
    </row>
    <row r="108" customFormat="false" ht="12.8" hidden="false" customHeight="false" outlineLevel="0" collapsed="false">
      <c r="B108" s="0" t="s">
        <v>51</v>
      </c>
      <c r="C108" s="13" t="n">
        <v>300</v>
      </c>
      <c r="D108" s="1" t="n">
        <v>21067</v>
      </c>
      <c r="E108" s="13" t="n">
        <f aca="false">D108/60.48</f>
        <v>348.330026455026</v>
      </c>
      <c r="F108" s="13" t="n">
        <v>602</v>
      </c>
      <c r="G108" s="14" t="n">
        <v>43900</v>
      </c>
      <c r="H108" s="1" t="n">
        <f aca="false">_xlfn.DAYS($B$106,G108)</f>
        <v>35</v>
      </c>
      <c r="I108" s="14" t="n">
        <v>43902</v>
      </c>
      <c r="J108" s="1" t="n">
        <f aca="false">_xlfn.DAYS($B$106,I108)</f>
        <v>33</v>
      </c>
      <c r="K108" s="14" t="n">
        <f aca="false">$B$106+1</f>
        <v>43936</v>
      </c>
      <c r="L108" s="0" t="n">
        <f aca="false">_xlfn.DAYS(K108,G108)</f>
        <v>36</v>
      </c>
      <c r="M108" s="0"/>
      <c r="N108" s="0"/>
      <c r="O108" s="0"/>
      <c r="P108" s="0"/>
      <c r="Q108" s="0"/>
    </row>
    <row r="109" customFormat="false" ht="12.8" hidden="false" customHeight="false" outlineLevel="0" collapsed="false">
      <c r="B109" s="0" t="s">
        <v>52</v>
      </c>
      <c r="C109" s="13" t="n">
        <v>230</v>
      </c>
      <c r="D109" s="1" t="n">
        <v>18255</v>
      </c>
      <c r="E109" s="13" t="n">
        <f aca="false">D109/46.75</f>
        <v>390.48128342246</v>
      </c>
      <c r="F109" s="13" t="n">
        <v>499</v>
      </c>
      <c r="G109" s="14" t="n">
        <v>43907</v>
      </c>
      <c r="H109" s="1" t="n">
        <f aca="false">_xlfn.DAYS($B$106,G109)</f>
        <v>28</v>
      </c>
      <c r="I109" s="14" t="n">
        <v>43913</v>
      </c>
      <c r="J109" s="1" t="n">
        <f aca="false">_xlfn.DAYS($B$106,I109)</f>
        <v>22</v>
      </c>
      <c r="K109" s="14" t="n">
        <f aca="false">$B$106+1</f>
        <v>43936</v>
      </c>
      <c r="L109" s="0" t="n">
        <f aca="false">_xlfn.DAYS(K109,G109)</f>
        <v>29</v>
      </c>
      <c r="M109" s="0"/>
      <c r="N109" s="0"/>
      <c r="O109" s="0"/>
      <c r="P109" s="0"/>
      <c r="Q109" s="0"/>
    </row>
    <row r="110" customFormat="false" ht="12.8" hidden="false" customHeight="false" outlineLevel="0" collapsed="false">
      <c r="B110" s="0" t="s">
        <v>53</v>
      </c>
      <c r="C110" s="13" t="n">
        <v>330</v>
      </c>
      <c r="D110" s="1" t="n">
        <v>15729</v>
      </c>
      <c r="E110" s="13" t="n">
        <f aca="false">D110/65.27</f>
        <v>240.983606557377</v>
      </c>
      <c r="F110" s="13" t="n">
        <v>762</v>
      </c>
      <c r="G110" s="14" t="n">
        <v>43912</v>
      </c>
      <c r="H110" s="1" t="n">
        <f aca="false">_xlfn.DAYS($B$106,G110)</f>
        <v>23</v>
      </c>
      <c r="I110" s="14" t="n">
        <v>43914</v>
      </c>
      <c r="J110" s="1" t="n">
        <f aca="false">_xlfn.DAYS($B$106,I110)</f>
        <v>21</v>
      </c>
      <c r="K110" s="14" t="n">
        <f aca="false">$B$106+1</f>
        <v>43936</v>
      </c>
      <c r="L110" s="0" t="n">
        <f aca="false">_xlfn.DAYS(K110,G110)</f>
        <v>24</v>
      </c>
      <c r="M110" s="0"/>
      <c r="N110" s="0"/>
      <c r="O110" s="0"/>
      <c r="P110" s="0"/>
      <c r="Q110" s="0"/>
    </row>
    <row r="111" customFormat="false" ht="12.8" hidden="false" customHeight="false" outlineLevel="0" collapsed="false">
      <c r="B111" s="0" t="s">
        <v>54</v>
      </c>
      <c r="C111" s="13" t="n">
        <v>50</v>
      </c>
      <c r="D111" s="13" t="n">
        <v>1033</v>
      </c>
      <c r="E111" s="13" t="n">
        <f aca="false">D111/10.36</f>
        <v>99.7104247104247</v>
      </c>
      <c r="F111" s="13" t="n">
        <v>114</v>
      </c>
      <c r="G111" s="14" t="n">
        <v>43915</v>
      </c>
      <c r="H111" s="1" t="n">
        <f aca="false">_xlfn.DAYS($B$106,G111)</f>
        <v>20</v>
      </c>
      <c r="I111" s="14" t="n">
        <v>43928</v>
      </c>
      <c r="J111" s="1" t="n">
        <f aca="false">_xlfn.DAYS($B$106,I111)</f>
        <v>7</v>
      </c>
      <c r="K111" s="14" t="n">
        <f aca="false">$B$106+1</f>
        <v>43936</v>
      </c>
      <c r="L111" s="0" t="n">
        <f aca="false">_xlfn.DAYS(K111,G111)</f>
        <v>21</v>
      </c>
      <c r="M111" s="0"/>
      <c r="N111" s="0"/>
      <c r="O111" s="0"/>
      <c r="P111" s="0"/>
      <c r="Q111" s="0"/>
    </row>
    <row r="112" customFormat="false" ht="12.8" hidden="false" customHeight="false" outlineLevel="0" collapsed="false">
      <c r="B112" s="0" t="s">
        <v>55</v>
      </c>
      <c r="C112" s="13" t="n">
        <v>330</v>
      </c>
      <c r="D112" s="1" t="n">
        <v>12107</v>
      </c>
      <c r="E112" s="13" t="n">
        <f aca="false">D112/67.79</f>
        <v>178.59566307715</v>
      </c>
      <c r="F112" s="13" t="n">
        <v>778</v>
      </c>
      <c r="G112" s="14" t="n">
        <v>43916</v>
      </c>
      <c r="H112" s="1" t="n">
        <f aca="false">_xlfn.DAYS($B$106,G112)</f>
        <v>19</v>
      </c>
      <c r="I112" s="14" t="n">
        <v>43919</v>
      </c>
      <c r="J112" s="1" t="n">
        <f aca="false">_xlfn.DAYS($B$106,I112)</f>
        <v>16</v>
      </c>
      <c r="K112" s="14" t="n">
        <f aca="false">$B$106+1</f>
        <v>43936</v>
      </c>
      <c r="L112" s="0" t="n">
        <f aca="false">_xlfn.DAYS(K112,G112)</f>
        <v>20</v>
      </c>
      <c r="M112" s="0"/>
      <c r="N112" s="0"/>
      <c r="O112" s="0"/>
      <c r="P112" s="0"/>
      <c r="Q112" s="0"/>
    </row>
    <row r="113" customFormat="false" ht="12.8" hidden="false" customHeight="false" outlineLevel="0" collapsed="false">
      <c r="B113" s="0" t="s">
        <v>56</v>
      </c>
      <c r="C113" s="13" t="n">
        <v>1660</v>
      </c>
      <c r="D113" s="1" t="n">
        <v>29825</v>
      </c>
      <c r="E113" s="13" t="n">
        <f aca="false">D113/331</f>
        <v>90.1057401812689</v>
      </c>
      <c r="F113" s="13" t="n">
        <v>6185</v>
      </c>
      <c r="G113" s="14" t="n">
        <v>43917</v>
      </c>
      <c r="H113" s="1" t="n">
        <f aca="false">_xlfn.DAYS($B$106,G113)</f>
        <v>18</v>
      </c>
      <c r="I113" s="14" t="n">
        <v>43921</v>
      </c>
      <c r="J113" s="1" t="n">
        <f aca="false">_xlfn.DAYS($B$106,I113)</f>
        <v>14</v>
      </c>
      <c r="K113" s="14" t="n">
        <f aca="false">$B$106+1</f>
        <v>43936</v>
      </c>
      <c r="L113" s="0" t="n">
        <f aca="false">_xlfn.DAYS(K113,G113)</f>
        <v>19</v>
      </c>
      <c r="M113" s="0"/>
      <c r="N113" s="0"/>
      <c r="O113" s="0"/>
      <c r="P113" s="0"/>
      <c r="Q113" s="0"/>
    </row>
    <row r="114" customFormat="false" ht="12.8" hidden="false" customHeight="false" outlineLevel="0" collapsed="false">
      <c r="B114" s="0" t="s">
        <v>57</v>
      </c>
      <c r="C114" s="13" t="n">
        <v>414</v>
      </c>
      <c r="D114" s="1" t="n">
        <v>3495</v>
      </c>
      <c r="E114" s="13" t="n">
        <f aca="false">D114/83.784</f>
        <v>41.7144084789459</v>
      </c>
      <c r="F114" s="13" t="n">
        <v>301</v>
      </c>
      <c r="G114" s="14" t="n">
        <v>43918</v>
      </c>
      <c r="H114" s="1" t="n">
        <f aca="false">_xlfn.DAYS($B$106,G114)</f>
        <v>17</v>
      </c>
      <c r="I114" s="14" t="n">
        <v>43920</v>
      </c>
      <c r="J114" s="1" t="n">
        <f aca="false">_xlfn.DAYS($B$106,I114)</f>
        <v>15</v>
      </c>
      <c r="K114" s="14" t="n">
        <f aca="false">$B$106+1</f>
        <v>43936</v>
      </c>
      <c r="L114" s="0" t="n">
        <f aca="false">_xlfn.DAYS(K114,G114)</f>
        <v>18</v>
      </c>
      <c r="M114" s="0"/>
      <c r="N114" s="0"/>
      <c r="O114" s="0"/>
      <c r="P114" s="0"/>
      <c r="Q114" s="0"/>
    </row>
    <row r="115" customFormat="false" ht="12.8" hidden="false" customHeight="false" outlineLevel="0" collapsed="false">
      <c r="B115" s="4"/>
      <c r="C115" s="5"/>
      <c r="D115" s="0"/>
      <c r="E115" s="0"/>
      <c r="F115" s="0"/>
      <c r="G115" s="0"/>
      <c r="H115" s="0"/>
      <c r="I115" s="0"/>
      <c r="J115" s="0"/>
      <c r="K115" s="0"/>
      <c r="L115" s="0"/>
      <c r="M115" s="0"/>
      <c r="N115" s="0"/>
      <c r="O115" s="0"/>
      <c r="P115" s="0"/>
      <c r="Q115" s="0"/>
    </row>
    <row r="116" customFormat="false" ht="12.8" hidden="false" customHeight="false" outlineLevel="0" collapsed="false">
      <c r="B116" s="4"/>
      <c r="C116" s="5"/>
      <c r="D116" s="0"/>
      <c r="E116" s="0"/>
      <c r="F116" s="0"/>
      <c r="G116" s="0"/>
      <c r="H116" s="0"/>
      <c r="I116" s="0"/>
      <c r="J116" s="0"/>
      <c r="K116" s="0"/>
      <c r="L116" s="0"/>
      <c r="M116" s="0"/>
      <c r="N116" s="0"/>
      <c r="O116" s="0"/>
      <c r="P116" s="0"/>
      <c r="Q116" s="0"/>
    </row>
    <row r="117" customFormat="false" ht="12.8" hidden="false" customHeight="false" outlineLevel="0" collapsed="false">
      <c r="B117" s="7" t="s">
        <v>34</v>
      </c>
      <c r="D117" s="0"/>
      <c r="E117" s="0"/>
      <c r="F117" s="0"/>
      <c r="G117" s="0"/>
      <c r="H117" s="0"/>
      <c r="I117" s="0"/>
      <c r="J117" s="0"/>
      <c r="K117" s="0"/>
      <c r="L117" s="0"/>
      <c r="M117" s="0"/>
      <c r="N117" s="0"/>
      <c r="O117" s="0"/>
      <c r="P117" s="0"/>
      <c r="Q117" s="0"/>
    </row>
    <row r="118" customFormat="false" ht="12.8" hidden="false" customHeight="false" outlineLevel="0" collapsed="false">
      <c r="B118" s="6" t="n">
        <v>43934</v>
      </c>
      <c r="D118" s="0"/>
      <c r="E118" s="8" t="s">
        <v>35</v>
      </c>
      <c r="F118" s="0"/>
      <c r="G118" s="8" t="s">
        <v>36</v>
      </c>
      <c r="H118" s="8" t="s">
        <v>37</v>
      </c>
      <c r="I118" s="8" t="s">
        <v>38</v>
      </c>
      <c r="J118" s="8" t="s">
        <v>37</v>
      </c>
      <c r="K118" s="8" t="s">
        <v>39</v>
      </c>
      <c r="L118" s="8" t="s">
        <v>40</v>
      </c>
      <c r="M118" s="0"/>
      <c r="N118" s="0"/>
      <c r="O118" s="0"/>
      <c r="P118" s="0"/>
      <c r="Q118" s="0"/>
    </row>
    <row r="119" customFormat="false" ht="12.8" hidden="false" customHeight="false" outlineLevel="0" collapsed="false">
      <c r="B119" s="9"/>
      <c r="C119" s="10" t="s">
        <v>42</v>
      </c>
      <c r="D119" s="8" t="s">
        <v>12</v>
      </c>
      <c r="E119" s="10" t="s">
        <v>43</v>
      </c>
      <c r="F119" s="10" t="s">
        <v>44</v>
      </c>
      <c r="G119" s="11" t="s">
        <v>45</v>
      </c>
      <c r="H119" s="8" t="s">
        <v>46</v>
      </c>
      <c r="I119" s="11" t="s">
        <v>47</v>
      </c>
      <c r="J119" s="8" t="s">
        <v>48</v>
      </c>
      <c r="K119" s="8" t="s">
        <v>45</v>
      </c>
      <c r="L119" s="8" t="s">
        <v>49</v>
      </c>
      <c r="M119" s="0"/>
      <c r="N119" s="0"/>
      <c r="O119" s="0"/>
      <c r="P119" s="0"/>
      <c r="Q119" s="0"/>
    </row>
    <row r="120" customFormat="false" ht="12.8" hidden="false" customHeight="false" outlineLevel="0" collapsed="false">
      <c r="B120" s="0" t="s">
        <v>51</v>
      </c>
      <c r="C120" s="13" t="n">
        <v>300</v>
      </c>
      <c r="D120" s="1" t="n">
        <v>20465</v>
      </c>
      <c r="E120" s="13" t="n">
        <f aca="false">D120/60.48</f>
        <v>338.376322751323</v>
      </c>
      <c r="F120" s="13" t="n">
        <v>566</v>
      </c>
      <c r="G120" s="14" t="n">
        <v>43900</v>
      </c>
      <c r="H120" s="1" t="n">
        <f aca="false">_xlfn.DAYS($B$118,G120)</f>
        <v>34</v>
      </c>
      <c r="I120" s="14" t="n">
        <v>43902</v>
      </c>
      <c r="J120" s="1" t="n">
        <f aca="false">_xlfn.DAYS($B$118,I120)</f>
        <v>32</v>
      </c>
      <c r="K120" s="14" t="n">
        <f aca="false">$B$118+1</f>
        <v>43935</v>
      </c>
      <c r="L120" s="0" t="n">
        <f aca="false">_xlfn.DAYS(K120,G120)</f>
        <v>35</v>
      </c>
      <c r="M120" s="0"/>
      <c r="N120" s="0"/>
      <c r="O120" s="0"/>
      <c r="P120" s="0"/>
      <c r="Q120" s="0"/>
    </row>
    <row r="121" customFormat="false" ht="12.8" hidden="false" customHeight="false" outlineLevel="0" collapsed="false">
      <c r="B121" s="0" t="s">
        <v>52</v>
      </c>
      <c r="C121" s="13" t="n">
        <v>230</v>
      </c>
      <c r="D121" s="1" t="n">
        <v>17756</v>
      </c>
      <c r="E121" s="13" t="n">
        <f aca="false">D121/46.75</f>
        <v>379.807486631016</v>
      </c>
      <c r="F121" s="13" t="n">
        <v>547</v>
      </c>
      <c r="G121" s="14" t="n">
        <v>43907</v>
      </c>
      <c r="H121" s="1" t="n">
        <f aca="false">_xlfn.DAYS($B$118,G121)</f>
        <v>27</v>
      </c>
      <c r="I121" s="14" t="n">
        <v>43913</v>
      </c>
      <c r="J121" s="1" t="n">
        <f aca="false">_xlfn.DAYS($B$118,I121)</f>
        <v>21</v>
      </c>
      <c r="K121" s="14" t="n">
        <f aca="false">$B$118+1</f>
        <v>43935</v>
      </c>
      <c r="L121" s="0" t="n">
        <f aca="false">_xlfn.DAYS(K121,G121)</f>
        <v>28</v>
      </c>
      <c r="M121" s="0"/>
      <c r="N121" s="0"/>
      <c r="O121" s="0"/>
      <c r="P121" s="0"/>
      <c r="Q121" s="0"/>
    </row>
    <row r="122" customFormat="false" ht="12.8" hidden="false" customHeight="false" outlineLevel="0" collapsed="false">
      <c r="B122" s="0" t="s">
        <v>53</v>
      </c>
      <c r="C122" s="13" t="n">
        <v>330</v>
      </c>
      <c r="D122" s="1" t="n">
        <v>14967</v>
      </c>
      <c r="E122" s="13" t="n">
        <f aca="false">D122/65.27</f>
        <v>229.30902405393</v>
      </c>
      <c r="F122" s="13" t="n">
        <v>574</v>
      </c>
      <c r="G122" s="14" t="n">
        <v>43912</v>
      </c>
      <c r="H122" s="1" t="n">
        <f aca="false">_xlfn.DAYS($B$118,G122)</f>
        <v>22</v>
      </c>
      <c r="I122" s="14" t="n">
        <v>43914</v>
      </c>
      <c r="J122" s="1" t="n">
        <f aca="false">_xlfn.DAYS($B$118,I122)</f>
        <v>20</v>
      </c>
      <c r="K122" s="14" t="n">
        <f aca="false">$B$118+1</f>
        <v>43935</v>
      </c>
      <c r="L122" s="0" t="n">
        <f aca="false">_xlfn.DAYS(K122,G122)</f>
        <v>23</v>
      </c>
      <c r="M122" s="0"/>
      <c r="N122" s="0"/>
      <c r="O122" s="0"/>
      <c r="P122" s="0"/>
      <c r="Q122" s="0"/>
    </row>
    <row r="123" customFormat="false" ht="12.8" hidden="false" customHeight="false" outlineLevel="0" collapsed="false">
      <c r="B123" s="0" t="s">
        <v>54</v>
      </c>
      <c r="C123" s="13" t="n">
        <v>50</v>
      </c>
      <c r="D123" s="13" t="n">
        <v>919</v>
      </c>
      <c r="E123" s="13" t="n">
        <f aca="false">D123/10.36</f>
        <v>88.7065637065637</v>
      </c>
      <c r="F123" s="13" t="n">
        <v>20</v>
      </c>
      <c r="G123" s="14" t="n">
        <v>43915</v>
      </c>
      <c r="H123" s="1" t="n">
        <f aca="false">_xlfn.DAYS($B$118,G123)</f>
        <v>19</v>
      </c>
      <c r="I123" s="14" t="n">
        <v>43928</v>
      </c>
      <c r="J123" s="1" t="n">
        <f aca="false">_xlfn.DAYS($B$118,I123)</f>
        <v>6</v>
      </c>
      <c r="K123" s="14" t="n">
        <f aca="false">$B$118+1</f>
        <v>43935</v>
      </c>
      <c r="L123" s="0" t="n">
        <f aca="false">_xlfn.DAYS(K123,G123)</f>
        <v>20</v>
      </c>
      <c r="M123" s="0"/>
      <c r="N123" s="0"/>
      <c r="O123" s="0"/>
      <c r="P123" s="0"/>
      <c r="Q123" s="0"/>
    </row>
    <row r="124" customFormat="false" ht="12.8" hidden="false" customHeight="false" outlineLevel="0" collapsed="false">
      <c r="B124" s="0" t="s">
        <v>55</v>
      </c>
      <c r="C124" s="13" t="n">
        <v>330</v>
      </c>
      <c r="D124" s="1" t="n">
        <v>11329</v>
      </c>
      <c r="E124" s="13" t="n">
        <f aca="false">D124/67.79</f>
        <v>167.1190441068</v>
      </c>
      <c r="F124" s="13" t="n">
        <v>717</v>
      </c>
      <c r="G124" s="14" t="n">
        <v>43916</v>
      </c>
      <c r="H124" s="1" t="n">
        <f aca="false">_xlfn.DAYS($B$118,G124)</f>
        <v>18</v>
      </c>
      <c r="I124" s="14" t="n">
        <v>43919</v>
      </c>
      <c r="J124" s="1" t="n">
        <f aca="false">_xlfn.DAYS($B$118,I124)</f>
        <v>15</v>
      </c>
      <c r="K124" s="14" t="n">
        <f aca="false">$B$118+1</f>
        <v>43935</v>
      </c>
      <c r="L124" s="0" t="n">
        <f aca="false">_xlfn.DAYS(K124,G124)</f>
        <v>19</v>
      </c>
      <c r="M124" s="0"/>
      <c r="N124" s="0"/>
      <c r="O124" s="0"/>
      <c r="P124" s="0"/>
      <c r="Q124" s="0"/>
    </row>
    <row r="125" customFormat="false" ht="12.8" hidden="false" customHeight="false" outlineLevel="0" collapsed="false">
      <c r="B125" s="0" t="s">
        <v>56</v>
      </c>
      <c r="C125" s="13" t="n">
        <v>1660</v>
      </c>
      <c r="D125" s="1" t="n">
        <v>23640</v>
      </c>
      <c r="E125" s="13" t="n">
        <f aca="false">D125/331</f>
        <v>71.4199395770393</v>
      </c>
      <c r="F125" s="13" t="n">
        <v>1535</v>
      </c>
      <c r="G125" s="14" t="n">
        <v>43917</v>
      </c>
      <c r="H125" s="1" t="n">
        <f aca="false">_xlfn.DAYS($B$118,G125)</f>
        <v>17</v>
      </c>
      <c r="I125" s="14" t="n">
        <v>43921</v>
      </c>
      <c r="J125" s="1" t="n">
        <f aca="false">_xlfn.DAYS($B$118,I125)</f>
        <v>13</v>
      </c>
      <c r="K125" s="14" t="n">
        <f aca="false">$B$118+1</f>
        <v>43935</v>
      </c>
      <c r="L125" s="0" t="n">
        <f aca="false">_xlfn.DAYS(K125,G125)</f>
        <v>18</v>
      </c>
      <c r="M125" s="0"/>
      <c r="N125" s="0"/>
      <c r="O125" s="0"/>
      <c r="P125" s="0"/>
      <c r="Q125" s="0"/>
    </row>
    <row r="126" customFormat="false" ht="12.8" hidden="false" customHeight="false" outlineLevel="0" collapsed="false">
      <c r="B126" s="0" t="s">
        <v>57</v>
      </c>
      <c r="C126" s="13" t="n">
        <v>414</v>
      </c>
      <c r="D126" s="1" t="n">
        <v>3194</v>
      </c>
      <c r="E126" s="13" t="n">
        <f aca="false">D126/83.784</f>
        <v>38.1218371049365</v>
      </c>
      <c r="F126" s="13" t="n">
        <v>172</v>
      </c>
      <c r="G126" s="14" t="n">
        <v>43918</v>
      </c>
      <c r="H126" s="1" t="n">
        <f aca="false">_xlfn.DAYS($B$118,G126)</f>
        <v>16</v>
      </c>
      <c r="I126" s="14" t="n">
        <v>43920</v>
      </c>
      <c r="J126" s="1" t="n">
        <f aca="false">_xlfn.DAYS($B$118,I126)</f>
        <v>14</v>
      </c>
      <c r="K126" s="14" t="n">
        <f aca="false">$B$118+1</f>
        <v>43935</v>
      </c>
      <c r="L126" s="0" t="n">
        <f aca="false">_xlfn.DAYS(K126,G126)</f>
        <v>17</v>
      </c>
      <c r="M126" s="0"/>
      <c r="N126" s="0"/>
      <c r="O126" s="0"/>
      <c r="P126" s="0"/>
      <c r="Q126" s="0"/>
    </row>
    <row r="127" customFormat="false" ht="12.8" hidden="false" customHeight="false" outlineLevel="0" collapsed="false">
      <c r="B127" s="4"/>
      <c r="C127" s="5"/>
      <c r="D127" s="0"/>
      <c r="E127" s="0"/>
      <c r="F127" s="0"/>
      <c r="G127" s="0"/>
      <c r="H127" s="0"/>
      <c r="I127" s="0"/>
      <c r="J127" s="0"/>
      <c r="K127" s="0"/>
      <c r="L127" s="0"/>
      <c r="M127" s="0"/>
      <c r="N127" s="0"/>
      <c r="O127" s="0"/>
      <c r="P127" s="0"/>
      <c r="Q127" s="0"/>
    </row>
    <row r="128" customFormat="false" ht="12.8" hidden="false" customHeight="false" outlineLevel="0" collapsed="false">
      <c r="B128" s="4"/>
      <c r="C128" s="5"/>
      <c r="D128" s="0"/>
      <c r="E128" s="0"/>
      <c r="F128" s="0"/>
      <c r="G128" s="0"/>
      <c r="H128" s="0"/>
      <c r="I128" s="0"/>
      <c r="J128" s="0"/>
      <c r="K128" s="0"/>
      <c r="L128" s="0"/>
      <c r="M128" s="0"/>
      <c r="N128" s="0"/>
      <c r="O128" s="0"/>
      <c r="P128" s="0"/>
      <c r="Q128" s="0"/>
    </row>
    <row r="129" customFormat="false" ht="12.8" hidden="false" customHeight="false" outlineLevel="0" collapsed="false">
      <c r="B129" s="7" t="s">
        <v>34</v>
      </c>
      <c r="D129" s="0"/>
      <c r="E129" s="0"/>
      <c r="F129" s="0"/>
      <c r="G129" s="0"/>
      <c r="H129" s="0"/>
      <c r="I129" s="0"/>
      <c r="J129" s="0"/>
      <c r="K129" s="0"/>
      <c r="L129" s="0"/>
      <c r="M129" s="0"/>
      <c r="N129" s="0"/>
      <c r="O129" s="0"/>
      <c r="P129" s="0"/>
      <c r="Q129" s="0"/>
    </row>
    <row r="130" customFormat="false" ht="12.8" hidden="false" customHeight="false" outlineLevel="0" collapsed="false">
      <c r="B130" s="6" t="n">
        <v>43933</v>
      </c>
      <c r="D130" s="0"/>
      <c r="E130" s="8" t="s">
        <v>35</v>
      </c>
      <c r="F130" s="0"/>
      <c r="G130" s="8" t="s">
        <v>36</v>
      </c>
      <c r="H130" s="8" t="s">
        <v>37</v>
      </c>
      <c r="I130" s="8" t="s">
        <v>38</v>
      </c>
      <c r="J130" s="8" t="s">
        <v>37</v>
      </c>
      <c r="K130" s="8" t="s">
        <v>39</v>
      </c>
      <c r="L130" s="8" t="s">
        <v>40</v>
      </c>
      <c r="M130" s="0"/>
      <c r="N130" s="0"/>
      <c r="O130" s="0"/>
      <c r="P130" s="0"/>
      <c r="Q130" s="0"/>
    </row>
    <row r="131" customFormat="false" ht="12.8" hidden="false" customHeight="false" outlineLevel="0" collapsed="false">
      <c r="B131" s="9"/>
      <c r="C131" s="10" t="s">
        <v>42</v>
      </c>
      <c r="D131" s="8" t="s">
        <v>12</v>
      </c>
      <c r="E131" s="10" t="s">
        <v>43</v>
      </c>
      <c r="F131" s="10" t="s">
        <v>44</v>
      </c>
      <c r="G131" s="11" t="s">
        <v>45</v>
      </c>
      <c r="H131" s="8" t="s">
        <v>46</v>
      </c>
      <c r="I131" s="11" t="s">
        <v>47</v>
      </c>
      <c r="J131" s="8" t="s">
        <v>48</v>
      </c>
      <c r="K131" s="8" t="s">
        <v>45</v>
      </c>
      <c r="L131" s="8" t="s">
        <v>49</v>
      </c>
      <c r="M131" s="0"/>
      <c r="N131" s="0"/>
      <c r="O131" s="0"/>
      <c r="P131" s="0"/>
      <c r="Q131" s="0"/>
    </row>
    <row r="132" customFormat="false" ht="12.8" hidden="false" customHeight="false" outlineLevel="0" collapsed="false">
      <c r="B132" s="0" t="s">
        <v>51</v>
      </c>
      <c r="C132" s="13" t="n">
        <v>300</v>
      </c>
      <c r="D132" s="1" t="n">
        <v>19899</v>
      </c>
      <c r="E132" s="13" t="n">
        <f aca="false">D132/60.48</f>
        <v>329.017857142857</v>
      </c>
      <c r="F132" s="13" t="n">
        <v>431</v>
      </c>
      <c r="G132" s="14" t="n">
        <v>43900</v>
      </c>
      <c r="H132" s="1" t="n">
        <f aca="false">_xlfn.DAYS($B$130,G132)</f>
        <v>33</v>
      </c>
      <c r="I132" s="14" t="n">
        <v>43902</v>
      </c>
      <c r="J132" s="1" t="n">
        <f aca="false">_xlfn.DAYS($B$130,I132)</f>
        <v>31</v>
      </c>
      <c r="K132" s="14" t="n">
        <f aca="false">$B$130+1</f>
        <v>43934</v>
      </c>
      <c r="L132" s="0" t="n">
        <f aca="false">_xlfn.DAYS(K132,G132)</f>
        <v>34</v>
      </c>
      <c r="M132" s="0"/>
      <c r="N132" s="0"/>
      <c r="O132" s="0"/>
      <c r="P132" s="0"/>
      <c r="Q132" s="0"/>
    </row>
    <row r="133" customFormat="false" ht="12.8" hidden="false" customHeight="false" outlineLevel="0" collapsed="false">
      <c r="B133" s="0" t="s">
        <v>52</v>
      </c>
      <c r="C133" s="13" t="n">
        <v>230</v>
      </c>
      <c r="D133" s="1" t="n">
        <v>17209</v>
      </c>
      <c r="E133" s="13" t="n">
        <f aca="false">D133/46.75</f>
        <v>368.106951871658</v>
      </c>
      <c r="F133" s="13" t="n">
        <v>603</v>
      </c>
      <c r="G133" s="14" t="n">
        <v>43907</v>
      </c>
      <c r="H133" s="1" t="n">
        <f aca="false">_xlfn.DAYS($B$130,G133)</f>
        <v>26</v>
      </c>
      <c r="I133" s="14" t="n">
        <v>43913</v>
      </c>
      <c r="J133" s="1" t="n">
        <f aca="false">_xlfn.DAYS($B$130,I133)</f>
        <v>20</v>
      </c>
      <c r="K133" s="14" t="n">
        <f aca="false">$B$130+1</f>
        <v>43934</v>
      </c>
      <c r="L133" s="0" t="n">
        <f aca="false">_xlfn.DAYS(K133,G133)</f>
        <v>27</v>
      </c>
      <c r="M133" s="0"/>
      <c r="N133" s="0"/>
      <c r="O133" s="0"/>
      <c r="P133" s="0"/>
      <c r="Q133" s="0"/>
    </row>
    <row r="134" customFormat="false" ht="12.8" hidden="false" customHeight="false" outlineLevel="0" collapsed="false">
      <c r="B134" s="0" t="s">
        <v>53</v>
      </c>
      <c r="C134" s="13" t="n">
        <v>330</v>
      </c>
      <c r="D134" s="1" t="n">
        <v>14393</v>
      </c>
      <c r="E134" s="13" t="n">
        <f aca="false">D134/65.27</f>
        <v>220.514784740309</v>
      </c>
      <c r="F134" s="13" t="n">
        <v>561</v>
      </c>
      <c r="G134" s="14" t="n">
        <v>43912</v>
      </c>
      <c r="H134" s="1" t="n">
        <f aca="false">_xlfn.DAYS($B$130,G134)</f>
        <v>21</v>
      </c>
      <c r="I134" s="14" t="n">
        <v>43914</v>
      </c>
      <c r="J134" s="1" t="n">
        <f aca="false">_xlfn.DAYS($B$130,I134)</f>
        <v>19</v>
      </c>
      <c r="K134" s="14" t="n">
        <f aca="false">$B$130+1</f>
        <v>43934</v>
      </c>
      <c r="L134" s="0" t="n">
        <f aca="false">_xlfn.DAYS(K134,G134)</f>
        <v>22</v>
      </c>
      <c r="M134" s="0"/>
      <c r="N134" s="0"/>
      <c r="O134" s="0"/>
      <c r="P134" s="0"/>
      <c r="Q134" s="0"/>
    </row>
    <row r="135" customFormat="false" ht="12.8" hidden="false" customHeight="false" outlineLevel="0" collapsed="false">
      <c r="B135" s="0" t="s">
        <v>54</v>
      </c>
      <c r="C135" s="13" t="n">
        <v>50</v>
      </c>
      <c r="D135" s="13" t="n">
        <v>899</v>
      </c>
      <c r="E135" s="13" t="n">
        <f aca="false">D135/10.36</f>
        <v>86.7760617760618</v>
      </c>
      <c r="F135" s="13" t="n">
        <v>12</v>
      </c>
      <c r="G135" s="14" t="n">
        <v>43915</v>
      </c>
      <c r="H135" s="1" t="n">
        <f aca="false">_xlfn.DAYS($B$130,G135)</f>
        <v>18</v>
      </c>
      <c r="I135" s="14" t="n">
        <v>43928</v>
      </c>
      <c r="J135" s="1" t="n">
        <f aca="false">_xlfn.DAYS($B$130,I135)</f>
        <v>5</v>
      </c>
      <c r="K135" s="14" t="n">
        <f aca="false">$B$130+1</f>
        <v>43934</v>
      </c>
      <c r="L135" s="0" t="n">
        <f aca="false">_xlfn.DAYS(K135,G135)</f>
        <v>19</v>
      </c>
      <c r="M135" s="0"/>
      <c r="N135" s="0"/>
      <c r="O135" s="0"/>
      <c r="P135" s="0"/>
      <c r="Q135" s="0"/>
    </row>
    <row r="136" customFormat="false" ht="12.8" hidden="false" customHeight="false" outlineLevel="0" collapsed="false">
      <c r="B136" s="0" t="s">
        <v>55</v>
      </c>
      <c r="C136" s="13" t="n">
        <v>330</v>
      </c>
      <c r="D136" s="1" t="n">
        <v>10612</v>
      </c>
      <c r="E136" s="13" t="n">
        <f aca="false">D136/67.79</f>
        <v>156.54226287063</v>
      </c>
      <c r="F136" s="13" t="n">
        <v>737</v>
      </c>
      <c r="G136" s="14" t="n">
        <v>43916</v>
      </c>
      <c r="H136" s="1" t="n">
        <f aca="false">_xlfn.DAYS($B$130,G136)</f>
        <v>17</v>
      </c>
      <c r="I136" s="14" t="n">
        <v>43919</v>
      </c>
      <c r="J136" s="1" t="n">
        <f aca="false">_xlfn.DAYS($B$130,I136)</f>
        <v>14</v>
      </c>
      <c r="K136" s="14" t="n">
        <f aca="false">$B$130+1</f>
        <v>43934</v>
      </c>
      <c r="L136" s="0" t="n">
        <f aca="false">_xlfn.DAYS(K136,G136)</f>
        <v>18</v>
      </c>
      <c r="M136" s="0"/>
      <c r="N136" s="0"/>
      <c r="O136" s="0"/>
      <c r="P136" s="0"/>
      <c r="Q136" s="0"/>
    </row>
    <row r="137" customFormat="false" ht="12.8" hidden="false" customHeight="false" outlineLevel="0" collapsed="false">
      <c r="B137" s="0" t="s">
        <v>56</v>
      </c>
      <c r="C137" s="13" t="n">
        <v>1660</v>
      </c>
      <c r="D137" s="1" t="n">
        <v>22105</v>
      </c>
      <c r="E137" s="13" t="n">
        <f aca="false">D137/331</f>
        <v>66.7824773413897</v>
      </c>
      <c r="F137" s="13" t="n">
        <v>1528</v>
      </c>
      <c r="G137" s="14" t="n">
        <v>43917</v>
      </c>
      <c r="H137" s="1" t="n">
        <f aca="false">_xlfn.DAYS($B$130,G137)</f>
        <v>16</v>
      </c>
      <c r="I137" s="14" t="n">
        <v>43921</v>
      </c>
      <c r="J137" s="1" t="n">
        <f aca="false">_xlfn.DAYS($B$130,I137)</f>
        <v>12</v>
      </c>
      <c r="K137" s="14" t="n">
        <f aca="false">$B$130+1</f>
        <v>43934</v>
      </c>
      <c r="L137" s="0" t="n">
        <f aca="false">_xlfn.DAYS(K137,G137)</f>
        <v>17</v>
      </c>
      <c r="M137" s="0"/>
      <c r="N137" s="0"/>
      <c r="O137" s="0"/>
      <c r="P137" s="0"/>
      <c r="Q137" s="0"/>
    </row>
    <row r="138" customFormat="false" ht="12.8" hidden="false" customHeight="false" outlineLevel="0" collapsed="false">
      <c r="B138" s="0" t="s">
        <v>57</v>
      </c>
      <c r="C138" s="13" t="n">
        <v>414</v>
      </c>
      <c r="D138" s="1" t="n">
        <v>3022</v>
      </c>
      <c r="E138" s="13" t="n">
        <f aca="false">D138/83.784</f>
        <v>36.0689391769312</v>
      </c>
      <c r="F138" s="13" t="n">
        <v>151</v>
      </c>
      <c r="G138" s="14" t="n">
        <v>43918</v>
      </c>
      <c r="H138" s="1" t="n">
        <f aca="false">_xlfn.DAYS($B$130,G138)</f>
        <v>15</v>
      </c>
      <c r="I138" s="14" t="n">
        <v>43920</v>
      </c>
      <c r="J138" s="1" t="n">
        <f aca="false">_xlfn.DAYS($B$130,I138)</f>
        <v>13</v>
      </c>
      <c r="K138" s="14" t="n">
        <f aca="false">$B$130+1</f>
        <v>43934</v>
      </c>
      <c r="L138" s="0" t="n">
        <f aca="false">_xlfn.DAYS(K138,G138)</f>
        <v>16</v>
      </c>
      <c r="M138" s="0"/>
      <c r="N138" s="0"/>
      <c r="O138" s="0"/>
      <c r="P138" s="0"/>
      <c r="Q138" s="0"/>
    </row>
    <row r="139" customFormat="false" ht="12.8" hidden="false" customHeight="false" outlineLevel="0" collapsed="false">
      <c r="B139" s="4"/>
      <c r="C139" s="5"/>
      <c r="D139" s="0"/>
      <c r="E139" s="0"/>
      <c r="F139" s="0"/>
      <c r="G139" s="0"/>
      <c r="H139" s="0"/>
      <c r="I139" s="0"/>
      <c r="J139" s="0"/>
      <c r="K139" s="0"/>
      <c r="L139" s="0"/>
      <c r="M139" s="0"/>
      <c r="N139" s="0"/>
      <c r="O139" s="0"/>
      <c r="P139" s="0"/>
      <c r="Q139" s="0"/>
    </row>
    <row r="140" customFormat="false" ht="12.8" hidden="false" customHeight="false" outlineLevel="0" collapsed="false">
      <c r="B140" s="4"/>
      <c r="C140" s="5"/>
      <c r="D140" s="0"/>
      <c r="E140" s="0"/>
      <c r="F140" s="0"/>
      <c r="G140" s="0"/>
      <c r="H140" s="0"/>
      <c r="I140" s="0"/>
      <c r="J140" s="0"/>
      <c r="K140" s="0"/>
      <c r="L140" s="0"/>
      <c r="M140" s="0"/>
      <c r="N140" s="0"/>
      <c r="O140" s="0"/>
      <c r="P140" s="0"/>
      <c r="Q140" s="0"/>
    </row>
    <row r="141" customFormat="false" ht="12.8" hidden="false" customHeight="false" outlineLevel="0" collapsed="false">
      <c r="B141" s="7" t="s">
        <v>34</v>
      </c>
      <c r="D141" s="0"/>
      <c r="E141" s="0"/>
      <c r="F141" s="0"/>
      <c r="G141" s="0"/>
      <c r="H141" s="0"/>
      <c r="I141" s="0"/>
      <c r="J141" s="0"/>
      <c r="K141" s="0"/>
      <c r="L141" s="0"/>
      <c r="M141" s="0"/>
      <c r="N141" s="0"/>
      <c r="O141" s="0"/>
      <c r="P141" s="0"/>
      <c r="Q141" s="0"/>
    </row>
    <row r="142" customFormat="false" ht="12.8" hidden="false" customHeight="false" outlineLevel="0" collapsed="false">
      <c r="B142" s="6" t="n">
        <v>43932</v>
      </c>
      <c r="D142" s="0"/>
      <c r="E142" s="8" t="s">
        <v>35</v>
      </c>
      <c r="F142" s="0"/>
      <c r="G142" s="8" t="s">
        <v>36</v>
      </c>
      <c r="H142" s="8" t="s">
        <v>37</v>
      </c>
      <c r="I142" s="8" t="s">
        <v>38</v>
      </c>
      <c r="J142" s="8" t="s">
        <v>37</v>
      </c>
      <c r="K142" s="8" t="s">
        <v>39</v>
      </c>
      <c r="L142" s="8" t="s">
        <v>40</v>
      </c>
      <c r="M142" s="0"/>
      <c r="N142" s="0"/>
      <c r="O142" s="0"/>
      <c r="P142" s="0"/>
      <c r="Q142" s="0"/>
    </row>
    <row r="143" customFormat="false" ht="12.8" hidden="false" customHeight="false" outlineLevel="0" collapsed="false">
      <c r="B143" s="9"/>
      <c r="C143" s="10" t="s">
        <v>42</v>
      </c>
      <c r="D143" s="8" t="s">
        <v>12</v>
      </c>
      <c r="E143" s="10" t="s">
        <v>43</v>
      </c>
      <c r="F143" s="10" t="s">
        <v>44</v>
      </c>
      <c r="G143" s="11" t="s">
        <v>45</v>
      </c>
      <c r="H143" s="8" t="s">
        <v>46</v>
      </c>
      <c r="I143" s="11" t="s">
        <v>47</v>
      </c>
      <c r="J143" s="8" t="s">
        <v>48</v>
      </c>
      <c r="K143" s="8" t="s">
        <v>45</v>
      </c>
      <c r="L143" s="8" t="s">
        <v>49</v>
      </c>
      <c r="M143" s="0"/>
      <c r="N143" s="0"/>
      <c r="O143" s="0"/>
      <c r="P143" s="0"/>
      <c r="Q143" s="0"/>
    </row>
    <row r="144" customFormat="false" ht="12.8" hidden="false" customHeight="false" outlineLevel="0" collapsed="false">
      <c r="B144" s="0" t="s">
        <v>51</v>
      </c>
      <c r="C144" s="13" t="n">
        <v>300</v>
      </c>
      <c r="D144" s="1" t="n">
        <v>19468</v>
      </c>
      <c r="E144" s="13" t="n">
        <f aca="false">D144/60.48</f>
        <v>321.891534391534</v>
      </c>
      <c r="F144" s="13" t="n">
        <v>619</v>
      </c>
      <c r="G144" s="14" t="n">
        <v>43900</v>
      </c>
      <c r="H144" s="1" t="n">
        <f aca="false">_xlfn.DAYS($B$142,G144)</f>
        <v>32</v>
      </c>
      <c r="I144" s="14" t="n">
        <v>43902</v>
      </c>
      <c r="J144" s="1" t="n">
        <f aca="false">_xlfn.DAYS($B$142,I144)</f>
        <v>30</v>
      </c>
      <c r="K144" s="14" t="n">
        <f aca="false">$B$142+1</f>
        <v>43933</v>
      </c>
      <c r="L144" s="0" t="n">
        <f aca="false">_xlfn.DAYS(K144,G144)</f>
        <v>33</v>
      </c>
      <c r="M144" s="0"/>
      <c r="N144" s="0"/>
      <c r="O144" s="0"/>
      <c r="P144" s="0"/>
      <c r="Q144" s="0"/>
    </row>
    <row r="145" customFormat="false" ht="12.8" hidden="false" customHeight="false" outlineLevel="0" collapsed="false">
      <c r="B145" s="0" t="s">
        <v>52</v>
      </c>
      <c r="C145" s="13" t="n">
        <v>230</v>
      </c>
      <c r="D145" s="1" t="n">
        <v>16606</v>
      </c>
      <c r="E145" s="13" t="n">
        <f aca="false">D145/46.75</f>
        <v>355.208556149733</v>
      </c>
      <c r="F145" s="13" t="n">
        <v>525</v>
      </c>
      <c r="G145" s="14" t="n">
        <v>43907</v>
      </c>
      <c r="H145" s="1" t="n">
        <f aca="false">_xlfn.DAYS($B$142,G145)</f>
        <v>25</v>
      </c>
      <c r="I145" s="14" t="n">
        <v>43913</v>
      </c>
      <c r="J145" s="1" t="n">
        <f aca="false">_xlfn.DAYS($B$142,I145)</f>
        <v>19</v>
      </c>
      <c r="K145" s="14" t="n">
        <f aca="false">$B$142+1</f>
        <v>43933</v>
      </c>
      <c r="L145" s="0" t="n">
        <f aca="false">_xlfn.DAYS(K145,G145)</f>
        <v>26</v>
      </c>
      <c r="M145" s="0"/>
      <c r="N145" s="0"/>
      <c r="O145" s="0"/>
      <c r="P145" s="0"/>
      <c r="Q145" s="0"/>
    </row>
    <row r="146" customFormat="false" ht="12.8" hidden="false" customHeight="false" outlineLevel="0" collapsed="false">
      <c r="B146" s="0" t="s">
        <v>53</v>
      </c>
      <c r="C146" s="13" t="n">
        <v>330</v>
      </c>
      <c r="D146" s="1" t="n">
        <v>13832</v>
      </c>
      <c r="E146" s="13" t="n">
        <f aca="false">D146/65.27</f>
        <v>211.919718094071</v>
      </c>
      <c r="F146" s="13" t="n">
        <v>635</v>
      </c>
      <c r="G146" s="14" t="n">
        <v>43912</v>
      </c>
      <c r="H146" s="1" t="n">
        <f aca="false">_xlfn.DAYS($B$142,G146)</f>
        <v>20</v>
      </c>
      <c r="I146" s="14" t="n">
        <v>43914</v>
      </c>
      <c r="J146" s="1" t="n">
        <f aca="false">_xlfn.DAYS($B$142,I146)</f>
        <v>18</v>
      </c>
      <c r="K146" s="14" t="n">
        <f aca="false">$B$142+1</f>
        <v>43933</v>
      </c>
      <c r="L146" s="0" t="n">
        <f aca="false">_xlfn.DAYS(K146,G146)</f>
        <v>21</v>
      </c>
      <c r="M146" s="0"/>
      <c r="N146" s="0"/>
      <c r="O146" s="0"/>
      <c r="P146" s="0"/>
      <c r="Q146" s="0"/>
    </row>
    <row r="147" customFormat="false" ht="12.8" hidden="false" customHeight="false" outlineLevel="0" collapsed="false">
      <c r="B147" s="0" t="s">
        <v>54</v>
      </c>
      <c r="C147" s="13" t="n">
        <v>50</v>
      </c>
      <c r="D147" s="13" t="n">
        <v>887</v>
      </c>
      <c r="E147" s="13" t="n">
        <f aca="false">D147/10.36</f>
        <v>85.6177606177606</v>
      </c>
      <c r="F147" s="13" t="n">
        <v>17</v>
      </c>
      <c r="G147" s="14" t="n">
        <v>43915</v>
      </c>
      <c r="H147" s="1" t="n">
        <f aca="false">_xlfn.DAYS($B$142,G147)</f>
        <v>17</v>
      </c>
      <c r="I147" s="14" t="n">
        <v>43928</v>
      </c>
      <c r="J147" s="1" t="n">
        <f aca="false">_xlfn.DAYS($B$142,I147)</f>
        <v>4</v>
      </c>
      <c r="K147" s="14" t="n">
        <f aca="false">$B$142+1</f>
        <v>43933</v>
      </c>
      <c r="L147" s="0" t="n">
        <f aca="false">_xlfn.DAYS(K147,G147)</f>
        <v>18</v>
      </c>
      <c r="M147" s="0"/>
      <c r="N147" s="0"/>
      <c r="O147" s="0"/>
      <c r="P147" s="0"/>
      <c r="Q147" s="0"/>
    </row>
    <row r="148" customFormat="false" ht="12.8" hidden="false" customHeight="false" outlineLevel="0" collapsed="false">
      <c r="B148" s="0" t="s">
        <v>55</v>
      </c>
      <c r="C148" s="13" t="n">
        <v>330</v>
      </c>
      <c r="D148" s="1" t="n">
        <v>9875</v>
      </c>
      <c r="E148" s="13" t="n">
        <f aca="false">D148/67.79</f>
        <v>145.670452869155</v>
      </c>
      <c r="F148" s="13" t="n">
        <v>917</v>
      </c>
      <c r="G148" s="14" t="n">
        <v>43916</v>
      </c>
      <c r="H148" s="1" t="n">
        <f aca="false">_xlfn.DAYS($B$142,G148)</f>
        <v>16</v>
      </c>
      <c r="I148" s="14" t="n">
        <v>43919</v>
      </c>
      <c r="J148" s="1" t="n">
        <f aca="false">_xlfn.DAYS($B$142,I148)</f>
        <v>13</v>
      </c>
      <c r="K148" s="14" t="n">
        <f aca="false">$B$142+1</f>
        <v>43933</v>
      </c>
      <c r="L148" s="0" t="n">
        <f aca="false">_xlfn.DAYS(K148,G148)</f>
        <v>17</v>
      </c>
      <c r="M148" s="0"/>
      <c r="N148" s="0"/>
      <c r="O148" s="0"/>
      <c r="P148" s="0"/>
      <c r="Q148" s="0"/>
    </row>
    <row r="149" customFormat="false" ht="12.8" hidden="false" customHeight="false" outlineLevel="0" collapsed="false">
      <c r="B149" s="0" t="s">
        <v>56</v>
      </c>
      <c r="C149" s="13" t="n">
        <v>1660</v>
      </c>
      <c r="D149" s="1" t="n">
        <v>20577</v>
      </c>
      <c r="E149" s="13" t="n">
        <f aca="false">D149/331</f>
        <v>62.166163141994</v>
      </c>
      <c r="F149" s="13" t="n">
        <v>1830</v>
      </c>
      <c r="G149" s="14" t="n">
        <v>43917</v>
      </c>
      <c r="H149" s="1" t="n">
        <f aca="false">_xlfn.DAYS($B$142,G149)</f>
        <v>15</v>
      </c>
      <c r="I149" s="14" t="n">
        <v>43921</v>
      </c>
      <c r="J149" s="1" t="n">
        <f aca="false">_xlfn.DAYS($B$142,I149)</f>
        <v>11</v>
      </c>
      <c r="K149" s="14" t="n">
        <f aca="false">$B$142+1</f>
        <v>43933</v>
      </c>
      <c r="L149" s="0" t="n">
        <f aca="false">_xlfn.DAYS(K149,G149)</f>
        <v>16</v>
      </c>
      <c r="M149" s="0"/>
      <c r="N149" s="0"/>
      <c r="O149" s="0"/>
      <c r="P149" s="0"/>
      <c r="Q149" s="0"/>
    </row>
    <row r="150" customFormat="false" ht="12.8" hidden="false" customHeight="false" outlineLevel="0" collapsed="false">
      <c r="B150" s="0" t="s">
        <v>57</v>
      </c>
      <c r="C150" s="13" t="n">
        <v>414</v>
      </c>
      <c r="D150" s="1" t="n">
        <v>2871</v>
      </c>
      <c r="E150" s="13" t="n">
        <f aca="false">D150/83.784</f>
        <v>34.2666857633916</v>
      </c>
      <c r="F150" s="13" t="n">
        <v>135</v>
      </c>
      <c r="G150" s="14" t="n">
        <v>43918</v>
      </c>
      <c r="H150" s="1" t="n">
        <f aca="false">_xlfn.DAYS($B$142,G150)</f>
        <v>14</v>
      </c>
      <c r="I150" s="14" t="n">
        <v>43920</v>
      </c>
      <c r="J150" s="1" t="n">
        <f aca="false">_xlfn.DAYS($B$142,I150)</f>
        <v>12</v>
      </c>
      <c r="K150" s="14" t="n">
        <f aca="false">$B$142+1</f>
        <v>43933</v>
      </c>
      <c r="L150" s="0" t="n">
        <f aca="false">_xlfn.DAYS(K150,G150)</f>
        <v>15</v>
      </c>
      <c r="M150" s="0"/>
      <c r="N150" s="0"/>
      <c r="O150" s="0"/>
      <c r="P150" s="0"/>
      <c r="Q150" s="0"/>
    </row>
    <row r="151" customFormat="false" ht="12.8" hidden="false" customHeight="false" outlineLevel="0" collapsed="false">
      <c r="B151" s="4"/>
      <c r="C151" s="5"/>
      <c r="D151" s="0"/>
      <c r="E151" s="0"/>
      <c r="F151" s="0"/>
      <c r="G151" s="0"/>
      <c r="H151" s="0"/>
      <c r="I151" s="0"/>
      <c r="J151" s="0"/>
      <c r="K151" s="0"/>
      <c r="L151" s="0"/>
      <c r="M151" s="0"/>
      <c r="N151" s="0"/>
      <c r="O151" s="0"/>
      <c r="P151" s="0"/>
      <c r="Q151" s="0"/>
    </row>
    <row r="152" customFormat="false" ht="12.8" hidden="false" customHeight="false" outlineLevel="0" collapsed="false">
      <c r="B152" s="4"/>
      <c r="C152" s="5"/>
      <c r="D152" s="0"/>
      <c r="E152" s="0"/>
      <c r="F152" s="0"/>
      <c r="G152" s="0"/>
      <c r="H152" s="0"/>
      <c r="I152" s="0"/>
      <c r="J152" s="0"/>
      <c r="K152" s="0"/>
      <c r="L152" s="0"/>
      <c r="M152" s="0"/>
      <c r="N152" s="0"/>
      <c r="O152" s="0"/>
      <c r="P152" s="0"/>
      <c r="Q152" s="0"/>
    </row>
    <row r="153" customFormat="false" ht="12.8" hidden="false" customHeight="false" outlineLevel="0" collapsed="false">
      <c r="B153" s="7" t="s">
        <v>34</v>
      </c>
      <c r="D153" s="0"/>
      <c r="E153" s="0"/>
      <c r="F153" s="0"/>
      <c r="G153" s="0"/>
      <c r="H153" s="0"/>
      <c r="I153" s="0"/>
      <c r="J153" s="0"/>
      <c r="K153" s="0"/>
      <c r="L153" s="0"/>
      <c r="M153" s="0"/>
      <c r="N153" s="0"/>
      <c r="O153" s="0"/>
      <c r="P153" s="0"/>
      <c r="Q153" s="0"/>
    </row>
    <row r="154" customFormat="false" ht="12.8" hidden="false" customHeight="false" outlineLevel="0" collapsed="false">
      <c r="B154" s="6" t="n">
        <v>43931</v>
      </c>
      <c r="D154" s="0"/>
      <c r="E154" s="8" t="s">
        <v>35</v>
      </c>
      <c r="F154" s="0"/>
      <c r="G154" s="8" t="s">
        <v>36</v>
      </c>
      <c r="H154" s="8" t="s">
        <v>37</v>
      </c>
      <c r="I154" s="8" t="s">
        <v>38</v>
      </c>
      <c r="J154" s="8" t="s">
        <v>37</v>
      </c>
      <c r="K154" s="8" t="s">
        <v>39</v>
      </c>
      <c r="L154" s="8" t="s">
        <v>40</v>
      </c>
      <c r="M154" s="0"/>
      <c r="N154" s="0"/>
      <c r="O154" s="0"/>
      <c r="P154" s="0"/>
      <c r="Q154" s="0"/>
    </row>
    <row r="155" customFormat="false" ht="12.8" hidden="false" customHeight="false" outlineLevel="0" collapsed="false">
      <c r="B155" s="9"/>
      <c r="C155" s="10" t="s">
        <v>42</v>
      </c>
      <c r="D155" s="8" t="s">
        <v>12</v>
      </c>
      <c r="E155" s="10" t="s">
        <v>43</v>
      </c>
      <c r="F155" s="10" t="s">
        <v>44</v>
      </c>
      <c r="G155" s="11" t="s">
        <v>45</v>
      </c>
      <c r="H155" s="8" t="s">
        <v>46</v>
      </c>
      <c r="I155" s="11" t="s">
        <v>47</v>
      </c>
      <c r="J155" s="8" t="s">
        <v>48</v>
      </c>
      <c r="K155" s="8" t="s">
        <v>45</v>
      </c>
      <c r="L155" s="8" t="s">
        <v>49</v>
      </c>
      <c r="M155" s="0"/>
      <c r="N155" s="0"/>
      <c r="O155" s="0"/>
      <c r="P155" s="0"/>
      <c r="Q155" s="0"/>
    </row>
    <row r="156" customFormat="false" ht="12.8" hidden="false" customHeight="false" outlineLevel="0" collapsed="false">
      <c r="B156" s="0" t="s">
        <v>51</v>
      </c>
      <c r="C156" s="13" t="n">
        <v>300</v>
      </c>
      <c r="D156" s="1" t="n">
        <v>18849</v>
      </c>
      <c r="E156" s="13" t="n">
        <f aca="false">D156/60.48</f>
        <v>311.656746031746</v>
      </c>
      <c r="F156" s="13" t="n">
        <v>570</v>
      </c>
      <c r="G156" s="14" t="n">
        <v>43900</v>
      </c>
      <c r="H156" s="1" t="n">
        <f aca="false">_xlfn.DAYS($B$154,G156)</f>
        <v>31</v>
      </c>
      <c r="I156" s="14" t="n">
        <v>43902</v>
      </c>
      <c r="J156" s="1" t="n">
        <f aca="false">_xlfn.DAYS($B$154,I156)</f>
        <v>29</v>
      </c>
      <c r="K156" s="14" t="n">
        <f aca="false">$B$154+1</f>
        <v>43932</v>
      </c>
      <c r="L156" s="0" t="n">
        <f aca="false">_xlfn.DAYS(K156,G156)</f>
        <v>32</v>
      </c>
      <c r="M156" s="0"/>
      <c r="N156" s="0"/>
      <c r="O156" s="0"/>
      <c r="P156" s="0"/>
      <c r="Q156" s="0"/>
    </row>
    <row r="157" customFormat="false" ht="12.8" hidden="false" customHeight="false" outlineLevel="0" collapsed="false">
      <c r="B157" s="0" t="s">
        <v>52</v>
      </c>
      <c r="C157" s="13" t="n">
        <v>230</v>
      </c>
      <c r="D157" s="1" t="n">
        <v>16081</v>
      </c>
      <c r="E157" s="13" t="n">
        <f aca="false">D157/46.75</f>
        <v>343.978609625668</v>
      </c>
      <c r="F157" s="13" t="n">
        <v>634</v>
      </c>
      <c r="G157" s="14" t="n">
        <v>43907</v>
      </c>
      <c r="H157" s="1" t="n">
        <f aca="false">_xlfn.DAYS($B$154,G157)</f>
        <v>24</v>
      </c>
      <c r="I157" s="14" t="n">
        <v>43913</v>
      </c>
      <c r="J157" s="1" t="n">
        <f aca="false">_xlfn.DAYS($B$154,I157)</f>
        <v>18</v>
      </c>
      <c r="K157" s="14" t="n">
        <f aca="false">$B$154+1</f>
        <v>43932</v>
      </c>
      <c r="L157" s="0" t="n">
        <f aca="false">_xlfn.DAYS(K157,G157)</f>
        <v>25</v>
      </c>
      <c r="M157" s="0"/>
      <c r="N157" s="0"/>
      <c r="O157" s="0"/>
      <c r="P157" s="0"/>
      <c r="Q157" s="0"/>
    </row>
    <row r="158" customFormat="false" ht="12.8" hidden="false" customHeight="false" outlineLevel="0" collapsed="false">
      <c r="B158" s="0" t="s">
        <v>53</v>
      </c>
      <c r="C158" s="13" t="n">
        <v>330</v>
      </c>
      <c r="D158" s="1" t="n">
        <v>13197</v>
      </c>
      <c r="E158" s="13" t="n">
        <f aca="false">D158/65.27</f>
        <v>202.190899341198</v>
      </c>
      <c r="F158" s="13" t="n">
        <v>987</v>
      </c>
      <c r="G158" s="14" t="n">
        <v>43912</v>
      </c>
      <c r="H158" s="1" t="n">
        <f aca="false">_xlfn.DAYS($B$154,G158)</f>
        <v>19</v>
      </c>
      <c r="I158" s="14" t="n">
        <v>43914</v>
      </c>
      <c r="J158" s="1" t="n">
        <f aca="false">_xlfn.DAYS($B$154,I158)</f>
        <v>17</v>
      </c>
      <c r="K158" s="14" t="n">
        <f aca="false">$B$154+1</f>
        <v>43932</v>
      </c>
      <c r="L158" s="0" t="n">
        <f aca="false">_xlfn.DAYS(K158,G158)</f>
        <v>20</v>
      </c>
      <c r="M158" s="0"/>
      <c r="N158" s="0"/>
      <c r="O158" s="0"/>
      <c r="P158" s="0"/>
      <c r="Q158" s="0"/>
    </row>
    <row r="159" customFormat="false" ht="12.8" hidden="false" customHeight="false" outlineLevel="0" collapsed="false">
      <c r="B159" s="0" t="s">
        <v>54</v>
      </c>
      <c r="C159" s="13" t="n">
        <v>50</v>
      </c>
      <c r="D159" s="13" t="n">
        <v>870</v>
      </c>
      <c r="E159" s="13" t="n">
        <f aca="false">D159/10.36</f>
        <v>83.976833976834</v>
      </c>
      <c r="F159" s="13" t="n">
        <v>77</v>
      </c>
      <c r="G159" s="14" t="n">
        <v>43915</v>
      </c>
      <c r="H159" s="1" t="n">
        <f aca="false">_xlfn.DAYS($B$154,G159)</f>
        <v>16</v>
      </c>
      <c r="I159" s="14" t="n">
        <v>43928</v>
      </c>
      <c r="J159" s="1" t="n">
        <f aca="false">_xlfn.DAYS($B$154,I159)</f>
        <v>3</v>
      </c>
      <c r="K159" s="14" t="n">
        <f aca="false">$B$154+1</f>
        <v>43932</v>
      </c>
      <c r="L159" s="0" t="n">
        <f aca="false">_xlfn.DAYS(K159,G159)</f>
        <v>17</v>
      </c>
      <c r="M159" s="0"/>
      <c r="N159" s="0"/>
      <c r="O159" s="0"/>
      <c r="P159" s="0"/>
      <c r="Q159" s="0"/>
    </row>
    <row r="160" customFormat="false" ht="12.8" hidden="false" customHeight="false" outlineLevel="0" collapsed="false">
      <c r="B160" s="0" t="s">
        <v>55</v>
      </c>
      <c r="C160" s="13" t="n">
        <v>330</v>
      </c>
      <c r="D160" s="1" t="n">
        <v>8958</v>
      </c>
      <c r="E160" s="13" t="n">
        <f aca="false">D160/67.79</f>
        <v>132.143383979938</v>
      </c>
      <c r="F160" s="13" t="n">
        <v>980</v>
      </c>
      <c r="G160" s="14" t="n">
        <v>43916</v>
      </c>
      <c r="H160" s="1" t="n">
        <f aca="false">_xlfn.DAYS($B$154,G160)</f>
        <v>15</v>
      </c>
      <c r="I160" s="14" t="n">
        <v>43919</v>
      </c>
      <c r="J160" s="1" t="n">
        <f aca="false">_xlfn.DAYS($B$154,I160)</f>
        <v>12</v>
      </c>
      <c r="K160" s="14" t="n">
        <f aca="false">$B$154+1</f>
        <v>43932</v>
      </c>
      <c r="L160" s="0" t="n">
        <f aca="false">_xlfn.DAYS(K160,G160)</f>
        <v>16</v>
      </c>
      <c r="M160" s="0"/>
      <c r="N160" s="0"/>
      <c r="O160" s="0"/>
      <c r="P160" s="0"/>
      <c r="Q160" s="0"/>
    </row>
    <row r="161" customFormat="false" ht="12.8" hidden="false" customHeight="false" outlineLevel="0" collapsed="false">
      <c r="B161" s="0" t="s">
        <v>56</v>
      </c>
      <c r="C161" s="13" t="n">
        <v>1660</v>
      </c>
      <c r="D161" s="1" t="n">
        <v>18747</v>
      </c>
      <c r="E161" s="13" t="n">
        <f aca="false">D161/331</f>
        <v>56.6374622356496</v>
      </c>
      <c r="F161" s="13" t="n">
        <v>2035</v>
      </c>
      <c r="G161" s="14" t="n">
        <v>43917</v>
      </c>
      <c r="H161" s="1" t="n">
        <f aca="false">_xlfn.DAYS($B$154,G161)</f>
        <v>14</v>
      </c>
      <c r="I161" s="14" t="n">
        <v>43921</v>
      </c>
      <c r="J161" s="1" t="n">
        <f aca="false">_xlfn.DAYS($B$154,I161)</f>
        <v>10</v>
      </c>
      <c r="K161" s="14" t="n">
        <f aca="false">$B$154+1</f>
        <v>43932</v>
      </c>
      <c r="L161" s="0" t="n">
        <f aca="false">_xlfn.DAYS(K161,G161)</f>
        <v>15</v>
      </c>
      <c r="M161" s="0"/>
      <c r="N161" s="0"/>
      <c r="O161" s="0"/>
      <c r="P161" s="0"/>
      <c r="Q161" s="0"/>
    </row>
    <row r="162" customFormat="false" ht="12.8" hidden="false" customHeight="false" outlineLevel="0" collapsed="false">
      <c r="B162" s="0" t="s">
        <v>57</v>
      </c>
      <c r="C162" s="13" t="n">
        <v>414</v>
      </c>
      <c r="D162" s="1" t="n">
        <v>2736</v>
      </c>
      <c r="E162" s="13" t="n">
        <f aca="false">D162/83.784</f>
        <v>32.6553995989688</v>
      </c>
      <c r="F162" s="13" t="n">
        <v>129</v>
      </c>
      <c r="G162" s="14" t="n">
        <v>43918</v>
      </c>
      <c r="H162" s="1" t="n">
        <f aca="false">_xlfn.DAYS($B$154,G162)</f>
        <v>13</v>
      </c>
      <c r="I162" s="14" t="n">
        <v>43920</v>
      </c>
      <c r="J162" s="1" t="n">
        <f aca="false">_xlfn.DAYS($B$154,I162)</f>
        <v>11</v>
      </c>
      <c r="K162" s="14" t="n">
        <f aca="false">$B$154+1</f>
        <v>43932</v>
      </c>
      <c r="L162" s="0" t="n">
        <f aca="false">_xlfn.DAYS(K162,G162)</f>
        <v>14</v>
      </c>
      <c r="M162" s="0"/>
      <c r="N162" s="0"/>
      <c r="O162" s="0"/>
      <c r="P162" s="0"/>
      <c r="Q162" s="0"/>
    </row>
    <row r="163" customFormat="false" ht="12.8" hidden="false" customHeight="false" outlineLevel="0" collapsed="false">
      <c r="B163" s="4"/>
      <c r="C163" s="5"/>
      <c r="D163" s="0"/>
      <c r="E163" s="0"/>
      <c r="F163" s="0"/>
      <c r="G163" s="0"/>
      <c r="H163" s="0"/>
      <c r="I163" s="0"/>
      <c r="J163" s="0"/>
      <c r="K163" s="0"/>
      <c r="L163" s="0"/>
      <c r="M163" s="0"/>
      <c r="N163" s="0"/>
      <c r="O163" s="0"/>
      <c r="P163" s="0"/>
      <c r="Q163" s="0"/>
    </row>
    <row r="164" customFormat="false" ht="12.8" hidden="false" customHeight="false" outlineLevel="0" collapsed="false">
      <c r="B164" s="4"/>
      <c r="C164" s="5"/>
      <c r="D164" s="0"/>
      <c r="E164" s="0"/>
      <c r="F164" s="0"/>
      <c r="G164" s="0"/>
      <c r="H164" s="0"/>
      <c r="I164" s="0"/>
      <c r="J164" s="0"/>
      <c r="K164" s="0"/>
      <c r="L164" s="0"/>
      <c r="M164" s="0"/>
      <c r="N164" s="0"/>
      <c r="O164" s="0"/>
      <c r="P164" s="0"/>
      <c r="Q164" s="0"/>
    </row>
    <row r="165" customFormat="false" ht="12.8" hidden="false" customHeight="false" outlineLevel="0" collapsed="false">
      <c r="B165" s="7" t="s">
        <v>34</v>
      </c>
      <c r="D165" s="0"/>
      <c r="E165" s="0"/>
      <c r="F165" s="0"/>
      <c r="G165" s="0"/>
      <c r="H165" s="0"/>
      <c r="I165" s="0"/>
      <c r="J165" s="0"/>
      <c r="K165" s="0"/>
      <c r="L165" s="0"/>
      <c r="M165" s="0"/>
      <c r="N165" s="0"/>
      <c r="O165" s="0"/>
      <c r="P165" s="0"/>
      <c r="Q165" s="0"/>
    </row>
    <row r="166" customFormat="false" ht="12.8" hidden="false" customHeight="false" outlineLevel="0" collapsed="false">
      <c r="B166" s="6" t="n">
        <v>43930</v>
      </c>
      <c r="D166" s="0"/>
      <c r="E166" s="8" t="s">
        <v>35</v>
      </c>
      <c r="F166" s="0"/>
      <c r="G166" s="8" t="s">
        <v>36</v>
      </c>
      <c r="H166" s="8" t="s">
        <v>37</v>
      </c>
      <c r="I166" s="8" t="s">
        <v>38</v>
      </c>
      <c r="J166" s="8" t="s">
        <v>37</v>
      </c>
      <c r="K166" s="8" t="s">
        <v>39</v>
      </c>
      <c r="L166" s="8" t="s">
        <v>40</v>
      </c>
      <c r="M166" s="0"/>
      <c r="N166" s="0"/>
      <c r="O166" s="0"/>
      <c r="P166" s="0"/>
      <c r="Q166" s="0"/>
    </row>
    <row r="167" customFormat="false" ht="12.8" hidden="false" customHeight="false" outlineLevel="0" collapsed="false">
      <c r="B167" s="9"/>
      <c r="C167" s="10" t="s">
        <v>42</v>
      </c>
      <c r="D167" s="8" t="s">
        <v>12</v>
      </c>
      <c r="E167" s="10" t="s">
        <v>43</v>
      </c>
      <c r="F167" s="10" t="s">
        <v>44</v>
      </c>
      <c r="G167" s="11" t="s">
        <v>45</v>
      </c>
      <c r="H167" s="8" t="s">
        <v>46</v>
      </c>
      <c r="I167" s="11" t="s">
        <v>47</v>
      </c>
      <c r="J167" s="8" t="s">
        <v>48</v>
      </c>
      <c r="K167" s="8" t="s">
        <v>45</v>
      </c>
      <c r="L167" s="8" t="s">
        <v>49</v>
      </c>
      <c r="M167" s="0"/>
      <c r="N167" s="0"/>
      <c r="O167" s="0"/>
      <c r="P167" s="0"/>
      <c r="Q167" s="0"/>
    </row>
    <row r="168" customFormat="false" ht="12.8" hidden="false" customHeight="false" outlineLevel="0" collapsed="false">
      <c r="B168" s="0" t="s">
        <v>51</v>
      </c>
      <c r="C168" s="13" t="n">
        <v>300</v>
      </c>
      <c r="D168" s="1" t="n">
        <v>18279</v>
      </c>
      <c r="E168" s="13" t="n">
        <f aca="false">D168/60.48</f>
        <v>302.232142857143</v>
      </c>
      <c r="F168" s="13" t="n">
        <v>610</v>
      </c>
      <c r="G168" s="14" t="n">
        <v>43900</v>
      </c>
      <c r="H168" s="1" t="n">
        <f aca="false">_xlfn.DAYS($B$166,G168)</f>
        <v>30</v>
      </c>
      <c r="I168" s="14" t="n">
        <v>43902</v>
      </c>
      <c r="J168" s="1" t="n">
        <f aca="false">_xlfn.DAYS($B$166,I168)</f>
        <v>28</v>
      </c>
      <c r="K168" s="14" t="n">
        <f aca="false">$B$166+1</f>
        <v>43931</v>
      </c>
      <c r="L168" s="0" t="n">
        <f aca="false">_xlfn.DAYS(K168,G168)</f>
        <v>31</v>
      </c>
      <c r="M168" s="0"/>
      <c r="N168" s="0"/>
      <c r="O168" s="0"/>
      <c r="P168" s="0"/>
      <c r="Q168" s="0"/>
    </row>
    <row r="169" customFormat="false" ht="12.8" hidden="false" customHeight="false" outlineLevel="0" collapsed="false">
      <c r="B169" s="0" t="s">
        <v>52</v>
      </c>
      <c r="C169" s="13" t="n">
        <v>230</v>
      </c>
      <c r="D169" s="1" t="n">
        <v>15447</v>
      </c>
      <c r="E169" s="13" t="n">
        <f aca="false">D169/46.75</f>
        <v>330.417112299465</v>
      </c>
      <c r="F169" s="13" t="n">
        <v>655</v>
      </c>
      <c r="G169" s="14" t="n">
        <v>43907</v>
      </c>
      <c r="H169" s="1" t="n">
        <f aca="false">_xlfn.DAYS($B$166,G169)</f>
        <v>23</v>
      </c>
      <c r="I169" s="14" t="n">
        <v>43913</v>
      </c>
      <c r="J169" s="1" t="n">
        <f aca="false">_xlfn.DAYS($B$166,I169)</f>
        <v>17</v>
      </c>
      <c r="K169" s="14" t="n">
        <f aca="false">$B$166+1</f>
        <v>43931</v>
      </c>
      <c r="L169" s="0" t="n">
        <f aca="false">_xlfn.DAYS(K169,G169)</f>
        <v>24</v>
      </c>
      <c r="M169" s="0"/>
      <c r="N169" s="0"/>
      <c r="O169" s="0"/>
      <c r="P169" s="0"/>
      <c r="Q169" s="0"/>
    </row>
    <row r="170" customFormat="false" ht="12.8" hidden="false" customHeight="false" outlineLevel="0" collapsed="false">
      <c r="B170" s="0" t="s">
        <v>53</v>
      </c>
      <c r="C170" s="13" t="n">
        <v>330</v>
      </c>
      <c r="D170" s="1" t="n">
        <v>12210</v>
      </c>
      <c r="E170" s="13" t="n">
        <f aca="false">D170/65.27</f>
        <v>187.069097594607</v>
      </c>
      <c r="F170" s="13" t="n">
        <v>1341</v>
      </c>
      <c r="G170" s="14" t="n">
        <v>43912</v>
      </c>
      <c r="H170" s="1" t="n">
        <f aca="false">_xlfn.DAYS($B$166,G170)</f>
        <v>18</v>
      </c>
      <c r="I170" s="14" t="n">
        <v>43914</v>
      </c>
      <c r="J170" s="1" t="n">
        <f aca="false">_xlfn.DAYS($B$166,I170)</f>
        <v>16</v>
      </c>
      <c r="K170" s="14" t="n">
        <f aca="false">$B$166+1</f>
        <v>43931</v>
      </c>
      <c r="L170" s="0" t="n">
        <f aca="false">_xlfn.DAYS(K170,G170)</f>
        <v>19</v>
      </c>
      <c r="M170" s="0"/>
      <c r="N170" s="0"/>
      <c r="O170" s="0"/>
      <c r="P170" s="0"/>
      <c r="Q170" s="0"/>
    </row>
    <row r="171" customFormat="false" ht="12.8" hidden="false" customHeight="false" outlineLevel="0" collapsed="false">
      <c r="B171" s="0" t="s">
        <v>54</v>
      </c>
      <c r="C171" s="13" t="n">
        <v>50</v>
      </c>
      <c r="D171" s="13" t="n">
        <v>793</v>
      </c>
      <c r="E171" s="13" t="n">
        <f aca="false">D171/10.36</f>
        <v>76.5444015444016</v>
      </c>
      <c r="F171" s="13" t="n">
        <v>106</v>
      </c>
      <c r="G171" s="14" t="n">
        <v>43915</v>
      </c>
      <c r="H171" s="1" t="n">
        <f aca="false">_xlfn.DAYS($B$166,G171)</f>
        <v>15</v>
      </c>
      <c r="I171" s="14" t="n">
        <v>43928</v>
      </c>
      <c r="J171" s="1" t="n">
        <f aca="false">_xlfn.DAYS($B$166,I171)</f>
        <v>2</v>
      </c>
      <c r="K171" s="14" t="n">
        <f aca="false">$B$166+1</f>
        <v>43931</v>
      </c>
      <c r="L171" s="0" t="n">
        <f aca="false">_xlfn.DAYS(K171,G171)</f>
        <v>16</v>
      </c>
      <c r="M171" s="0"/>
      <c r="N171" s="0"/>
      <c r="O171" s="0"/>
      <c r="P171" s="0"/>
      <c r="Q171" s="0"/>
    </row>
    <row r="172" customFormat="false" ht="12.8" hidden="false" customHeight="false" outlineLevel="0" collapsed="false">
      <c r="B172" s="0" t="s">
        <v>55</v>
      </c>
      <c r="C172" s="13" t="n">
        <v>330</v>
      </c>
      <c r="D172" s="1" t="n">
        <v>7978</v>
      </c>
      <c r="E172" s="13" t="n">
        <f aca="false">D172/67.79</f>
        <v>117.686974480012</v>
      </c>
      <c r="F172" s="13" t="n">
        <v>881</v>
      </c>
      <c r="G172" s="14" t="n">
        <v>43916</v>
      </c>
      <c r="H172" s="1" t="n">
        <f aca="false">_xlfn.DAYS($B$166,G172)</f>
        <v>14</v>
      </c>
      <c r="I172" s="14" t="n">
        <v>43919</v>
      </c>
      <c r="J172" s="1" t="n">
        <f aca="false">_xlfn.DAYS($B$166,I172)</f>
        <v>11</v>
      </c>
      <c r="K172" s="14" t="n">
        <f aca="false">$B$166+1</f>
        <v>43931</v>
      </c>
      <c r="L172" s="0" t="n">
        <f aca="false">_xlfn.DAYS(K172,G172)</f>
        <v>15</v>
      </c>
      <c r="M172" s="0"/>
      <c r="N172" s="0"/>
      <c r="O172" s="0"/>
      <c r="P172" s="0"/>
      <c r="Q172" s="0"/>
    </row>
    <row r="173" customFormat="false" ht="12.8" hidden="false" customHeight="false" outlineLevel="0" collapsed="false">
      <c r="B173" s="0" t="s">
        <v>56</v>
      </c>
      <c r="C173" s="13" t="n">
        <v>1660</v>
      </c>
      <c r="D173" s="1" t="n">
        <v>16691</v>
      </c>
      <c r="E173" s="13" t="n">
        <f aca="false">D173/331</f>
        <v>50.4259818731118</v>
      </c>
      <c r="F173" s="13" t="n">
        <v>1900</v>
      </c>
      <c r="G173" s="14" t="n">
        <v>43917</v>
      </c>
      <c r="H173" s="1" t="n">
        <f aca="false">_xlfn.DAYS($B$166,G173)</f>
        <v>13</v>
      </c>
      <c r="I173" s="14" t="n">
        <v>43921</v>
      </c>
      <c r="J173" s="1" t="n">
        <f aca="false">_xlfn.DAYS($B$166,I173)</f>
        <v>9</v>
      </c>
      <c r="K173" s="14" t="n">
        <f aca="false">$B$166+1</f>
        <v>43931</v>
      </c>
      <c r="L173" s="0" t="n">
        <f aca="false">_xlfn.DAYS(K173,G173)</f>
        <v>14</v>
      </c>
      <c r="M173" s="0"/>
      <c r="N173" s="0"/>
      <c r="O173" s="0"/>
      <c r="P173" s="0"/>
      <c r="Q173" s="0"/>
    </row>
    <row r="174" customFormat="false" ht="12.8" hidden="false" customHeight="false" outlineLevel="0" collapsed="false">
      <c r="B174" s="0" t="s">
        <v>57</v>
      </c>
      <c r="C174" s="13" t="n">
        <v>414</v>
      </c>
      <c r="D174" s="1" t="n">
        <v>2607</v>
      </c>
      <c r="E174" s="13" t="n">
        <f aca="false">D174/83.784</f>
        <v>31.1157261529648</v>
      </c>
      <c r="F174" s="13" t="n">
        <v>258</v>
      </c>
      <c r="G174" s="14" t="n">
        <v>43918</v>
      </c>
      <c r="H174" s="1" t="n">
        <f aca="false">_xlfn.DAYS($B$166,G174)</f>
        <v>12</v>
      </c>
      <c r="I174" s="14" t="n">
        <v>43920</v>
      </c>
      <c r="J174" s="1" t="n">
        <f aca="false">_xlfn.DAYS($B$166,I174)</f>
        <v>10</v>
      </c>
      <c r="K174" s="14" t="n">
        <f aca="false">$B$166+1</f>
        <v>43931</v>
      </c>
      <c r="L174" s="0" t="n">
        <f aca="false">_xlfn.DAYS(K174,G174)</f>
        <v>13</v>
      </c>
      <c r="M174" s="0"/>
      <c r="N174" s="0"/>
      <c r="O174" s="0"/>
      <c r="P174" s="0"/>
      <c r="Q174" s="0"/>
    </row>
    <row r="175" customFormat="false" ht="12.8" hidden="false" customHeight="false" outlineLevel="0" collapsed="false">
      <c r="B175" s="4"/>
      <c r="C175" s="5"/>
      <c r="D175" s="0"/>
      <c r="E175" s="0"/>
      <c r="F175" s="0"/>
      <c r="G175" s="0"/>
      <c r="H175" s="0"/>
      <c r="I175" s="0"/>
      <c r="J175" s="0"/>
      <c r="K175" s="0"/>
      <c r="L175" s="0"/>
      <c r="M175" s="0"/>
      <c r="N175" s="0"/>
      <c r="O175" s="0"/>
      <c r="P175" s="0"/>
      <c r="Q175" s="0"/>
    </row>
    <row r="176" customFormat="false" ht="12.8" hidden="false" customHeight="false" outlineLevel="0" collapsed="false">
      <c r="B176" s="4"/>
      <c r="C176" s="5"/>
      <c r="D176" s="0"/>
      <c r="E176" s="0"/>
      <c r="F176" s="0"/>
      <c r="G176" s="0"/>
      <c r="H176" s="0"/>
      <c r="I176" s="0"/>
      <c r="J176" s="0"/>
      <c r="K176" s="0"/>
      <c r="L176" s="0"/>
      <c r="M176" s="0"/>
      <c r="N176" s="0"/>
      <c r="O176" s="0"/>
      <c r="P176" s="0"/>
      <c r="Q176" s="0"/>
    </row>
    <row r="177" customFormat="false" ht="12.8" hidden="false" customHeight="false" outlineLevel="0" collapsed="false">
      <c r="B177" s="7" t="s">
        <v>34</v>
      </c>
      <c r="D177" s="0"/>
      <c r="E177" s="0"/>
      <c r="F177" s="0"/>
      <c r="G177" s="0"/>
      <c r="H177" s="0"/>
      <c r="I177" s="0"/>
      <c r="J177" s="0"/>
      <c r="K177" s="0"/>
      <c r="L177" s="0"/>
      <c r="M177" s="0"/>
      <c r="N177" s="0"/>
      <c r="O177" s="0"/>
      <c r="P177" s="0"/>
      <c r="Q177" s="0"/>
    </row>
    <row r="178" customFormat="false" ht="12.8" hidden="false" customHeight="false" outlineLevel="0" collapsed="false">
      <c r="B178" s="6" t="n">
        <v>43929</v>
      </c>
      <c r="D178" s="0"/>
      <c r="E178" s="8" t="s">
        <v>35</v>
      </c>
      <c r="F178" s="0"/>
      <c r="G178" s="8" t="s">
        <v>36</v>
      </c>
      <c r="H178" s="8" t="s">
        <v>37</v>
      </c>
      <c r="I178" s="8" t="s">
        <v>38</v>
      </c>
      <c r="J178" s="8" t="s">
        <v>37</v>
      </c>
      <c r="K178" s="8" t="s">
        <v>39</v>
      </c>
      <c r="L178" s="8" t="s">
        <v>40</v>
      </c>
      <c r="M178" s="0"/>
      <c r="N178" s="0"/>
      <c r="O178" s="0"/>
      <c r="P178" s="0"/>
      <c r="Q178" s="0"/>
    </row>
    <row r="179" customFormat="false" ht="12.8" hidden="false" customHeight="false" outlineLevel="0" collapsed="false">
      <c r="B179" s="9"/>
      <c r="C179" s="10" t="s">
        <v>42</v>
      </c>
      <c r="D179" s="8" t="s">
        <v>12</v>
      </c>
      <c r="E179" s="10" t="s">
        <v>43</v>
      </c>
      <c r="F179" s="10" t="s">
        <v>44</v>
      </c>
      <c r="G179" s="11" t="s">
        <v>45</v>
      </c>
      <c r="H179" s="8" t="s">
        <v>46</v>
      </c>
      <c r="I179" s="11" t="s">
        <v>47</v>
      </c>
      <c r="J179" s="8" t="s">
        <v>48</v>
      </c>
      <c r="K179" s="8" t="s">
        <v>45</v>
      </c>
      <c r="L179" s="8" t="s">
        <v>49</v>
      </c>
      <c r="M179" s="0"/>
      <c r="N179" s="0"/>
      <c r="O179" s="0"/>
      <c r="P179" s="0"/>
      <c r="Q179" s="0"/>
    </row>
    <row r="180" customFormat="false" ht="12.8" hidden="false" customHeight="false" outlineLevel="0" collapsed="false">
      <c r="B180" s="0" t="s">
        <v>51</v>
      </c>
      <c r="C180" s="13" t="n">
        <v>300</v>
      </c>
      <c r="D180" s="1" t="n">
        <v>17669</v>
      </c>
      <c r="E180" s="13" t="n">
        <f aca="false">D180/60.48</f>
        <v>292.146164021164</v>
      </c>
      <c r="F180" s="13" t="n">
        <v>542</v>
      </c>
      <c r="G180" s="14" t="n">
        <v>43900</v>
      </c>
      <c r="H180" s="1" t="n">
        <f aca="false">_xlfn.DAYS($B$178,G180)</f>
        <v>29</v>
      </c>
      <c r="I180" s="14" t="n">
        <v>43902</v>
      </c>
      <c r="J180" s="1" t="n">
        <f aca="false">_xlfn.DAYS($B$178,I180)</f>
        <v>27</v>
      </c>
      <c r="K180" s="14" t="n">
        <f aca="false">$B$178+1</f>
        <v>43930</v>
      </c>
      <c r="L180" s="0" t="n">
        <f aca="false">_xlfn.DAYS(K180,G180)</f>
        <v>30</v>
      </c>
      <c r="M180" s="0"/>
      <c r="N180" s="0"/>
      <c r="O180" s="0"/>
      <c r="P180" s="0"/>
      <c r="Q180" s="0"/>
    </row>
    <row r="181" customFormat="false" ht="12.8" hidden="false" customHeight="false" outlineLevel="0" collapsed="false">
      <c r="B181" s="0" t="s">
        <v>52</v>
      </c>
      <c r="C181" s="13" t="n">
        <v>230</v>
      </c>
      <c r="D181" s="1" t="n">
        <v>14792</v>
      </c>
      <c r="E181" s="13" t="n">
        <f aca="false">D181/46.75</f>
        <v>316.406417112299</v>
      </c>
      <c r="F181" s="13" t="n">
        <v>747</v>
      </c>
      <c r="G181" s="14" t="n">
        <v>43907</v>
      </c>
      <c r="H181" s="1" t="n">
        <f aca="false">_xlfn.DAYS($B$178,G181)</f>
        <v>22</v>
      </c>
      <c r="I181" s="14" t="n">
        <v>43913</v>
      </c>
      <c r="J181" s="1" t="n">
        <f aca="false">_xlfn.DAYS($B$178,I181)</f>
        <v>16</v>
      </c>
      <c r="K181" s="14" t="n">
        <f aca="false">$B$178+1</f>
        <v>43930</v>
      </c>
      <c r="L181" s="0" t="n">
        <f aca="false">_xlfn.DAYS(K181,G181)</f>
        <v>23</v>
      </c>
      <c r="M181" s="0"/>
      <c r="N181" s="0"/>
      <c r="O181" s="0"/>
      <c r="P181" s="0"/>
      <c r="Q181" s="0"/>
    </row>
    <row r="182" customFormat="false" ht="12.8" hidden="false" customHeight="false" outlineLevel="0" collapsed="false">
      <c r="B182" s="0" t="s">
        <v>53</v>
      </c>
      <c r="C182" s="13" t="n">
        <v>330</v>
      </c>
      <c r="D182" s="1" t="n">
        <v>10869</v>
      </c>
      <c r="E182" s="13" t="n">
        <f aca="false">D182/65.27</f>
        <v>166.52367090547</v>
      </c>
      <c r="F182" s="13" t="n">
        <v>541</v>
      </c>
      <c r="G182" s="14" t="n">
        <v>43912</v>
      </c>
      <c r="H182" s="1" t="n">
        <f aca="false">_xlfn.DAYS($B$178,G182)</f>
        <v>17</v>
      </c>
      <c r="I182" s="14" t="n">
        <v>43914</v>
      </c>
      <c r="J182" s="1" t="n">
        <f aca="false">_xlfn.DAYS($B$178,I182)</f>
        <v>15</v>
      </c>
      <c r="K182" s="14" t="n">
        <f aca="false">$B$178+1</f>
        <v>43930</v>
      </c>
      <c r="L182" s="0" t="n">
        <f aca="false">_xlfn.DAYS(K182,G182)</f>
        <v>18</v>
      </c>
      <c r="M182" s="0"/>
      <c r="N182" s="0"/>
      <c r="O182" s="0"/>
      <c r="P182" s="0"/>
      <c r="Q182" s="0"/>
    </row>
    <row r="183" customFormat="false" ht="12.8" hidden="false" customHeight="false" outlineLevel="0" collapsed="false">
      <c r="B183" s="0" t="s">
        <v>54</v>
      </c>
      <c r="C183" s="13" t="n">
        <v>50</v>
      </c>
      <c r="D183" s="13" t="n">
        <v>687</v>
      </c>
      <c r="E183" s="13" t="n">
        <f aca="false">D183/10.36</f>
        <v>66.3127413127413</v>
      </c>
      <c r="F183" s="13" t="n">
        <v>96</v>
      </c>
      <c r="G183" s="14" t="n">
        <v>43915</v>
      </c>
      <c r="H183" s="1" t="n">
        <f aca="false">_xlfn.DAYS($B$178,G183)</f>
        <v>14</v>
      </c>
      <c r="I183" s="14" t="n">
        <v>43928</v>
      </c>
      <c r="J183" s="1" t="n">
        <f aca="false">_xlfn.DAYS($B$178,I183)</f>
        <v>1</v>
      </c>
      <c r="K183" s="14" t="n">
        <f aca="false">$B$178+1</f>
        <v>43930</v>
      </c>
      <c r="L183" s="0" t="n">
        <f aca="false">_xlfn.DAYS(K183,G183)</f>
        <v>15</v>
      </c>
      <c r="M183" s="0"/>
      <c r="N183" s="0"/>
      <c r="O183" s="0"/>
      <c r="P183" s="0"/>
      <c r="Q183" s="0"/>
    </row>
    <row r="184" customFormat="false" ht="12.8" hidden="false" customHeight="false" outlineLevel="0" collapsed="false">
      <c r="B184" s="0" t="s">
        <v>55</v>
      </c>
      <c r="C184" s="13" t="n">
        <v>330</v>
      </c>
      <c r="D184" s="1" t="n">
        <v>7097</v>
      </c>
      <c r="E184" s="13" t="n">
        <f aca="false">D184/67.79</f>
        <v>104.690957368343</v>
      </c>
      <c r="F184" s="13" t="n">
        <v>938</v>
      </c>
      <c r="G184" s="14" t="n">
        <v>43916</v>
      </c>
      <c r="H184" s="1" t="n">
        <f aca="false">_xlfn.DAYS($B$178,G184)</f>
        <v>13</v>
      </c>
      <c r="I184" s="14" t="n">
        <v>43919</v>
      </c>
      <c r="J184" s="1" t="n">
        <f aca="false">_xlfn.DAYS($B$178,I184)</f>
        <v>10</v>
      </c>
      <c r="K184" s="14" t="n">
        <f aca="false">$B$178+1</f>
        <v>43930</v>
      </c>
      <c r="L184" s="0" t="n">
        <f aca="false">_xlfn.DAYS(K184,G184)</f>
        <v>14</v>
      </c>
      <c r="M184" s="0"/>
      <c r="N184" s="0"/>
      <c r="O184" s="0"/>
      <c r="P184" s="0"/>
      <c r="Q184" s="0"/>
    </row>
    <row r="185" customFormat="false" ht="12.8" hidden="false" customHeight="false" outlineLevel="0" collapsed="false">
      <c r="B185" s="0" t="s">
        <v>56</v>
      </c>
      <c r="C185" s="13" t="n">
        <v>1660</v>
      </c>
      <c r="D185" s="1" t="n">
        <v>14788</v>
      </c>
      <c r="E185" s="13" t="n">
        <f aca="false">D185/331</f>
        <v>44.6767371601209</v>
      </c>
      <c r="F185" s="13" t="n">
        <v>1940</v>
      </c>
      <c r="G185" s="14" t="n">
        <v>43917</v>
      </c>
      <c r="H185" s="1" t="n">
        <f aca="false">_xlfn.DAYS($B$178,G185)</f>
        <v>12</v>
      </c>
      <c r="I185" s="14" t="n">
        <v>43921</v>
      </c>
      <c r="J185" s="1" t="n">
        <f aca="false">_xlfn.DAYS($B$178,I185)</f>
        <v>8</v>
      </c>
      <c r="K185" s="14" t="n">
        <f aca="false">$B$178+1</f>
        <v>43930</v>
      </c>
      <c r="L185" s="0" t="n">
        <f aca="false">_xlfn.DAYS(K185,G185)</f>
        <v>13</v>
      </c>
      <c r="M185" s="0"/>
      <c r="N185" s="0"/>
      <c r="O185" s="0"/>
      <c r="P185" s="0"/>
      <c r="Q185" s="0"/>
    </row>
    <row r="186" customFormat="false" ht="12.8" hidden="false" customHeight="false" outlineLevel="0" collapsed="false">
      <c r="B186" s="0" t="s">
        <v>57</v>
      </c>
      <c r="C186" s="13" t="n">
        <v>414</v>
      </c>
      <c r="D186" s="1" t="n">
        <v>2349</v>
      </c>
      <c r="E186" s="13" t="n">
        <f aca="false">D186/83.784</f>
        <v>28.0363792609567</v>
      </c>
      <c r="F186" s="13" t="n">
        <v>333</v>
      </c>
      <c r="G186" s="14" t="n">
        <v>43918</v>
      </c>
      <c r="H186" s="1" t="n">
        <f aca="false">_xlfn.DAYS($B$178,G186)</f>
        <v>11</v>
      </c>
      <c r="I186" s="14" t="n">
        <v>43920</v>
      </c>
      <c r="J186" s="1" t="n">
        <f aca="false">_xlfn.DAYS($B$178,I186)</f>
        <v>9</v>
      </c>
      <c r="K186" s="14" t="n">
        <f aca="false">$B$178+1</f>
        <v>43930</v>
      </c>
      <c r="L186" s="0" t="n">
        <f aca="false">_xlfn.DAYS(K186,G186)</f>
        <v>12</v>
      </c>
      <c r="M186" s="0"/>
      <c r="N186" s="0"/>
      <c r="O186" s="0"/>
      <c r="P186" s="0"/>
      <c r="Q186" s="0"/>
    </row>
    <row r="187" customFormat="false" ht="12.8" hidden="false" customHeight="false" outlineLevel="0" collapsed="false">
      <c r="B187" s="4"/>
      <c r="C187" s="5"/>
      <c r="D187" s="0"/>
      <c r="E187" s="0"/>
      <c r="F187" s="0"/>
      <c r="G187" s="0"/>
      <c r="H187" s="0"/>
      <c r="I187" s="0"/>
      <c r="J187" s="0"/>
      <c r="K187" s="0"/>
      <c r="L187" s="0"/>
      <c r="M187" s="0"/>
      <c r="N187" s="0"/>
      <c r="O187" s="0"/>
      <c r="P187" s="0"/>
      <c r="Q187" s="0"/>
    </row>
    <row r="188" customFormat="false" ht="12.8" hidden="false" customHeight="false" outlineLevel="0" collapsed="false">
      <c r="B188" s="4"/>
      <c r="C188" s="5"/>
      <c r="D188" s="0"/>
      <c r="E188" s="0"/>
      <c r="F188" s="0"/>
      <c r="G188" s="0"/>
      <c r="H188" s="0"/>
      <c r="I188" s="0"/>
      <c r="J188" s="0"/>
      <c r="K188" s="0"/>
      <c r="L188" s="0"/>
      <c r="M188" s="0"/>
      <c r="N188" s="0"/>
      <c r="O188" s="0"/>
      <c r="P188" s="0"/>
      <c r="Q188" s="0"/>
    </row>
    <row r="189" customFormat="false" ht="12.8" hidden="false" customHeight="false" outlineLevel="0" collapsed="false">
      <c r="B189" s="7" t="s">
        <v>34</v>
      </c>
      <c r="D189" s="0"/>
      <c r="E189" s="0"/>
      <c r="F189" s="0"/>
      <c r="G189" s="0"/>
      <c r="H189" s="0"/>
      <c r="I189" s="0"/>
      <c r="J189" s="0"/>
      <c r="K189" s="0"/>
      <c r="L189" s="0"/>
      <c r="M189" s="0"/>
      <c r="N189" s="0"/>
      <c r="O189" s="0"/>
      <c r="P189" s="0"/>
      <c r="Q189" s="0"/>
    </row>
    <row r="190" customFormat="false" ht="12.8" hidden="false" customHeight="false" outlineLevel="0" collapsed="false">
      <c r="B190" s="6" t="n">
        <v>43928</v>
      </c>
      <c r="D190" s="0"/>
      <c r="E190" s="8" t="s">
        <v>35</v>
      </c>
      <c r="F190" s="0"/>
      <c r="G190" s="8" t="s">
        <v>36</v>
      </c>
      <c r="H190" s="8" t="s">
        <v>37</v>
      </c>
      <c r="I190" s="8" t="s">
        <v>38</v>
      </c>
      <c r="J190" s="8" t="s">
        <v>37</v>
      </c>
      <c r="K190" s="8" t="s">
        <v>39</v>
      </c>
      <c r="L190" s="8" t="s">
        <v>40</v>
      </c>
      <c r="M190" s="0"/>
      <c r="N190" s="0"/>
      <c r="O190" s="0"/>
      <c r="P190" s="0"/>
      <c r="Q190" s="0"/>
    </row>
    <row r="191" customFormat="false" ht="12.8" hidden="false" customHeight="false" outlineLevel="0" collapsed="false">
      <c r="B191" s="9"/>
      <c r="C191" s="10" t="s">
        <v>42</v>
      </c>
      <c r="D191" s="8" t="s">
        <v>12</v>
      </c>
      <c r="E191" s="10" t="s">
        <v>43</v>
      </c>
      <c r="F191" s="10" t="s">
        <v>44</v>
      </c>
      <c r="G191" s="11" t="s">
        <v>45</v>
      </c>
      <c r="H191" s="8" t="s">
        <v>46</v>
      </c>
      <c r="I191" s="11" t="s">
        <v>47</v>
      </c>
      <c r="J191" s="8" t="s">
        <v>48</v>
      </c>
      <c r="K191" s="8" t="s">
        <v>45</v>
      </c>
      <c r="L191" s="8" t="s">
        <v>49</v>
      </c>
      <c r="M191" s="0"/>
      <c r="N191" s="0"/>
      <c r="O191" s="0"/>
      <c r="P191" s="0"/>
      <c r="Q191" s="0"/>
    </row>
    <row r="192" customFormat="false" ht="12.8" hidden="false" customHeight="false" outlineLevel="0" collapsed="false">
      <c r="B192" s="0" t="s">
        <v>51</v>
      </c>
      <c r="C192" s="13" t="n">
        <v>300</v>
      </c>
      <c r="D192" s="1" t="n">
        <v>17127</v>
      </c>
      <c r="E192" s="13" t="n">
        <f aca="false">D192/60.48</f>
        <v>283.184523809524</v>
      </c>
      <c r="F192" s="13" t="n">
        <v>604</v>
      </c>
      <c r="G192" s="14" t="n">
        <v>43900</v>
      </c>
      <c r="H192" s="1" t="n">
        <f aca="false">_xlfn.DAYS($B$190,G192)</f>
        <v>28</v>
      </c>
      <c r="I192" s="14" t="n">
        <v>43902</v>
      </c>
      <c r="J192" s="1" t="n">
        <f aca="false">_xlfn.DAYS($B$190,I192)</f>
        <v>26</v>
      </c>
      <c r="K192" s="14" t="n">
        <f aca="false">$B$190+1</f>
        <v>43929</v>
      </c>
      <c r="L192" s="0" t="n">
        <f aca="false">_xlfn.DAYS(K192,G192)</f>
        <v>29</v>
      </c>
      <c r="M192" s="0"/>
      <c r="N192" s="0"/>
      <c r="O192" s="0"/>
      <c r="P192" s="0"/>
      <c r="Q192" s="0"/>
    </row>
    <row r="193" customFormat="false" ht="12.8" hidden="false" customHeight="false" outlineLevel="0" collapsed="false">
      <c r="B193" s="0" t="s">
        <v>52</v>
      </c>
      <c r="C193" s="13" t="n">
        <v>230</v>
      </c>
      <c r="D193" s="1" t="n">
        <v>14045</v>
      </c>
      <c r="E193" s="13" t="n">
        <f aca="false">D193/46.75</f>
        <v>300.427807486631</v>
      </c>
      <c r="F193" s="13" t="n">
        <v>704</v>
      </c>
      <c r="G193" s="14" t="n">
        <v>43907</v>
      </c>
      <c r="H193" s="1" t="n">
        <f aca="false">_xlfn.DAYS($B$190,G193)</f>
        <v>21</v>
      </c>
      <c r="I193" s="14" t="n">
        <v>43913</v>
      </c>
      <c r="J193" s="1" t="n">
        <f aca="false">_xlfn.DAYS($B$190,I193)</f>
        <v>15</v>
      </c>
      <c r="K193" s="14" t="n">
        <f aca="false">$B$190+1</f>
        <v>43929</v>
      </c>
      <c r="L193" s="0" t="n">
        <f aca="false">_xlfn.DAYS(K193,G193)</f>
        <v>22</v>
      </c>
      <c r="M193" s="0"/>
      <c r="N193" s="0"/>
      <c r="O193" s="0"/>
      <c r="P193" s="0"/>
      <c r="Q193" s="0"/>
    </row>
    <row r="194" customFormat="false" ht="12.8" hidden="false" customHeight="false" outlineLevel="0" collapsed="false">
      <c r="B194" s="0" t="s">
        <v>53</v>
      </c>
      <c r="C194" s="13" t="n">
        <v>330</v>
      </c>
      <c r="D194" s="1" t="n">
        <v>10328</v>
      </c>
      <c r="E194" s="13" t="n">
        <f aca="false">D194/65.27</f>
        <v>158.23502374751</v>
      </c>
      <c r="F194" s="13" t="n">
        <v>1417</v>
      </c>
      <c r="G194" s="14" t="n">
        <v>43912</v>
      </c>
      <c r="H194" s="1" t="n">
        <f aca="false">_xlfn.DAYS($B$190,G194)</f>
        <v>16</v>
      </c>
      <c r="I194" s="14" t="n">
        <v>43914</v>
      </c>
      <c r="J194" s="1" t="n">
        <f aca="false">_xlfn.DAYS($B$190,I194)</f>
        <v>14</v>
      </c>
      <c r="K194" s="14" t="n">
        <f aca="false">$B$190+1</f>
        <v>43929</v>
      </c>
      <c r="L194" s="0" t="n">
        <f aca="false">_xlfn.DAYS(K194,G194)</f>
        <v>17</v>
      </c>
      <c r="M194" s="0"/>
      <c r="N194" s="0"/>
      <c r="O194" s="0"/>
      <c r="P194" s="0"/>
      <c r="Q194" s="0"/>
    </row>
    <row r="195" customFormat="false" ht="12.8" hidden="false" customHeight="false" outlineLevel="0" collapsed="false">
      <c r="B195" s="0" t="s">
        <v>54</v>
      </c>
      <c r="C195" s="13" t="n">
        <v>50</v>
      </c>
      <c r="D195" s="13" t="n">
        <v>591</v>
      </c>
      <c r="E195" s="13" t="n">
        <f aca="false">D195/10.36</f>
        <v>57.0463320463321</v>
      </c>
      <c r="F195" s="13" t="n">
        <v>114</v>
      </c>
      <c r="G195" s="14" t="n">
        <v>43915</v>
      </c>
      <c r="H195" s="1" t="n">
        <f aca="false">_xlfn.DAYS($B$190,G195)</f>
        <v>13</v>
      </c>
      <c r="I195" s="14" t="n">
        <v>43928</v>
      </c>
      <c r="J195" s="1" t="n">
        <f aca="false">_xlfn.DAYS($B$190,I195)</f>
        <v>0</v>
      </c>
      <c r="K195" s="14" t="n">
        <f aca="false">$B$190+1</f>
        <v>43929</v>
      </c>
      <c r="L195" s="0" t="n">
        <f aca="false">_xlfn.DAYS(K195,G195)</f>
        <v>14</v>
      </c>
      <c r="M195" s="0"/>
      <c r="N195" s="0"/>
      <c r="O195" s="0"/>
      <c r="P195" s="0"/>
      <c r="Q195" s="0"/>
    </row>
    <row r="196" customFormat="false" ht="12.8" hidden="false" customHeight="false" outlineLevel="0" collapsed="false">
      <c r="B196" s="0" t="s">
        <v>55</v>
      </c>
      <c r="C196" s="13" t="n">
        <v>330</v>
      </c>
      <c r="D196" s="1" t="n">
        <v>6159</v>
      </c>
      <c r="E196" s="13" t="n">
        <f aca="false">D196/67.79</f>
        <v>90.8541082755569</v>
      </c>
      <c r="F196" s="13" t="n">
        <v>786</v>
      </c>
      <c r="G196" s="14" t="n">
        <v>43916</v>
      </c>
      <c r="H196" s="1" t="n">
        <f aca="false">_xlfn.DAYS($B$190,G196)</f>
        <v>12</v>
      </c>
      <c r="I196" s="14" t="n">
        <v>43919</v>
      </c>
      <c r="J196" s="1" t="n">
        <f aca="false">_xlfn.DAYS($B$190,I196)</f>
        <v>9</v>
      </c>
      <c r="K196" s="14" t="n">
        <f aca="false">$B$190+1</f>
        <v>43929</v>
      </c>
      <c r="L196" s="0" t="n">
        <f aca="false">_xlfn.DAYS(K196,G196)</f>
        <v>13</v>
      </c>
      <c r="M196" s="0"/>
      <c r="N196" s="0"/>
      <c r="O196" s="0"/>
      <c r="P196" s="0"/>
      <c r="Q196" s="0"/>
    </row>
    <row r="197" customFormat="false" ht="12.8" hidden="false" customHeight="false" outlineLevel="0" collapsed="false">
      <c r="B197" s="0" t="s">
        <v>56</v>
      </c>
      <c r="C197" s="13" t="n">
        <v>1660</v>
      </c>
      <c r="D197" s="1" t="n">
        <v>12848</v>
      </c>
      <c r="E197" s="13" t="n">
        <f aca="false">D197/331</f>
        <v>38.8157099697885</v>
      </c>
      <c r="F197" s="13" t="n">
        <v>1970</v>
      </c>
      <c r="G197" s="14" t="n">
        <v>43917</v>
      </c>
      <c r="H197" s="1" t="n">
        <f aca="false">_xlfn.DAYS($B$190,G197)</f>
        <v>11</v>
      </c>
      <c r="I197" s="14" t="n">
        <v>43921</v>
      </c>
      <c r="J197" s="1" t="n">
        <f aca="false">_xlfn.DAYS($B$190,I197)</f>
        <v>7</v>
      </c>
      <c r="K197" s="14" t="n">
        <f aca="false">$B$190+1</f>
        <v>43929</v>
      </c>
      <c r="L197" s="0" t="n">
        <f aca="false">_xlfn.DAYS(K197,G197)</f>
        <v>12</v>
      </c>
      <c r="M197" s="0"/>
      <c r="N197" s="0"/>
      <c r="O197" s="0"/>
      <c r="P197" s="0"/>
      <c r="Q197" s="0"/>
    </row>
    <row r="198" customFormat="false" ht="12.8" hidden="false" customHeight="false" outlineLevel="0" collapsed="false">
      <c r="B198" s="0" t="s">
        <v>57</v>
      </c>
      <c r="C198" s="13" t="n">
        <v>414</v>
      </c>
      <c r="D198" s="1" t="n">
        <v>2016</v>
      </c>
      <c r="E198" s="13" t="n">
        <f aca="false">D198/83.784</f>
        <v>24.0618733887138</v>
      </c>
      <c r="F198" s="13" t="n">
        <v>206</v>
      </c>
      <c r="G198" s="14" t="n">
        <v>43918</v>
      </c>
      <c r="H198" s="1" t="n">
        <f aca="false">_xlfn.DAYS($B$190,G198)</f>
        <v>10</v>
      </c>
      <c r="I198" s="14" t="n">
        <v>43920</v>
      </c>
      <c r="J198" s="1" t="n">
        <f aca="false">_xlfn.DAYS($B$190,I198)</f>
        <v>8</v>
      </c>
      <c r="K198" s="14" t="n">
        <f aca="false">$B$190+1</f>
        <v>43929</v>
      </c>
      <c r="L198" s="0" t="n">
        <f aca="false">_xlfn.DAYS(K198,G198)</f>
        <v>11</v>
      </c>
      <c r="M198" s="0"/>
      <c r="N198" s="0"/>
      <c r="O198" s="0"/>
      <c r="P198" s="0"/>
      <c r="Q198" s="0"/>
    </row>
    <row r="199" customFormat="false" ht="12.8" hidden="false" customHeight="false" outlineLevel="0" collapsed="false">
      <c r="B199" s="4"/>
      <c r="C199" s="5"/>
      <c r="D199" s="0"/>
      <c r="E199" s="0"/>
      <c r="F199" s="0"/>
      <c r="G199" s="0"/>
      <c r="H199" s="0"/>
      <c r="I199" s="0"/>
      <c r="J199" s="0"/>
      <c r="K199" s="0"/>
      <c r="L199" s="0"/>
      <c r="M199" s="0"/>
      <c r="N199" s="0"/>
      <c r="O199" s="0"/>
      <c r="P199" s="0"/>
      <c r="Q199" s="0"/>
    </row>
    <row r="200" customFormat="false" ht="12.8" hidden="false" customHeight="false" outlineLevel="0" collapsed="false">
      <c r="B200" s="4"/>
      <c r="C200" s="5"/>
      <c r="D200" s="0"/>
      <c r="E200" s="0"/>
      <c r="F200" s="0"/>
      <c r="G200" s="0"/>
      <c r="H200" s="0"/>
      <c r="I200" s="0"/>
      <c r="J200" s="0"/>
      <c r="K200" s="0"/>
      <c r="L200" s="0"/>
      <c r="M200" s="0"/>
      <c r="N200" s="0"/>
      <c r="O200" s="0"/>
      <c r="P200" s="0"/>
      <c r="Q200" s="0"/>
    </row>
    <row r="201" customFormat="false" ht="12.8" hidden="false" customHeight="false" outlineLevel="0" collapsed="false">
      <c r="B201" s="7" t="s">
        <v>34</v>
      </c>
      <c r="D201" s="0"/>
      <c r="E201" s="0"/>
      <c r="F201" s="0"/>
      <c r="G201" s="0"/>
      <c r="H201" s="0"/>
      <c r="I201" s="0"/>
      <c r="J201" s="0"/>
      <c r="K201" s="0"/>
      <c r="L201" s="0"/>
      <c r="M201" s="0"/>
      <c r="N201" s="0"/>
      <c r="O201" s="0"/>
      <c r="P201" s="0"/>
      <c r="Q201" s="0"/>
    </row>
    <row r="202" customFormat="false" ht="12.8" hidden="false" customHeight="false" outlineLevel="0" collapsed="false">
      <c r="B202" s="6" t="n">
        <v>43927</v>
      </c>
      <c r="D202" s="0"/>
      <c r="E202" s="8" t="s">
        <v>35</v>
      </c>
      <c r="F202" s="0"/>
      <c r="G202" s="8" t="s">
        <v>36</v>
      </c>
      <c r="H202" s="8" t="s">
        <v>37</v>
      </c>
      <c r="I202" s="8" t="s">
        <v>38</v>
      </c>
      <c r="J202" s="8" t="s">
        <v>37</v>
      </c>
      <c r="K202" s="8" t="s">
        <v>39</v>
      </c>
      <c r="L202" s="8" t="s">
        <v>40</v>
      </c>
      <c r="M202" s="0"/>
      <c r="N202" s="0"/>
      <c r="O202" s="0"/>
      <c r="P202" s="0"/>
      <c r="Q202" s="0"/>
    </row>
    <row r="203" customFormat="false" ht="12.8" hidden="false" customHeight="false" outlineLevel="0" collapsed="false">
      <c r="B203" s="9"/>
      <c r="C203" s="10" t="s">
        <v>42</v>
      </c>
      <c r="D203" s="8" t="s">
        <v>12</v>
      </c>
      <c r="E203" s="10" t="s">
        <v>43</v>
      </c>
      <c r="F203" s="10" t="s">
        <v>44</v>
      </c>
      <c r="G203" s="11" t="s">
        <v>45</v>
      </c>
      <c r="H203" s="8" t="s">
        <v>46</v>
      </c>
      <c r="I203" s="11" t="s">
        <v>47</v>
      </c>
      <c r="J203" s="8" t="s">
        <v>48</v>
      </c>
      <c r="K203" s="8" t="s">
        <v>45</v>
      </c>
      <c r="L203" s="8" t="s">
        <v>49</v>
      </c>
      <c r="M203" s="0"/>
      <c r="N203" s="0"/>
      <c r="O203" s="0"/>
      <c r="P203" s="0"/>
      <c r="Q203" s="0"/>
    </row>
    <row r="204" customFormat="false" ht="12.8" hidden="false" customHeight="false" outlineLevel="0" collapsed="false">
      <c r="B204" s="0" t="s">
        <v>51</v>
      </c>
      <c r="C204" s="13" t="n">
        <v>300</v>
      </c>
      <c r="D204" s="1" t="n">
        <v>16523</v>
      </c>
      <c r="E204" s="13" t="n">
        <f aca="false">D204/60.48</f>
        <v>273.197751322751</v>
      </c>
      <c r="F204" s="13" t="n">
        <v>636</v>
      </c>
      <c r="G204" s="14" t="n">
        <v>43900</v>
      </c>
      <c r="H204" s="1" t="n">
        <f aca="false">_xlfn.DAYS($B$202,G204)</f>
        <v>27</v>
      </c>
      <c r="I204" s="14" t="n">
        <v>43902</v>
      </c>
      <c r="J204" s="1" t="n">
        <f aca="false">_xlfn.DAYS($B$202,I204)</f>
        <v>25</v>
      </c>
      <c r="K204" s="14" t="n">
        <f aca="false">$B$202+1</f>
        <v>43928</v>
      </c>
      <c r="L204" s="0" t="n">
        <f aca="false">_xlfn.DAYS(K204,G204)</f>
        <v>28</v>
      </c>
      <c r="M204" s="0"/>
      <c r="N204" s="0"/>
      <c r="O204" s="0"/>
      <c r="P204" s="0"/>
      <c r="Q204" s="0"/>
    </row>
    <row r="205" customFormat="false" ht="12.8" hidden="false" customHeight="false" outlineLevel="0" collapsed="false">
      <c r="B205" s="0" t="s">
        <v>52</v>
      </c>
      <c r="C205" s="13" t="n">
        <v>230</v>
      </c>
      <c r="D205" s="1" t="n">
        <v>13341</v>
      </c>
      <c r="E205" s="13" t="n">
        <f aca="false">D205/46.75</f>
        <v>285.368983957219</v>
      </c>
      <c r="F205" s="13" t="n">
        <v>700</v>
      </c>
      <c r="G205" s="14" t="n">
        <v>43907</v>
      </c>
      <c r="H205" s="1" t="n">
        <f aca="false">_xlfn.DAYS($B$202,G205)</f>
        <v>20</v>
      </c>
      <c r="I205" s="14" t="n">
        <v>43913</v>
      </c>
      <c r="J205" s="1" t="n">
        <f aca="false">_xlfn.DAYS($B$202,I205)</f>
        <v>14</v>
      </c>
      <c r="K205" s="14" t="n">
        <f aca="false">$B$202+1</f>
        <v>43928</v>
      </c>
      <c r="L205" s="0" t="n">
        <f aca="false">_xlfn.DAYS(K205,G205)</f>
        <v>21</v>
      </c>
      <c r="M205" s="0"/>
      <c r="N205" s="0"/>
      <c r="O205" s="0"/>
      <c r="P205" s="0"/>
      <c r="Q205" s="0"/>
    </row>
    <row r="206" customFormat="false" ht="12.8" hidden="false" customHeight="false" outlineLevel="0" collapsed="false">
      <c r="B206" s="0" t="s">
        <v>53</v>
      </c>
      <c r="C206" s="13" t="n">
        <v>330</v>
      </c>
      <c r="D206" s="1" t="n">
        <v>8911</v>
      </c>
      <c r="E206" s="13" t="n">
        <f aca="false">D206/65.27</f>
        <v>136.525203002911</v>
      </c>
      <c r="F206" s="13" t="n">
        <v>833</v>
      </c>
      <c r="G206" s="14" t="n">
        <v>43912</v>
      </c>
      <c r="H206" s="1" t="n">
        <f aca="false">_xlfn.DAYS($B$202,G206)</f>
        <v>15</v>
      </c>
      <c r="I206" s="14" t="n">
        <v>43914</v>
      </c>
      <c r="J206" s="1" t="n">
        <f aca="false">_xlfn.DAYS($B$202,I206)</f>
        <v>13</v>
      </c>
      <c r="K206" s="14" t="n">
        <f aca="false">$B$202+1</f>
        <v>43928</v>
      </c>
      <c r="L206" s="0" t="n">
        <f aca="false">_xlfn.DAYS(K206,G206)</f>
        <v>16</v>
      </c>
      <c r="M206" s="0"/>
      <c r="N206" s="0"/>
      <c r="O206" s="0"/>
      <c r="P206" s="0"/>
      <c r="Q206" s="0"/>
    </row>
    <row r="207" customFormat="false" ht="12.8" hidden="false" customHeight="false" outlineLevel="0" collapsed="false">
      <c r="B207" s="0" t="s">
        <v>54</v>
      </c>
      <c r="C207" s="13" t="n">
        <v>50</v>
      </c>
      <c r="D207" s="13" t="n">
        <v>477</v>
      </c>
      <c r="E207" s="13" t="n">
        <f aca="false">D207/10.36</f>
        <v>46.042471042471</v>
      </c>
      <c r="F207" s="13" t="n">
        <v>76</v>
      </c>
      <c r="G207" s="14" t="n">
        <v>43915</v>
      </c>
      <c r="H207" s="1" t="n">
        <f aca="false">_xlfn.DAYS($B$202,G207)</f>
        <v>12</v>
      </c>
      <c r="I207" s="14" t="n">
        <f aca="false">$B$202+1</f>
        <v>43928</v>
      </c>
      <c r="J207" s="1" t="n">
        <f aca="false">_xlfn.DAYS($B$202,I207)</f>
        <v>-1</v>
      </c>
      <c r="K207" s="14" t="n">
        <f aca="false">$B$202+1</f>
        <v>43928</v>
      </c>
      <c r="L207" s="0" t="n">
        <f aca="false">_xlfn.DAYS(K207,G207)</f>
        <v>13</v>
      </c>
      <c r="M207" s="0"/>
      <c r="N207" s="0"/>
      <c r="O207" s="0"/>
      <c r="P207" s="0"/>
      <c r="Q207" s="0"/>
    </row>
    <row r="208" customFormat="false" ht="12.8" hidden="false" customHeight="false" outlineLevel="0" collapsed="false">
      <c r="B208" s="0" t="s">
        <v>55</v>
      </c>
      <c r="C208" s="13" t="n">
        <v>330</v>
      </c>
      <c r="D208" s="1" t="n">
        <v>5373</v>
      </c>
      <c r="E208" s="13" t="n">
        <f aca="false">D208/67.79</f>
        <v>79.2594777990854</v>
      </c>
      <c r="F208" s="13" t="n">
        <v>439</v>
      </c>
      <c r="G208" s="14" t="n">
        <v>43916</v>
      </c>
      <c r="H208" s="1" t="n">
        <f aca="false">_xlfn.DAYS($B$202,G208)</f>
        <v>11</v>
      </c>
      <c r="I208" s="14" t="n">
        <f aca="false">$B$202+1</f>
        <v>43928</v>
      </c>
      <c r="J208" s="1" t="n">
        <f aca="false">_xlfn.DAYS($B$202,I208)</f>
        <v>-1</v>
      </c>
      <c r="K208" s="14" t="n">
        <f aca="false">$B$202+1</f>
        <v>43928</v>
      </c>
      <c r="L208" s="0" t="n">
        <f aca="false">_xlfn.DAYS(K208,G208)</f>
        <v>12</v>
      </c>
      <c r="M208" s="0"/>
      <c r="N208" s="0"/>
      <c r="O208" s="0"/>
      <c r="P208" s="0"/>
      <c r="Q208" s="0"/>
    </row>
    <row r="209" customFormat="false" ht="12.8" hidden="false" customHeight="false" outlineLevel="0" collapsed="false">
      <c r="B209" s="0" t="s">
        <v>56</v>
      </c>
      <c r="C209" s="13" t="n">
        <v>1660</v>
      </c>
      <c r="D209" s="1" t="n">
        <v>10871</v>
      </c>
      <c r="E209" s="13" t="n">
        <f aca="false">D209/331</f>
        <v>32.8429003021148</v>
      </c>
      <c r="F209" s="13" t="n">
        <v>1255</v>
      </c>
      <c r="G209" s="14" t="n">
        <v>43917</v>
      </c>
      <c r="H209" s="1" t="n">
        <f aca="false">_xlfn.DAYS($B$202,G209)</f>
        <v>10</v>
      </c>
      <c r="I209" s="14" t="n">
        <f aca="false">$B$202+1</f>
        <v>43928</v>
      </c>
      <c r="J209" s="1" t="n">
        <f aca="false">_xlfn.DAYS($B$202,I209)</f>
        <v>-1</v>
      </c>
      <c r="K209" s="14" t="n">
        <f aca="false">$B$202+1</f>
        <v>43928</v>
      </c>
      <c r="L209" s="0" t="n">
        <f aca="false">_xlfn.DAYS(K209,G209)</f>
        <v>11</v>
      </c>
      <c r="M209" s="0"/>
      <c r="N209" s="0"/>
      <c r="O209" s="0"/>
      <c r="P209" s="0"/>
      <c r="Q209" s="0"/>
    </row>
    <row r="210" customFormat="false" ht="12.8" hidden="false" customHeight="false" outlineLevel="0" collapsed="false">
      <c r="B210" s="0" t="s">
        <v>57</v>
      </c>
      <c r="C210" s="13" t="n">
        <v>414</v>
      </c>
      <c r="D210" s="1" t="n">
        <v>1810</v>
      </c>
      <c r="E210" s="13" t="n">
        <f aca="false">D210/83.784</f>
        <v>21.6031700563353</v>
      </c>
      <c r="F210" s="13" t="n">
        <v>226</v>
      </c>
      <c r="G210" s="14" t="n">
        <v>43918</v>
      </c>
      <c r="H210" s="1" t="n">
        <f aca="false">_xlfn.DAYS($B$202,G210)</f>
        <v>9</v>
      </c>
      <c r="I210" s="14" t="n">
        <f aca="false">$B$202+1</f>
        <v>43928</v>
      </c>
      <c r="J210" s="1" t="n">
        <f aca="false">_xlfn.DAYS($B$202,I210)</f>
        <v>-1</v>
      </c>
      <c r="K210" s="14" t="n">
        <f aca="false">$B$202+1</f>
        <v>43928</v>
      </c>
      <c r="L210" s="0" t="n">
        <f aca="false">_xlfn.DAYS(K210,G210)</f>
        <v>10</v>
      </c>
      <c r="M210" s="0"/>
      <c r="N210" s="0"/>
      <c r="O210" s="0"/>
      <c r="P210" s="0"/>
      <c r="Q210" s="0"/>
    </row>
    <row r="211" customFormat="false" ht="12.8" hidden="false" customHeight="false" outlineLevel="0" collapsed="false">
      <c r="B211" s="4"/>
      <c r="C211" s="5"/>
      <c r="D211" s="0"/>
      <c r="E211" s="0"/>
      <c r="F211" s="0"/>
      <c r="G211" s="0"/>
      <c r="H211" s="0"/>
      <c r="I211" s="0"/>
      <c r="J211" s="0"/>
      <c r="K211" s="0"/>
      <c r="L211" s="0"/>
      <c r="M211" s="0"/>
      <c r="N211" s="0"/>
      <c r="O211" s="0"/>
      <c r="P211" s="0"/>
      <c r="Q211" s="0"/>
    </row>
    <row r="212" customFormat="false" ht="12.8" hidden="false" customHeight="false" outlineLevel="0" collapsed="false">
      <c r="B212" s="4"/>
      <c r="C212" s="5"/>
      <c r="D212" s="0"/>
      <c r="E212" s="0"/>
      <c r="F212" s="0"/>
      <c r="G212" s="0"/>
      <c r="H212" s="0"/>
      <c r="I212" s="0"/>
      <c r="J212" s="0"/>
      <c r="K212" s="0"/>
      <c r="L212" s="0"/>
      <c r="M212" s="0"/>
      <c r="N212" s="0"/>
      <c r="O212" s="0"/>
      <c r="P212" s="0"/>
      <c r="Q212" s="0"/>
    </row>
    <row r="213" customFormat="false" ht="12.8" hidden="false" customHeight="false" outlineLevel="0" collapsed="false">
      <c r="B213" s="7" t="s">
        <v>34</v>
      </c>
      <c r="D213" s="0"/>
      <c r="E213" s="0"/>
      <c r="F213" s="0"/>
      <c r="G213" s="0"/>
      <c r="H213" s="0"/>
      <c r="I213" s="0"/>
      <c r="J213" s="0"/>
      <c r="K213" s="0"/>
      <c r="L213" s="0"/>
      <c r="M213" s="0"/>
      <c r="N213" s="0"/>
      <c r="O213" s="0"/>
      <c r="P213" s="0"/>
      <c r="Q213" s="0"/>
    </row>
    <row r="214" customFormat="false" ht="12.8" hidden="false" customHeight="false" outlineLevel="0" collapsed="false">
      <c r="B214" s="6" t="n">
        <v>43926</v>
      </c>
      <c r="D214" s="0"/>
      <c r="E214" s="8" t="s">
        <v>35</v>
      </c>
      <c r="F214" s="0"/>
      <c r="G214" s="8" t="s">
        <v>36</v>
      </c>
      <c r="H214" s="8" t="s">
        <v>37</v>
      </c>
      <c r="I214" s="8" t="s">
        <v>38</v>
      </c>
      <c r="J214" s="8" t="s">
        <v>37</v>
      </c>
      <c r="K214" s="8" t="s">
        <v>39</v>
      </c>
      <c r="L214" s="8" t="s">
        <v>40</v>
      </c>
      <c r="M214" s="0"/>
      <c r="N214" s="0"/>
      <c r="O214" s="0"/>
      <c r="P214" s="0"/>
      <c r="Q214" s="0"/>
    </row>
    <row r="215" customFormat="false" ht="12.8" hidden="false" customHeight="false" outlineLevel="0" collapsed="false">
      <c r="B215" s="9"/>
      <c r="C215" s="10" t="s">
        <v>42</v>
      </c>
      <c r="D215" s="8" t="s">
        <v>12</v>
      </c>
      <c r="E215" s="10" t="s">
        <v>43</v>
      </c>
      <c r="F215" s="10" t="s">
        <v>44</v>
      </c>
      <c r="G215" s="11" t="s">
        <v>45</v>
      </c>
      <c r="H215" s="8" t="s">
        <v>46</v>
      </c>
      <c r="I215" s="11" t="s">
        <v>47</v>
      </c>
      <c r="J215" s="8" t="s">
        <v>48</v>
      </c>
      <c r="K215" s="8" t="s">
        <v>45</v>
      </c>
      <c r="L215" s="8" t="s">
        <v>49</v>
      </c>
      <c r="M215" s="0"/>
      <c r="N215" s="0"/>
      <c r="O215" s="0"/>
      <c r="P215" s="0"/>
      <c r="Q215" s="0"/>
    </row>
    <row r="216" customFormat="false" ht="12.8" hidden="false" customHeight="false" outlineLevel="0" collapsed="false">
      <c r="B216" s="0" t="s">
        <v>51</v>
      </c>
      <c r="C216" s="13" t="n">
        <v>300</v>
      </c>
      <c r="D216" s="1" t="n">
        <v>15887</v>
      </c>
      <c r="E216" s="13" t="n">
        <f aca="false">D216/60.48</f>
        <v>262.681878306878</v>
      </c>
      <c r="F216" s="13" t="n">
        <v>525</v>
      </c>
      <c r="G216" s="14" t="n">
        <v>43900</v>
      </c>
      <c r="H216" s="1" t="n">
        <f aca="false">_xlfn.DAYS($B$214,G216)</f>
        <v>26</v>
      </c>
      <c r="I216" s="14" t="n">
        <v>43902</v>
      </c>
      <c r="J216" s="1" t="n">
        <f aca="false">_xlfn.DAYS($B$214,I216)</f>
        <v>24</v>
      </c>
      <c r="K216" s="14" t="n">
        <f aca="false">$B$214+1</f>
        <v>43927</v>
      </c>
      <c r="L216" s="0" t="n">
        <f aca="false">_xlfn.DAYS(K216,G216)</f>
        <v>27</v>
      </c>
      <c r="M216" s="0"/>
      <c r="N216" s="0"/>
      <c r="O216" s="0"/>
      <c r="P216" s="0"/>
      <c r="Q216" s="0"/>
    </row>
    <row r="217" customFormat="false" ht="12.8" hidden="false" customHeight="false" outlineLevel="0" collapsed="false">
      <c r="B217" s="0" t="s">
        <v>52</v>
      </c>
      <c r="C217" s="13" t="n">
        <v>230</v>
      </c>
      <c r="D217" s="1" t="n">
        <v>12641</v>
      </c>
      <c r="E217" s="13" t="n">
        <f aca="false">D217/46.75</f>
        <v>270.395721925134</v>
      </c>
      <c r="F217" s="13" t="n">
        <v>694</v>
      </c>
      <c r="G217" s="14" t="n">
        <v>43907</v>
      </c>
      <c r="H217" s="1" t="n">
        <f aca="false">_xlfn.DAYS($B$214,G217)</f>
        <v>19</v>
      </c>
      <c r="I217" s="14" t="n">
        <v>43913</v>
      </c>
      <c r="J217" s="1" t="n">
        <f aca="false">_xlfn.DAYS($B$214,I217)</f>
        <v>13</v>
      </c>
      <c r="K217" s="14" t="n">
        <f aca="false">$B$214+1</f>
        <v>43927</v>
      </c>
      <c r="L217" s="0" t="n">
        <f aca="false">_xlfn.DAYS(K217,G217)</f>
        <v>20</v>
      </c>
      <c r="M217" s="0"/>
      <c r="N217" s="0"/>
      <c r="O217" s="0"/>
      <c r="P217" s="0"/>
      <c r="Q217" s="0"/>
    </row>
    <row r="218" customFormat="false" ht="12.8" hidden="false" customHeight="false" outlineLevel="0" collapsed="false">
      <c r="B218" s="0" t="s">
        <v>53</v>
      </c>
      <c r="C218" s="13" t="n">
        <v>330</v>
      </c>
      <c r="D218" s="1" t="n">
        <v>8078</v>
      </c>
      <c r="E218" s="13" t="n">
        <f aca="false">D218/65.27</f>
        <v>123.762831316072</v>
      </c>
      <c r="F218" s="13" t="n">
        <v>518</v>
      </c>
      <c r="G218" s="14" t="n">
        <v>43912</v>
      </c>
      <c r="H218" s="1" t="n">
        <f aca="false">_xlfn.DAYS($B$214,G218)</f>
        <v>14</v>
      </c>
      <c r="I218" s="14" t="n">
        <v>43914</v>
      </c>
      <c r="J218" s="1" t="n">
        <f aca="false">_xlfn.DAYS($B$214,I218)</f>
        <v>12</v>
      </c>
      <c r="K218" s="14" t="n">
        <f aca="false">$B$214+1</f>
        <v>43927</v>
      </c>
      <c r="L218" s="0" t="n">
        <f aca="false">_xlfn.DAYS(K218,G218)</f>
        <v>15</v>
      </c>
      <c r="M218" s="0"/>
      <c r="N218" s="0"/>
      <c r="O218" s="0"/>
      <c r="P218" s="0"/>
      <c r="Q218" s="0"/>
    </row>
    <row r="219" customFormat="false" ht="12.8" hidden="false" customHeight="false" outlineLevel="0" collapsed="false">
      <c r="B219" s="0" t="s">
        <v>54</v>
      </c>
      <c r="C219" s="13" t="n">
        <v>50</v>
      </c>
      <c r="D219" s="13" t="n">
        <v>401</v>
      </c>
      <c r="E219" s="13" t="n">
        <f aca="false">D219/10.36</f>
        <v>38.7065637065637</v>
      </c>
      <c r="F219" s="13" t="n">
        <v>28</v>
      </c>
      <c r="G219" s="14" t="n">
        <v>43915</v>
      </c>
      <c r="H219" s="1" t="n">
        <f aca="false">_xlfn.DAYS($B$214,G219)</f>
        <v>11</v>
      </c>
      <c r="I219" s="14" t="n">
        <f aca="false">$B$214+1</f>
        <v>43927</v>
      </c>
      <c r="J219" s="1" t="n">
        <f aca="false">_xlfn.DAYS($B$214,I219)</f>
        <v>-1</v>
      </c>
      <c r="K219" s="14" t="n">
        <f aca="false">$B$214+1</f>
        <v>43927</v>
      </c>
      <c r="L219" s="0" t="n">
        <f aca="false">_xlfn.DAYS(K219,G219)</f>
        <v>12</v>
      </c>
      <c r="M219" s="0"/>
      <c r="N219" s="0"/>
      <c r="O219" s="0"/>
      <c r="P219" s="0"/>
      <c r="Q219" s="0"/>
    </row>
    <row r="220" customFormat="false" ht="12.8" hidden="false" customHeight="false" outlineLevel="0" collapsed="false">
      <c r="B220" s="0" t="s">
        <v>55</v>
      </c>
      <c r="C220" s="13" t="n">
        <v>330</v>
      </c>
      <c r="D220" s="1" t="n">
        <v>4934</v>
      </c>
      <c r="E220" s="13" t="n">
        <f aca="false">D220/67.79</f>
        <v>72.7835964006491</v>
      </c>
      <c r="F220" s="13" t="n">
        <v>621</v>
      </c>
      <c r="G220" s="14" t="n">
        <v>43916</v>
      </c>
      <c r="H220" s="1" t="n">
        <f aca="false">_xlfn.DAYS($B$214,G220)</f>
        <v>10</v>
      </c>
      <c r="I220" s="14" t="n">
        <f aca="false">$B$214+1</f>
        <v>43927</v>
      </c>
      <c r="J220" s="1" t="n">
        <f aca="false">_xlfn.DAYS($B$214,I220)</f>
        <v>-1</v>
      </c>
      <c r="K220" s="14" t="n">
        <f aca="false">$B$214+1</f>
        <v>43927</v>
      </c>
      <c r="L220" s="0" t="n">
        <f aca="false">_xlfn.DAYS(K220,G220)</f>
        <v>11</v>
      </c>
      <c r="M220" s="0"/>
      <c r="N220" s="0"/>
      <c r="O220" s="0"/>
      <c r="P220" s="0"/>
      <c r="Q220" s="0"/>
    </row>
    <row r="221" customFormat="false" ht="12.8" hidden="false" customHeight="false" outlineLevel="0" collapsed="false">
      <c r="B221" s="0" t="s">
        <v>56</v>
      </c>
      <c r="C221" s="13" t="n">
        <v>1660</v>
      </c>
      <c r="D221" s="1" t="n">
        <v>9616</v>
      </c>
      <c r="E221" s="13" t="n">
        <f aca="false">D221/331</f>
        <v>29.0513595166163</v>
      </c>
      <c r="F221" s="13" t="n">
        <v>1165</v>
      </c>
      <c r="G221" s="14" t="n">
        <v>43917</v>
      </c>
      <c r="H221" s="1" t="n">
        <f aca="false">_xlfn.DAYS($B$214,G221)</f>
        <v>9</v>
      </c>
      <c r="I221" s="14" t="n">
        <f aca="false">$B$214+1</f>
        <v>43927</v>
      </c>
      <c r="J221" s="1" t="n">
        <f aca="false">_xlfn.DAYS($B$214,I221)</f>
        <v>-1</v>
      </c>
      <c r="K221" s="14" t="n">
        <f aca="false">$B$214+1</f>
        <v>43927</v>
      </c>
      <c r="L221" s="0" t="n">
        <f aca="false">_xlfn.DAYS(K221,G221)</f>
        <v>10</v>
      </c>
      <c r="M221" s="0"/>
      <c r="N221" s="0"/>
      <c r="O221" s="0"/>
      <c r="P221" s="0"/>
      <c r="Q221" s="0"/>
    </row>
    <row r="222" customFormat="false" ht="12.8" hidden="false" customHeight="false" outlineLevel="0" collapsed="false">
      <c r="B222" s="0" t="s">
        <v>57</v>
      </c>
      <c r="C222" s="13" t="n">
        <v>414</v>
      </c>
      <c r="D222" s="1" t="n">
        <v>1584</v>
      </c>
      <c r="E222" s="13" t="n">
        <f aca="false">D222/83.784</f>
        <v>18.9057576625609</v>
      </c>
      <c r="F222" s="13" t="n">
        <v>140</v>
      </c>
      <c r="G222" s="14" t="n">
        <v>43918</v>
      </c>
      <c r="H222" s="1" t="n">
        <f aca="false">_xlfn.DAYS($B$214,G222)</f>
        <v>8</v>
      </c>
      <c r="I222" s="14" t="n">
        <f aca="false">$B$214+1</f>
        <v>43927</v>
      </c>
      <c r="J222" s="1" t="n">
        <f aca="false">_xlfn.DAYS($B$214,I222)</f>
        <v>-1</v>
      </c>
      <c r="K222" s="14" t="n">
        <f aca="false">$B$214+1</f>
        <v>43927</v>
      </c>
      <c r="L222" s="0" t="n">
        <f aca="false">_xlfn.DAYS(K222,G222)</f>
        <v>9</v>
      </c>
      <c r="M222" s="0"/>
      <c r="N222" s="0"/>
      <c r="O222" s="0"/>
      <c r="P222" s="0"/>
      <c r="Q222" s="0"/>
    </row>
    <row r="223" customFormat="false" ht="12.8" hidden="false" customHeight="false" outlineLevel="0" collapsed="false">
      <c r="B223" s="4"/>
      <c r="C223" s="5"/>
      <c r="D223" s="0"/>
      <c r="E223" s="0"/>
      <c r="F223" s="0"/>
      <c r="G223" s="0"/>
      <c r="H223" s="0"/>
      <c r="I223" s="0"/>
      <c r="J223" s="0"/>
      <c r="K223" s="0"/>
      <c r="L223" s="0"/>
      <c r="M223" s="0"/>
      <c r="N223" s="0"/>
      <c r="O223" s="0"/>
      <c r="P223" s="0"/>
      <c r="Q223" s="0"/>
    </row>
    <row r="224" customFormat="false" ht="12.8" hidden="false" customHeight="false" outlineLevel="0" collapsed="false">
      <c r="B224" s="4"/>
      <c r="C224" s="5"/>
      <c r="D224" s="0"/>
      <c r="E224" s="0"/>
      <c r="F224" s="0"/>
      <c r="G224" s="0"/>
      <c r="H224" s="0"/>
      <c r="I224" s="0"/>
      <c r="J224" s="0"/>
      <c r="K224" s="0"/>
      <c r="L224" s="0"/>
      <c r="M224" s="0"/>
      <c r="N224" s="0"/>
      <c r="O224" s="0"/>
      <c r="P224" s="0"/>
      <c r="Q224" s="0"/>
    </row>
    <row r="225" customFormat="false" ht="12.8" hidden="false" customHeight="false" outlineLevel="0" collapsed="false">
      <c r="B225" s="7" t="s">
        <v>34</v>
      </c>
      <c r="D225" s="0"/>
      <c r="E225" s="0"/>
      <c r="F225" s="0"/>
      <c r="G225" s="0"/>
      <c r="H225" s="0"/>
      <c r="I225" s="0"/>
      <c r="J225" s="0"/>
      <c r="K225" s="0"/>
      <c r="L225" s="0"/>
      <c r="M225" s="0"/>
      <c r="N225" s="0"/>
      <c r="O225" s="0"/>
      <c r="P225" s="0"/>
      <c r="Q225" s="0"/>
    </row>
    <row r="226" customFormat="false" ht="12.8" hidden="false" customHeight="false" outlineLevel="0" collapsed="false">
      <c r="B226" s="6" t="n">
        <v>43925</v>
      </c>
      <c r="D226" s="0"/>
      <c r="E226" s="8" t="s">
        <v>35</v>
      </c>
      <c r="F226" s="0"/>
      <c r="G226" s="8" t="s">
        <v>36</v>
      </c>
      <c r="H226" s="8" t="s">
        <v>37</v>
      </c>
      <c r="I226" s="8" t="s">
        <v>38</v>
      </c>
      <c r="J226" s="8" t="s">
        <v>37</v>
      </c>
      <c r="K226" s="8" t="s">
        <v>39</v>
      </c>
      <c r="L226" s="8" t="s">
        <v>40</v>
      </c>
      <c r="M226" s="0"/>
      <c r="N226" s="0"/>
      <c r="O226" s="0"/>
      <c r="P226" s="0"/>
      <c r="Q226" s="0"/>
    </row>
    <row r="227" customFormat="false" ht="12.8" hidden="false" customHeight="false" outlineLevel="0" collapsed="false">
      <c r="B227" s="9"/>
      <c r="C227" s="10" t="s">
        <v>42</v>
      </c>
      <c r="D227" s="8" t="s">
        <v>12</v>
      </c>
      <c r="E227" s="10" t="s">
        <v>43</v>
      </c>
      <c r="F227" s="10" t="s">
        <v>44</v>
      </c>
      <c r="G227" s="11" t="s">
        <v>45</v>
      </c>
      <c r="H227" s="8" t="s">
        <v>46</v>
      </c>
      <c r="I227" s="11" t="s">
        <v>47</v>
      </c>
      <c r="J227" s="8" t="s">
        <v>48</v>
      </c>
      <c r="K227" s="8" t="s">
        <v>45</v>
      </c>
      <c r="L227" s="8" t="s">
        <v>49</v>
      </c>
      <c r="M227" s="0"/>
      <c r="N227" s="0"/>
      <c r="O227" s="0"/>
      <c r="P227" s="0"/>
      <c r="Q227" s="0"/>
    </row>
    <row r="228" customFormat="false" ht="12.8" hidden="false" customHeight="false" outlineLevel="0" collapsed="false">
      <c r="B228" s="0" t="s">
        <v>51</v>
      </c>
      <c r="C228" s="13" t="n">
        <v>300</v>
      </c>
      <c r="D228" s="1" t="n">
        <v>15362</v>
      </c>
      <c r="E228" s="13" t="n">
        <f aca="false">D228/60.48</f>
        <v>254.001322751323</v>
      </c>
      <c r="F228" s="13" t="n">
        <v>681</v>
      </c>
      <c r="G228" s="14" t="n">
        <v>43900</v>
      </c>
      <c r="H228" s="1" t="n">
        <f aca="false">_xlfn.DAYS($B$226,G228)</f>
        <v>25</v>
      </c>
      <c r="I228" s="14" t="n">
        <v>43902</v>
      </c>
      <c r="J228" s="1" t="n">
        <f aca="false">_xlfn.DAYS($B$226,I228)</f>
        <v>23</v>
      </c>
      <c r="K228" s="14" t="n">
        <f aca="false">$B$226+1</f>
        <v>43926</v>
      </c>
      <c r="L228" s="0" t="n">
        <f aca="false">_xlfn.DAYS(K228,G228)</f>
        <v>26</v>
      </c>
      <c r="M228" s="0"/>
      <c r="N228" s="0"/>
      <c r="O228" s="0"/>
      <c r="P228" s="0"/>
      <c r="Q228" s="0"/>
    </row>
    <row r="229" customFormat="false" ht="12.8" hidden="false" customHeight="false" outlineLevel="0" collapsed="false">
      <c r="B229" s="0" t="s">
        <v>52</v>
      </c>
      <c r="C229" s="13" t="n">
        <v>230</v>
      </c>
      <c r="D229" s="1" t="n">
        <v>11947</v>
      </c>
      <c r="E229" s="13" t="n">
        <f aca="false">D229/46.75</f>
        <v>255.550802139037</v>
      </c>
      <c r="F229" s="13" t="n">
        <v>749</v>
      </c>
      <c r="G229" s="14" t="n">
        <v>43907</v>
      </c>
      <c r="H229" s="1" t="n">
        <f aca="false">_xlfn.DAYS($B$226,G229)</f>
        <v>18</v>
      </c>
      <c r="I229" s="14" t="n">
        <v>43913</v>
      </c>
      <c r="J229" s="1" t="n">
        <f aca="false">_xlfn.DAYS($B$226,I229)</f>
        <v>12</v>
      </c>
      <c r="K229" s="14" t="n">
        <f aca="false">$B$226+1</f>
        <v>43926</v>
      </c>
      <c r="L229" s="0" t="n">
        <f aca="false">_xlfn.DAYS(K229,G229)</f>
        <v>19</v>
      </c>
      <c r="M229" s="0"/>
      <c r="N229" s="0"/>
      <c r="O229" s="0"/>
      <c r="P229" s="0"/>
      <c r="Q229" s="0"/>
    </row>
    <row r="230" customFormat="false" ht="12.8" hidden="false" customHeight="false" outlineLevel="0" collapsed="false">
      <c r="B230" s="0" t="s">
        <v>53</v>
      </c>
      <c r="C230" s="13" t="n">
        <v>330</v>
      </c>
      <c r="D230" s="1" t="n">
        <v>7560</v>
      </c>
      <c r="E230" s="13" t="n">
        <f aca="false">D230/65.27</f>
        <v>115.826566569634</v>
      </c>
      <c r="F230" s="13" t="n">
        <v>1053</v>
      </c>
      <c r="G230" s="14" t="n">
        <v>43912</v>
      </c>
      <c r="H230" s="1" t="n">
        <f aca="false">_xlfn.DAYS($B$226,G230)</f>
        <v>13</v>
      </c>
      <c r="I230" s="14" t="n">
        <v>43914</v>
      </c>
      <c r="J230" s="1" t="n">
        <f aca="false">_xlfn.DAYS($B$226,I230)</f>
        <v>11</v>
      </c>
      <c r="K230" s="14" t="n">
        <f aca="false">$B$226+1</f>
        <v>43926</v>
      </c>
      <c r="L230" s="0" t="n">
        <f aca="false">_xlfn.DAYS(K230,G230)</f>
        <v>14</v>
      </c>
      <c r="M230" s="0"/>
      <c r="N230" s="0"/>
      <c r="O230" s="0"/>
      <c r="P230" s="0"/>
      <c r="Q230" s="0"/>
    </row>
    <row r="231" customFormat="false" ht="12.8" hidden="false" customHeight="false" outlineLevel="0" collapsed="false">
      <c r="B231" s="0" t="s">
        <v>54</v>
      </c>
      <c r="C231" s="13" t="n">
        <v>50</v>
      </c>
      <c r="D231" s="13" t="n">
        <v>373</v>
      </c>
      <c r="E231" s="13" t="n">
        <f aca="false">D231/10.36</f>
        <v>36.003861003861</v>
      </c>
      <c r="F231" s="13" t="n">
        <v>15</v>
      </c>
      <c r="G231" s="14" t="n">
        <v>43915</v>
      </c>
      <c r="H231" s="1" t="n">
        <f aca="false">_xlfn.DAYS($B$226,G231)</f>
        <v>10</v>
      </c>
      <c r="I231" s="14" t="n">
        <f aca="false">$B$226+1</f>
        <v>43926</v>
      </c>
      <c r="J231" s="1" t="n">
        <f aca="false">_xlfn.DAYS($B$226,I231)</f>
        <v>-1</v>
      </c>
      <c r="K231" s="14" t="n">
        <f aca="false">$B$226+1</f>
        <v>43926</v>
      </c>
      <c r="L231" s="0" t="n">
        <f aca="false">_xlfn.DAYS(K231,G231)</f>
        <v>11</v>
      </c>
      <c r="M231" s="0"/>
      <c r="N231" s="0"/>
      <c r="O231" s="0"/>
      <c r="P231" s="0"/>
      <c r="Q231" s="0"/>
    </row>
    <row r="232" customFormat="false" ht="12.8" hidden="false" customHeight="false" outlineLevel="0" collapsed="false">
      <c r="B232" s="0" t="s">
        <v>55</v>
      </c>
      <c r="C232" s="13" t="n">
        <v>330</v>
      </c>
      <c r="D232" s="1" t="n">
        <v>4313</v>
      </c>
      <c r="E232" s="13" t="n">
        <f aca="false">D232/67.79</f>
        <v>63.6229532379407</v>
      </c>
      <c r="F232" s="13" t="n">
        <v>708</v>
      </c>
      <c r="G232" s="14" t="n">
        <v>43916</v>
      </c>
      <c r="H232" s="1" t="n">
        <f aca="false">_xlfn.DAYS($B$226,G232)</f>
        <v>9</v>
      </c>
      <c r="I232" s="14" t="n">
        <f aca="false">$B$226+1</f>
        <v>43926</v>
      </c>
      <c r="J232" s="1" t="n">
        <f aca="false">_xlfn.DAYS($B$226,I232)</f>
        <v>-1</v>
      </c>
      <c r="K232" s="14" t="n">
        <f aca="false">$B$226+1</f>
        <v>43926</v>
      </c>
      <c r="L232" s="0" t="n">
        <f aca="false">_xlfn.DAYS(K232,G232)</f>
        <v>10</v>
      </c>
      <c r="M232" s="0"/>
      <c r="N232" s="0"/>
      <c r="O232" s="0"/>
      <c r="P232" s="0"/>
      <c r="Q232" s="0"/>
    </row>
    <row r="233" customFormat="false" ht="12.8" hidden="false" customHeight="false" outlineLevel="0" collapsed="false">
      <c r="B233" s="0" t="s">
        <v>56</v>
      </c>
      <c r="C233" s="13" t="n">
        <v>1660</v>
      </c>
      <c r="D233" s="1" t="n">
        <v>8451</v>
      </c>
      <c r="E233" s="13" t="n">
        <f aca="false">D233/331</f>
        <v>25.5317220543807</v>
      </c>
      <c r="F233" s="13" t="n">
        <v>1330</v>
      </c>
      <c r="G233" s="14" t="n">
        <v>43917</v>
      </c>
      <c r="H233" s="1" t="n">
        <f aca="false">_xlfn.DAYS($B$226,G233)</f>
        <v>8</v>
      </c>
      <c r="I233" s="14" t="n">
        <f aca="false">$B$226+1</f>
        <v>43926</v>
      </c>
      <c r="J233" s="1" t="n">
        <f aca="false">_xlfn.DAYS($B$226,I233)</f>
        <v>-1</v>
      </c>
      <c r="K233" s="14" t="n">
        <f aca="false">$B$226+1</f>
        <v>43926</v>
      </c>
      <c r="L233" s="0" t="n">
        <f aca="false">_xlfn.DAYS(K233,G233)</f>
        <v>9</v>
      </c>
      <c r="M233" s="0"/>
      <c r="N233" s="0"/>
      <c r="O233" s="0"/>
      <c r="P233" s="0"/>
      <c r="Q233" s="0"/>
    </row>
    <row r="234" customFormat="false" ht="12.8" hidden="false" customHeight="false" outlineLevel="0" collapsed="false">
      <c r="B234" s="0" t="s">
        <v>57</v>
      </c>
      <c r="C234" s="13" t="n">
        <v>414</v>
      </c>
      <c r="D234" s="1" t="n">
        <v>1444</v>
      </c>
      <c r="E234" s="13" t="n">
        <f aca="false">D234/83.784</f>
        <v>17.2347942327891</v>
      </c>
      <c r="F234" s="13" t="n">
        <v>169</v>
      </c>
      <c r="G234" s="14" t="n">
        <v>43918</v>
      </c>
      <c r="H234" s="1" t="n">
        <f aca="false">_xlfn.DAYS($B$226,G234)</f>
        <v>7</v>
      </c>
      <c r="I234" s="14" t="n">
        <f aca="false">$B$226+1</f>
        <v>43926</v>
      </c>
      <c r="J234" s="1" t="n">
        <f aca="false">_xlfn.DAYS($B$226,I234)</f>
        <v>-1</v>
      </c>
      <c r="K234" s="14" t="n">
        <f aca="false">$B$226+1</f>
        <v>43926</v>
      </c>
      <c r="L234" s="0" t="n">
        <f aca="false">_xlfn.DAYS(K234,G234)</f>
        <v>8</v>
      </c>
      <c r="M234" s="0"/>
      <c r="N234" s="0"/>
      <c r="O234" s="0"/>
      <c r="P234" s="0"/>
      <c r="Q234" s="0"/>
    </row>
    <row r="235" customFormat="false" ht="12.8" hidden="false" customHeight="false" outlineLevel="0" collapsed="false">
      <c r="B235" s="4"/>
      <c r="C235" s="5"/>
      <c r="D235" s="0"/>
      <c r="E235" s="0"/>
      <c r="F235" s="0"/>
      <c r="G235" s="0"/>
      <c r="H235" s="0"/>
      <c r="I235" s="0"/>
      <c r="J235" s="0"/>
      <c r="K235" s="0"/>
      <c r="L235" s="0"/>
      <c r="M235" s="0"/>
      <c r="N235" s="0"/>
      <c r="O235" s="0"/>
      <c r="P235" s="0"/>
      <c r="Q235" s="0"/>
    </row>
    <row r="236" customFormat="false" ht="12.8" hidden="false" customHeight="false" outlineLevel="0" collapsed="false">
      <c r="B236" s="4"/>
      <c r="C236" s="5"/>
      <c r="D236" s="0"/>
      <c r="E236" s="0"/>
      <c r="F236" s="0"/>
      <c r="G236" s="0"/>
      <c r="H236" s="0"/>
      <c r="I236" s="0"/>
      <c r="J236" s="0"/>
      <c r="K236" s="0"/>
      <c r="L236" s="0"/>
      <c r="M236" s="0"/>
      <c r="N236" s="0"/>
      <c r="O236" s="0"/>
      <c r="P236" s="0"/>
      <c r="Q236" s="0"/>
    </row>
    <row r="237" customFormat="false" ht="12.8" hidden="false" customHeight="false" outlineLevel="0" collapsed="false">
      <c r="B237" s="7" t="s">
        <v>34</v>
      </c>
      <c r="D237" s="0"/>
      <c r="E237" s="0"/>
      <c r="F237" s="0"/>
      <c r="G237" s="0"/>
      <c r="H237" s="0"/>
      <c r="I237" s="0"/>
      <c r="J237" s="0"/>
      <c r="K237" s="0"/>
      <c r="L237" s="0"/>
      <c r="M237" s="0"/>
      <c r="N237" s="0"/>
      <c r="O237" s="0"/>
      <c r="P237" s="0"/>
      <c r="Q237" s="0"/>
    </row>
    <row r="238" customFormat="false" ht="12.8" hidden="false" customHeight="false" outlineLevel="0" collapsed="false">
      <c r="B238" s="6" t="n">
        <v>43924</v>
      </c>
      <c r="D238" s="0"/>
      <c r="E238" s="8" t="s">
        <v>35</v>
      </c>
      <c r="F238" s="0"/>
      <c r="G238" s="8" t="s">
        <v>36</v>
      </c>
      <c r="H238" s="8" t="s">
        <v>37</v>
      </c>
      <c r="I238" s="8" t="s">
        <v>38</v>
      </c>
      <c r="J238" s="8" t="s">
        <v>37</v>
      </c>
      <c r="K238" s="8" t="s">
        <v>39</v>
      </c>
      <c r="L238" s="8" t="s">
        <v>40</v>
      </c>
      <c r="M238" s="0"/>
      <c r="N238" s="0"/>
      <c r="O238" s="0"/>
      <c r="P238" s="0"/>
      <c r="Q238" s="0"/>
    </row>
    <row r="239" customFormat="false" ht="12.8" hidden="false" customHeight="false" outlineLevel="0" collapsed="false">
      <c r="B239" s="9"/>
      <c r="C239" s="10" t="s">
        <v>42</v>
      </c>
      <c r="D239" s="8" t="s">
        <v>12</v>
      </c>
      <c r="E239" s="10" t="s">
        <v>43</v>
      </c>
      <c r="F239" s="10" t="s">
        <v>44</v>
      </c>
      <c r="G239" s="11" t="s">
        <v>45</v>
      </c>
      <c r="H239" s="8" t="s">
        <v>46</v>
      </c>
      <c r="I239" s="11" t="s">
        <v>47</v>
      </c>
      <c r="J239" s="8" t="s">
        <v>48</v>
      </c>
      <c r="K239" s="8" t="s">
        <v>45</v>
      </c>
      <c r="L239" s="8" t="s">
        <v>49</v>
      </c>
      <c r="M239" s="0"/>
      <c r="N239" s="0"/>
      <c r="O239" s="0"/>
      <c r="P239" s="0"/>
      <c r="Q239" s="0"/>
    </row>
    <row r="240" customFormat="false" ht="12.8" hidden="false" customHeight="false" outlineLevel="0" collapsed="false">
      <c r="B240" s="0" t="s">
        <v>51</v>
      </c>
      <c r="C240" s="13" t="n">
        <v>300</v>
      </c>
      <c r="D240" s="1" t="n">
        <v>14681</v>
      </c>
      <c r="E240" s="13" t="n">
        <f aca="false">D240/60.48</f>
        <v>242.741402116402</v>
      </c>
      <c r="F240" s="13" t="n">
        <v>766</v>
      </c>
      <c r="G240" s="14" t="n">
        <v>43900</v>
      </c>
      <c r="H240" s="1" t="n">
        <f aca="false">_xlfn.DAYS($B$238,G240)</f>
        <v>24</v>
      </c>
      <c r="I240" s="14" t="n">
        <v>43902</v>
      </c>
      <c r="J240" s="1" t="n">
        <f aca="false">_xlfn.DAYS($B$238,I240)</f>
        <v>22</v>
      </c>
      <c r="K240" s="14" t="n">
        <f aca="false">$B$238+1</f>
        <v>43925</v>
      </c>
      <c r="L240" s="0" t="n">
        <f aca="false">_xlfn.DAYS(K240,G240)</f>
        <v>25</v>
      </c>
      <c r="M240" s="0"/>
      <c r="N240" s="0"/>
      <c r="O240" s="0"/>
      <c r="P240" s="0"/>
      <c r="Q240" s="0"/>
    </row>
    <row r="241" customFormat="false" ht="12.8" hidden="false" customHeight="false" outlineLevel="0" collapsed="false">
      <c r="B241" s="0" t="s">
        <v>52</v>
      </c>
      <c r="C241" s="13" t="n">
        <v>230</v>
      </c>
      <c r="D241" s="1" t="n">
        <v>11198</v>
      </c>
      <c r="E241" s="13" t="n">
        <f aca="false">D241/46.75</f>
        <v>239.529411764706</v>
      </c>
      <c r="F241" s="13" t="n">
        <v>850</v>
      </c>
      <c r="G241" s="14" t="n">
        <v>43907</v>
      </c>
      <c r="H241" s="1" t="n">
        <f aca="false">_xlfn.DAYS($B$250,G241)</f>
        <v>16</v>
      </c>
      <c r="I241" s="14" t="n">
        <v>43913</v>
      </c>
      <c r="J241" s="1" t="n">
        <f aca="false">_xlfn.DAYS($B$238,I241)</f>
        <v>11</v>
      </c>
      <c r="K241" s="14" t="n">
        <f aca="false">$B$238+1</f>
        <v>43925</v>
      </c>
      <c r="L241" s="0" t="n">
        <f aca="false">_xlfn.DAYS(K241,G241)</f>
        <v>18</v>
      </c>
      <c r="M241" s="0"/>
      <c r="N241" s="0"/>
      <c r="O241" s="0"/>
      <c r="P241" s="0"/>
      <c r="Q241" s="0"/>
    </row>
    <row r="242" customFormat="false" ht="12.8" hidden="false" customHeight="false" outlineLevel="0" collapsed="false">
      <c r="B242" s="0" t="s">
        <v>53</v>
      </c>
      <c r="C242" s="13" t="n">
        <v>330</v>
      </c>
      <c r="D242" s="1" t="n">
        <v>6507</v>
      </c>
      <c r="E242" s="13" t="n">
        <f aca="false">D242/65.27</f>
        <v>99.6935805117206</v>
      </c>
      <c r="F242" s="13" t="n">
        <v>1120</v>
      </c>
      <c r="G242" s="14" t="n">
        <v>43912</v>
      </c>
      <c r="H242" s="1" t="n">
        <f aca="false">_xlfn.DAYS($B$250,G242)</f>
        <v>11</v>
      </c>
      <c r="I242" s="14" t="n">
        <v>43914</v>
      </c>
      <c r="J242" s="1" t="n">
        <f aca="false">_xlfn.DAYS($B$238,I242)</f>
        <v>10</v>
      </c>
      <c r="K242" s="14" t="n">
        <f aca="false">$B$238+1</f>
        <v>43925</v>
      </c>
      <c r="L242" s="0" t="n">
        <f aca="false">_xlfn.DAYS(K242,G242)</f>
        <v>13</v>
      </c>
      <c r="M242" s="0"/>
      <c r="N242" s="0"/>
      <c r="O242" s="0"/>
      <c r="P242" s="0"/>
      <c r="Q242" s="0"/>
    </row>
    <row r="243" customFormat="false" ht="12.8" hidden="false" customHeight="false" outlineLevel="0" collapsed="false">
      <c r="B243" s="0" t="s">
        <v>54</v>
      </c>
      <c r="C243" s="13" t="n">
        <v>50</v>
      </c>
      <c r="D243" s="13" t="n">
        <v>358</v>
      </c>
      <c r="E243" s="13" t="n">
        <f aca="false">D243/10.36</f>
        <v>34.5559845559846</v>
      </c>
      <c r="F243" s="13" t="n">
        <v>50</v>
      </c>
      <c r="G243" s="14" t="n">
        <v>43915</v>
      </c>
      <c r="H243" s="1" t="n">
        <f aca="false">_xlfn.DAYS($B$250,G243)</f>
        <v>8</v>
      </c>
      <c r="I243" s="14" t="n">
        <f aca="false">$B$238+1</f>
        <v>43925</v>
      </c>
      <c r="J243" s="1" t="n">
        <f aca="false">_xlfn.DAYS($B$238,I243)</f>
        <v>-1</v>
      </c>
      <c r="K243" s="14" t="n">
        <f aca="false">$B$238+1</f>
        <v>43925</v>
      </c>
      <c r="L243" s="0" t="n">
        <f aca="false">_xlfn.DAYS(K243,G243)</f>
        <v>10</v>
      </c>
      <c r="M243" s="0"/>
      <c r="N243" s="0"/>
      <c r="O243" s="0"/>
      <c r="P243" s="0"/>
      <c r="Q243" s="0"/>
    </row>
    <row r="244" customFormat="false" ht="12.8" hidden="false" customHeight="false" outlineLevel="0" collapsed="false">
      <c r="B244" s="0" t="s">
        <v>55</v>
      </c>
      <c r="C244" s="13" t="n">
        <v>330</v>
      </c>
      <c r="D244" s="1" t="n">
        <v>3605</v>
      </c>
      <c r="E244" s="13" t="n">
        <f aca="false">D244/67.79</f>
        <v>53.1789349461573</v>
      </c>
      <c r="F244" s="13" t="n">
        <v>684</v>
      </c>
      <c r="G244" s="14" t="n">
        <v>43916</v>
      </c>
      <c r="H244" s="1" t="n">
        <f aca="false">_xlfn.DAYS($B$250,G244)</f>
        <v>7</v>
      </c>
      <c r="I244" s="14" t="n">
        <f aca="false">$B$238+1</f>
        <v>43925</v>
      </c>
      <c r="J244" s="1" t="n">
        <f aca="false">_xlfn.DAYS($B$238,I244)</f>
        <v>-1</v>
      </c>
      <c r="K244" s="14" t="n">
        <f aca="false">$B$238+1</f>
        <v>43925</v>
      </c>
      <c r="L244" s="0" t="n">
        <f aca="false">_xlfn.DAYS(K244,G244)</f>
        <v>9</v>
      </c>
      <c r="M244" s="0"/>
      <c r="N244" s="0"/>
      <c r="O244" s="0"/>
      <c r="P244" s="0"/>
      <c r="Q244" s="0"/>
    </row>
    <row r="245" customFormat="false" ht="12.8" hidden="false" customHeight="false" outlineLevel="0" collapsed="false">
      <c r="B245" s="0" t="s">
        <v>56</v>
      </c>
      <c r="C245" s="13" t="n">
        <v>1660</v>
      </c>
      <c r="D245" s="1" t="n">
        <v>7121</v>
      </c>
      <c r="E245" s="13" t="n">
        <f aca="false">D245/331</f>
        <v>21.5135951661631</v>
      </c>
      <c r="F245" s="13" t="n">
        <v>1045</v>
      </c>
      <c r="G245" s="14" t="n">
        <v>43917</v>
      </c>
      <c r="H245" s="1" t="n">
        <f aca="false">_xlfn.DAYS($B$250,G245)</f>
        <v>6</v>
      </c>
      <c r="I245" s="14" t="n">
        <f aca="false">$B$238+1</f>
        <v>43925</v>
      </c>
      <c r="J245" s="1" t="n">
        <f aca="false">_xlfn.DAYS($B$238,I245)</f>
        <v>-1</v>
      </c>
      <c r="K245" s="14" t="n">
        <f aca="false">$B$238+1</f>
        <v>43925</v>
      </c>
      <c r="L245" s="0" t="n">
        <f aca="false">_xlfn.DAYS(K245,G245)</f>
        <v>8</v>
      </c>
      <c r="M245" s="0"/>
      <c r="N245" s="0"/>
      <c r="O245" s="0"/>
      <c r="P245" s="0"/>
      <c r="Q245" s="0"/>
    </row>
    <row r="246" customFormat="false" ht="12.8" hidden="false" customHeight="false" outlineLevel="0" collapsed="false">
      <c r="B246" s="0" t="s">
        <v>57</v>
      </c>
      <c r="C246" s="13" t="n">
        <v>414</v>
      </c>
      <c r="D246" s="1" t="n">
        <v>1275</v>
      </c>
      <c r="E246" s="13" t="n">
        <f aca="false">D246/83.784</f>
        <v>15.2177026639931</v>
      </c>
      <c r="F246" s="13" t="n">
        <v>168</v>
      </c>
      <c r="G246" s="14" t="n">
        <v>43918</v>
      </c>
      <c r="H246" s="1" t="n">
        <f aca="false">_xlfn.DAYS($B$250,G246)</f>
        <v>5</v>
      </c>
      <c r="I246" s="14" t="n">
        <f aca="false">$B$238+1</f>
        <v>43925</v>
      </c>
      <c r="J246" s="1" t="n">
        <f aca="false">_xlfn.DAYS($B$238,I246)</f>
        <v>-1</v>
      </c>
      <c r="K246" s="14" t="n">
        <f aca="false">$B$238+1</f>
        <v>43925</v>
      </c>
      <c r="L246" s="0" t="n">
        <f aca="false">_xlfn.DAYS(K246,G246)</f>
        <v>7</v>
      </c>
      <c r="M246" s="0"/>
      <c r="N246" s="0"/>
      <c r="O246" s="0"/>
      <c r="P246" s="0"/>
      <c r="Q246" s="0"/>
    </row>
    <row r="247" customFormat="false" ht="12.8" hidden="false" customHeight="false" outlineLevel="0" collapsed="false">
      <c r="B247" s="4"/>
      <c r="C247" s="5"/>
      <c r="D247" s="0"/>
      <c r="E247" s="0"/>
      <c r="F247" s="0"/>
      <c r="G247" s="0"/>
      <c r="H247" s="0"/>
      <c r="I247" s="0"/>
      <c r="J247" s="0"/>
      <c r="K247" s="0"/>
      <c r="L247" s="0"/>
      <c r="M247" s="0"/>
      <c r="N247" s="0"/>
      <c r="O247" s="0"/>
      <c r="P247" s="0"/>
      <c r="Q247" s="0"/>
    </row>
    <row r="248" customFormat="false" ht="12.8" hidden="false" customHeight="false" outlineLevel="0" collapsed="false">
      <c r="B248" s="4"/>
      <c r="C248" s="5"/>
      <c r="D248" s="0"/>
      <c r="E248" s="0"/>
      <c r="F248" s="0"/>
      <c r="G248" s="0"/>
      <c r="H248" s="0"/>
      <c r="I248" s="0"/>
      <c r="J248" s="0"/>
      <c r="K248" s="0"/>
      <c r="L248" s="0"/>
      <c r="M248" s="0"/>
      <c r="N248" s="0"/>
      <c r="O248" s="0"/>
      <c r="P248" s="0"/>
      <c r="Q248" s="0"/>
    </row>
    <row r="249" customFormat="false" ht="12.8" hidden="false" customHeight="false" outlineLevel="0" collapsed="false">
      <c r="B249" s="7" t="s">
        <v>34</v>
      </c>
      <c r="D249" s="0"/>
      <c r="E249" s="0"/>
      <c r="F249" s="0"/>
      <c r="G249" s="0"/>
      <c r="H249" s="0"/>
      <c r="I249" s="0"/>
      <c r="J249" s="0"/>
      <c r="K249" s="0"/>
      <c r="L249" s="0"/>
      <c r="M249" s="0"/>
      <c r="N249" s="0"/>
      <c r="O249" s="0"/>
      <c r="P249" s="0"/>
      <c r="Q249" s="0"/>
    </row>
    <row r="250" customFormat="false" ht="12.8" hidden="false" customHeight="false" outlineLevel="0" collapsed="false">
      <c r="B250" s="6" t="n">
        <v>43923</v>
      </c>
      <c r="D250" s="0"/>
      <c r="E250" s="8" t="s">
        <v>35</v>
      </c>
      <c r="F250" s="0"/>
      <c r="G250" s="8" t="s">
        <v>36</v>
      </c>
      <c r="H250" s="8" t="s">
        <v>37</v>
      </c>
      <c r="I250" s="8" t="s">
        <v>38</v>
      </c>
      <c r="J250" s="8" t="s">
        <v>37</v>
      </c>
      <c r="K250" s="8" t="s">
        <v>39</v>
      </c>
      <c r="L250" s="8" t="s">
        <v>40</v>
      </c>
      <c r="M250" s="0"/>
      <c r="N250" s="0"/>
      <c r="O250" s="0"/>
      <c r="P250" s="0"/>
      <c r="Q250" s="0"/>
    </row>
    <row r="251" customFormat="false" ht="12.8" hidden="false" customHeight="false" outlineLevel="0" collapsed="false">
      <c r="B251" s="9"/>
      <c r="C251" s="10" t="s">
        <v>42</v>
      </c>
      <c r="D251" s="8" t="s">
        <v>12</v>
      </c>
      <c r="E251" s="10" t="s">
        <v>43</v>
      </c>
      <c r="F251" s="10" t="s">
        <v>44</v>
      </c>
      <c r="G251" s="11" t="s">
        <v>45</v>
      </c>
      <c r="H251" s="8" t="s">
        <v>46</v>
      </c>
      <c r="I251" s="11" t="s">
        <v>47</v>
      </c>
      <c r="J251" s="8" t="s">
        <v>48</v>
      </c>
      <c r="K251" s="8" t="s">
        <v>45</v>
      </c>
      <c r="L251" s="8" t="s">
        <v>49</v>
      </c>
      <c r="M251" s="0"/>
      <c r="N251" s="0"/>
      <c r="O251" s="0"/>
      <c r="P251" s="0"/>
      <c r="Q251" s="0"/>
    </row>
    <row r="252" customFormat="false" ht="12.8" hidden="false" customHeight="false" outlineLevel="0" collapsed="false">
      <c r="B252" s="0" t="s">
        <v>51</v>
      </c>
      <c r="C252" s="13" t="n">
        <v>300</v>
      </c>
      <c r="D252" s="1" t="n">
        <v>13915</v>
      </c>
      <c r="E252" s="13" t="n">
        <f aca="false">D252/60.48</f>
        <v>230.076058201058</v>
      </c>
      <c r="F252" s="13" t="n">
        <v>760</v>
      </c>
      <c r="G252" s="14" t="n">
        <v>43900</v>
      </c>
      <c r="H252" s="1" t="n">
        <f aca="false">_xlfn.DAYS($B$250,G252)</f>
        <v>23</v>
      </c>
      <c r="I252" s="14" t="n">
        <v>43902</v>
      </c>
      <c r="J252" s="1" t="n">
        <f aca="false">_xlfn.DAYS($B$250,I252)</f>
        <v>21</v>
      </c>
      <c r="K252" s="14" t="n">
        <f aca="false">$B$250+1</f>
        <v>43924</v>
      </c>
      <c r="L252" s="0" t="n">
        <f aca="false">_xlfn.DAYS(K252,G252)</f>
        <v>24</v>
      </c>
      <c r="M252" s="0"/>
      <c r="N252" s="0"/>
      <c r="O252" s="0"/>
      <c r="P252" s="0"/>
      <c r="Q252" s="0"/>
    </row>
    <row r="253" customFormat="false" ht="12.8" hidden="false" customHeight="false" outlineLevel="0" collapsed="false">
      <c r="B253" s="0" t="s">
        <v>52</v>
      </c>
      <c r="C253" s="13" t="n">
        <v>230</v>
      </c>
      <c r="D253" s="1" t="n">
        <v>10348</v>
      </c>
      <c r="E253" s="13" t="n">
        <f aca="false">D253/46.75</f>
        <v>221.347593582888</v>
      </c>
      <c r="F253" s="13" t="n">
        <v>961</v>
      </c>
      <c r="G253" s="14" t="n">
        <v>43907</v>
      </c>
      <c r="H253" s="1" t="n">
        <f aca="false">_xlfn.DAYS($B$250,G253)</f>
        <v>16</v>
      </c>
      <c r="I253" s="14" t="n">
        <v>43913</v>
      </c>
      <c r="J253" s="1" t="n">
        <f aca="false">_xlfn.DAYS($B$250,I253)</f>
        <v>10</v>
      </c>
      <c r="K253" s="14" t="n">
        <f aca="false">$B$250+1</f>
        <v>43924</v>
      </c>
      <c r="L253" s="0" t="n">
        <f aca="false">_xlfn.DAYS(K253,G253)</f>
        <v>17</v>
      </c>
      <c r="M253" s="0"/>
      <c r="N253" s="0"/>
      <c r="O253" s="0"/>
      <c r="P253" s="0"/>
      <c r="Q253" s="0"/>
    </row>
    <row r="254" customFormat="false" ht="12.8" hidden="false" customHeight="false" outlineLevel="0" collapsed="false">
      <c r="B254" s="0" t="s">
        <v>53</v>
      </c>
      <c r="C254" s="13" t="n">
        <v>330</v>
      </c>
      <c r="D254" s="1" t="n">
        <v>5387</v>
      </c>
      <c r="E254" s="13" t="n">
        <f aca="false">D254/65.27</f>
        <v>82.5340891680711</v>
      </c>
      <c r="F254" s="13" t="n">
        <v>1355</v>
      </c>
      <c r="G254" s="14" t="n">
        <v>43912</v>
      </c>
      <c r="H254" s="1" t="n">
        <f aca="false">_xlfn.DAYS($B$250,G254)</f>
        <v>11</v>
      </c>
      <c r="I254" s="14" t="n">
        <v>43914</v>
      </c>
      <c r="J254" s="1" t="n">
        <f aca="false">_xlfn.DAYS($B$250,I254)</f>
        <v>9</v>
      </c>
      <c r="K254" s="14" t="n">
        <f aca="false">$B$250+1</f>
        <v>43924</v>
      </c>
      <c r="L254" s="0" t="n">
        <f aca="false">_xlfn.DAYS(K254,G254)</f>
        <v>12</v>
      </c>
      <c r="M254" s="0"/>
      <c r="N254" s="0"/>
      <c r="O254" s="0"/>
      <c r="P254" s="0"/>
      <c r="Q254" s="0"/>
    </row>
    <row r="255" customFormat="false" ht="12.8" hidden="false" customHeight="false" outlineLevel="0" collapsed="false">
      <c r="B255" s="0" t="s">
        <v>54</v>
      </c>
      <c r="C255" s="13" t="n">
        <v>50</v>
      </c>
      <c r="D255" s="13" t="n">
        <v>308</v>
      </c>
      <c r="E255" s="13" t="n">
        <f aca="false">D255/10.36</f>
        <v>29.7297297297297</v>
      </c>
      <c r="F255" s="13" t="n">
        <v>69</v>
      </c>
      <c r="G255" s="14" t="n">
        <v>43915</v>
      </c>
      <c r="H255" s="1" t="n">
        <f aca="false">_xlfn.DAYS($B$250,G255)</f>
        <v>8</v>
      </c>
      <c r="I255" s="14" t="n">
        <f aca="false">$B$250+1</f>
        <v>43924</v>
      </c>
      <c r="J255" s="1" t="n">
        <f aca="false">_xlfn.DAYS($B$250,I255)</f>
        <v>-1</v>
      </c>
      <c r="K255" s="14" t="n">
        <f aca="false">$B$250+1</f>
        <v>43924</v>
      </c>
      <c r="L255" s="0" t="n">
        <f aca="false">_xlfn.DAYS(K255,G255)</f>
        <v>9</v>
      </c>
      <c r="M255" s="0"/>
      <c r="N255" s="0"/>
      <c r="O255" s="0"/>
      <c r="P255" s="0"/>
      <c r="Q255" s="0"/>
    </row>
    <row r="256" customFormat="false" ht="12.8" hidden="false" customHeight="false" outlineLevel="0" collapsed="false">
      <c r="B256" s="0" t="s">
        <v>55</v>
      </c>
      <c r="C256" s="13" t="n">
        <v>330</v>
      </c>
      <c r="D256" s="1" t="n">
        <v>2921</v>
      </c>
      <c r="E256" s="13" t="n">
        <f aca="false">D256/67.79</f>
        <v>43.0889511727393</v>
      </c>
      <c r="F256" s="13" t="n">
        <v>569</v>
      </c>
      <c r="G256" s="14" t="n">
        <v>43916</v>
      </c>
      <c r="H256" s="1" t="n">
        <f aca="false">_xlfn.DAYS($B$250,G256)</f>
        <v>7</v>
      </c>
      <c r="I256" s="14" t="n">
        <f aca="false">$B$250+1</f>
        <v>43924</v>
      </c>
      <c r="J256" s="1" t="n">
        <f aca="false">_xlfn.DAYS($B$250,I256)</f>
        <v>-1</v>
      </c>
      <c r="K256" s="14" t="n">
        <f aca="false">$B$250+1</f>
        <v>43924</v>
      </c>
      <c r="L256" s="0" t="n">
        <f aca="false">_xlfn.DAYS(K256,G256)</f>
        <v>8</v>
      </c>
      <c r="M256" s="0"/>
      <c r="N256" s="0"/>
      <c r="O256" s="0"/>
      <c r="P256" s="0"/>
      <c r="Q256" s="0"/>
    </row>
    <row r="257" customFormat="false" ht="12.8" hidden="false" customHeight="false" outlineLevel="0" collapsed="false">
      <c r="B257" s="0" t="s">
        <v>56</v>
      </c>
      <c r="C257" s="13" t="n">
        <v>1660</v>
      </c>
      <c r="D257" s="1" t="n">
        <v>6076</v>
      </c>
      <c r="E257" s="13" t="n">
        <f aca="false">D257/331</f>
        <v>18.3564954682779</v>
      </c>
      <c r="F257" s="13" t="n">
        <v>969</v>
      </c>
      <c r="G257" s="14" t="n">
        <v>43917</v>
      </c>
      <c r="H257" s="1" t="n">
        <f aca="false">_xlfn.DAYS($B$250,G257)</f>
        <v>6</v>
      </c>
      <c r="I257" s="14" t="n">
        <f aca="false">$B$250+1</f>
        <v>43924</v>
      </c>
      <c r="J257" s="1" t="n">
        <f aca="false">_xlfn.DAYS($B$250,I257)</f>
        <v>-1</v>
      </c>
      <c r="K257" s="14" t="n">
        <f aca="false">$B$250+1</f>
        <v>43924</v>
      </c>
      <c r="L257" s="0" t="n">
        <f aca="false">_xlfn.DAYS(K257,G257)</f>
        <v>7</v>
      </c>
      <c r="M257" s="0"/>
      <c r="N257" s="0"/>
      <c r="O257" s="0"/>
      <c r="P257" s="0"/>
      <c r="Q257" s="0"/>
    </row>
    <row r="258" customFormat="false" ht="12.8" hidden="false" customHeight="false" outlineLevel="0" collapsed="false">
      <c r="B258" s="0" t="s">
        <v>57</v>
      </c>
      <c r="C258" s="13" t="n">
        <v>414</v>
      </c>
      <c r="D258" s="1" t="n">
        <v>1107</v>
      </c>
      <c r="E258" s="13" t="n">
        <f aca="false">D258/83.784</f>
        <v>13.212546548267</v>
      </c>
      <c r="F258" s="13" t="n">
        <v>176</v>
      </c>
      <c r="G258" s="14" t="n">
        <v>43918</v>
      </c>
      <c r="H258" s="1" t="n">
        <f aca="false">_xlfn.DAYS($B$250,G258)</f>
        <v>5</v>
      </c>
      <c r="I258" s="14" t="n">
        <f aca="false">$B$250+1</f>
        <v>43924</v>
      </c>
      <c r="J258" s="1" t="n">
        <f aca="false">_xlfn.DAYS($B$250,I258)</f>
        <v>-1</v>
      </c>
      <c r="K258" s="14" t="n">
        <f aca="false">$B$250+1</f>
        <v>43924</v>
      </c>
      <c r="L258" s="0" t="n">
        <f aca="false">_xlfn.DAYS(K258,G258)</f>
        <v>6</v>
      </c>
      <c r="M258" s="0"/>
      <c r="N258" s="0"/>
      <c r="O258" s="0"/>
      <c r="P258" s="0"/>
      <c r="Q258" s="0"/>
    </row>
    <row r="259" customFormat="false" ht="12.8" hidden="false" customHeight="false" outlineLevel="0" collapsed="false">
      <c r="B259" s="4"/>
      <c r="C259" s="5"/>
      <c r="D259" s="0"/>
      <c r="E259" s="0"/>
      <c r="F259" s="0"/>
      <c r="G259" s="0"/>
      <c r="H259" s="0"/>
      <c r="I259" s="0"/>
      <c r="J259" s="0"/>
      <c r="K259" s="0"/>
      <c r="L259" s="0"/>
      <c r="M259" s="0"/>
      <c r="N259" s="0"/>
      <c r="O259" s="0"/>
      <c r="P259" s="0"/>
      <c r="Q259" s="0"/>
    </row>
    <row r="260" customFormat="false" ht="12.8" hidden="false" customHeight="false" outlineLevel="0" collapsed="false">
      <c r="B260" s="4"/>
      <c r="C260" s="5"/>
      <c r="D260" s="0"/>
      <c r="E260" s="0"/>
      <c r="F260" s="0"/>
      <c r="G260" s="0"/>
      <c r="H260" s="0"/>
      <c r="I260" s="0"/>
      <c r="J260" s="0"/>
      <c r="K260" s="0"/>
      <c r="L260" s="0"/>
      <c r="M260" s="0"/>
      <c r="N260" s="0"/>
      <c r="O260" s="0"/>
      <c r="P260" s="0"/>
      <c r="Q260" s="0"/>
    </row>
    <row r="261" customFormat="false" ht="12.8" hidden="false" customHeight="false" outlineLevel="0" collapsed="false">
      <c r="B261" s="7" t="s">
        <v>34</v>
      </c>
      <c r="D261" s="0"/>
      <c r="E261" s="0"/>
      <c r="F261" s="0"/>
      <c r="G261" s="0"/>
      <c r="H261" s="0"/>
      <c r="I261" s="0"/>
      <c r="J261" s="0"/>
      <c r="K261" s="0"/>
      <c r="L261" s="0"/>
      <c r="M261" s="0"/>
      <c r="N261" s="0"/>
      <c r="O261" s="0"/>
      <c r="P261" s="0"/>
      <c r="Q261" s="0"/>
    </row>
    <row r="262" customFormat="false" ht="12.8" hidden="false" customHeight="false" outlineLevel="0" collapsed="false">
      <c r="B262" s="6" t="n">
        <v>43922</v>
      </c>
      <c r="D262" s="0"/>
      <c r="E262" s="8" t="s">
        <v>35</v>
      </c>
      <c r="F262" s="0"/>
      <c r="G262" s="8" t="s">
        <v>36</v>
      </c>
      <c r="H262" s="8" t="s">
        <v>37</v>
      </c>
      <c r="I262" s="8" t="s">
        <v>38</v>
      </c>
      <c r="J262" s="8" t="s">
        <v>37</v>
      </c>
      <c r="K262" s="8" t="s">
        <v>39</v>
      </c>
      <c r="L262" s="8" t="s">
        <v>40</v>
      </c>
      <c r="M262" s="0"/>
      <c r="N262" s="0"/>
      <c r="O262" s="0"/>
      <c r="P262" s="0"/>
      <c r="Q262" s="0"/>
    </row>
    <row r="263" customFormat="false" ht="12.8" hidden="false" customHeight="false" outlineLevel="0" collapsed="false">
      <c r="B263" s="9"/>
      <c r="C263" s="10" t="s">
        <v>42</v>
      </c>
      <c r="D263" s="8" t="s">
        <v>12</v>
      </c>
      <c r="E263" s="10" t="s">
        <v>43</v>
      </c>
      <c r="F263" s="10" t="s">
        <v>44</v>
      </c>
      <c r="G263" s="11" t="s">
        <v>45</v>
      </c>
      <c r="H263" s="8" t="s">
        <v>46</v>
      </c>
      <c r="I263" s="11" t="s">
        <v>47</v>
      </c>
      <c r="J263" s="8" t="s">
        <v>48</v>
      </c>
      <c r="K263" s="8" t="s">
        <v>45</v>
      </c>
      <c r="L263" s="8" t="s">
        <v>49</v>
      </c>
      <c r="M263" s="0"/>
      <c r="N263" s="0"/>
      <c r="O263" s="0"/>
      <c r="P263" s="0"/>
      <c r="Q263" s="0"/>
    </row>
    <row r="264" customFormat="false" ht="12.8" hidden="false" customHeight="false" outlineLevel="0" collapsed="false">
      <c r="B264" s="0" t="s">
        <v>51</v>
      </c>
      <c r="C264" s="13" t="n">
        <v>300</v>
      </c>
      <c r="D264" s="1" t="n">
        <v>13155</v>
      </c>
      <c r="E264" s="13" t="n">
        <f aca="false">D264/60.48</f>
        <v>217.509920634921</v>
      </c>
      <c r="F264" s="13" t="n">
        <v>727</v>
      </c>
      <c r="G264" s="14" t="n">
        <v>43900</v>
      </c>
      <c r="H264" s="1" t="n">
        <f aca="false">_xlfn.DAYS($B$262,G264)</f>
        <v>22</v>
      </c>
      <c r="I264" s="14" t="n">
        <v>43902</v>
      </c>
      <c r="J264" s="1" t="n">
        <f aca="false">_xlfn.DAYS($B$262,I264)</f>
        <v>20</v>
      </c>
      <c r="K264" s="14" t="n">
        <f aca="false">$B$262+1</f>
        <v>43923</v>
      </c>
      <c r="L264" s="0" t="n">
        <f aca="false">_xlfn.DAYS(K264,G264)</f>
        <v>23</v>
      </c>
      <c r="M264" s="0"/>
      <c r="N264" s="0"/>
      <c r="O264" s="0"/>
      <c r="P264" s="0"/>
      <c r="Q264" s="0"/>
    </row>
    <row r="265" customFormat="false" ht="12.8" hidden="false" customHeight="false" outlineLevel="0" collapsed="false">
      <c r="B265" s="0" t="s">
        <v>52</v>
      </c>
      <c r="C265" s="13" t="n">
        <v>230</v>
      </c>
      <c r="D265" s="1" t="n">
        <v>9387</v>
      </c>
      <c r="E265" s="13" t="n">
        <f aca="false">D265/46.75</f>
        <v>200.791443850267</v>
      </c>
      <c r="F265" s="13" t="n">
        <v>923</v>
      </c>
      <c r="G265" s="14" t="n">
        <v>43907</v>
      </c>
      <c r="H265" s="1" t="n">
        <f aca="false">_xlfn.DAYS($B$262,G265)</f>
        <v>15</v>
      </c>
      <c r="I265" s="14" t="n">
        <v>43913</v>
      </c>
      <c r="J265" s="1" t="n">
        <f aca="false">_xlfn.DAYS($B$262,I265)</f>
        <v>9</v>
      </c>
      <c r="K265" s="14" t="n">
        <f aca="false">$B$262+1</f>
        <v>43923</v>
      </c>
      <c r="L265" s="0" t="n">
        <f aca="false">_xlfn.DAYS(K265,G265)</f>
        <v>16</v>
      </c>
      <c r="M265" s="0"/>
      <c r="N265" s="0"/>
      <c r="O265" s="0"/>
      <c r="P265" s="0"/>
      <c r="Q265" s="0"/>
    </row>
    <row r="266" customFormat="false" ht="12.8" hidden="false" customHeight="false" outlineLevel="0" collapsed="false">
      <c r="B266" s="0" t="s">
        <v>53</v>
      </c>
      <c r="C266" s="13" t="n">
        <v>330</v>
      </c>
      <c r="D266" s="1" t="n">
        <v>4032</v>
      </c>
      <c r="E266" s="13" t="n">
        <f aca="false">D266/65.27</f>
        <v>61.7741688371381</v>
      </c>
      <c r="F266" s="13" t="n">
        <v>509</v>
      </c>
      <c r="G266" s="14" t="n">
        <v>43912</v>
      </c>
      <c r="H266" s="1" t="n">
        <f aca="false">_xlfn.DAYS($B$262,G266)</f>
        <v>10</v>
      </c>
      <c r="I266" s="14" t="n">
        <v>43914</v>
      </c>
      <c r="J266" s="1" t="n">
        <f aca="false">_xlfn.DAYS($B$262,I266)</f>
        <v>8</v>
      </c>
      <c r="K266" s="14" t="n">
        <f aca="false">$B$262+1</f>
        <v>43923</v>
      </c>
      <c r="L266" s="0" t="n">
        <f aca="false">_xlfn.DAYS(K266,G266)</f>
        <v>11</v>
      </c>
      <c r="M266" s="0"/>
      <c r="N266" s="0"/>
      <c r="O266" s="0"/>
      <c r="P266" s="0"/>
      <c r="Q266" s="0"/>
    </row>
    <row r="267" customFormat="false" ht="12.8" hidden="false" customHeight="false" outlineLevel="0" collapsed="false">
      <c r="B267" s="0" t="s">
        <v>54</v>
      </c>
      <c r="C267" s="13" t="n">
        <v>50</v>
      </c>
      <c r="D267" s="13" t="n">
        <v>239</v>
      </c>
      <c r="E267" s="13" t="n">
        <f aca="false">D267/10.36</f>
        <v>23.0694980694981</v>
      </c>
      <c r="F267" s="13" t="n">
        <v>59</v>
      </c>
      <c r="G267" s="14" t="n">
        <v>43915</v>
      </c>
      <c r="H267" s="1" t="n">
        <f aca="false">_xlfn.DAYS($B$262,G267)</f>
        <v>7</v>
      </c>
      <c r="I267" s="14" t="n">
        <f aca="false">$B$262+1</f>
        <v>43923</v>
      </c>
      <c r="J267" s="1" t="n">
        <f aca="false">_xlfn.DAYS($B$262,I267)</f>
        <v>-1</v>
      </c>
      <c r="K267" s="14" t="n">
        <f aca="false">$B$262+1</f>
        <v>43923</v>
      </c>
      <c r="L267" s="0" t="n">
        <f aca="false">_xlfn.DAYS(K267,G267)</f>
        <v>8</v>
      </c>
      <c r="M267" s="0"/>
      <c r="N267" s="0"/>
      <c r="O267" s="0"/>
      <c r="P267" s="0"/>
      <c r="Q267" s="0"/>
    </row>
    <row r="268" customFormat="false" ht="12.8" hidden="false" customHeight="false" outlineLevel="0" collapsed="false">
      <c r="B268" s="0" t="s">
        <v>55</v>
      </c>
      <c r="C268" s="13" t="n">
        <v>330</v>
      </c>
      <c r="D268" s="1" t="n">
        <v>2352</v>
      </c>
      <c r="E268" s="13" t="n">
        <f aca="false">D268/67.79</f>
        <v>34.695382799823</v>
      </c>
      <c r="F268" s="13" t="n">
        <v>563</v>
      </c>
      <c r="G268" s="14" t="n">
        <v>43916</v>
      </c>
      <c r="H268" s="1" t="n">
        <f aca="false">_xlfn.DAYS($B$262,G268)</f>
        <v>6</v>
      </c>
      <c r="I268" s="14" t="n">
        <f aca="false">$B$262+1</f>
        <v>43923</v>
      </c>
      <c r="J268" s="1" t="n">
        <f aca="false">_xlfn.DAYS($B$262,I268)</f>
        <v>-1</v>
      </c>
      <c r="K268" s="14" t="n">
        <f aca="false">$B$262+1</f>
        <v>43923</v>
      </c>
      <c r="L268" s="0" t="n">
        <f aca="false">_xlfn.DAYS(K268,G268)</f>
        <v>7</v>
      </c>
      <c r="M268" s="0"/>
      <c r="N268" s="0"/>
      <c r="O268" s="0"/>
      <c r="P268" s="0"/>
      <c r="Q268" s="0"/>
    </row>
    <row r="269" customFormat="false" ht="12.8" hidden="false" customHeight="false" outlineLevel="0" collapsed="false">
      <c r="B269" s="0" t="s">
        <v>56</v>
      </c>
      <c r="C269" s="13" t="n">
        <v>1660</v>
      </c>
      <c r="D269" s="1" t="n">
        <v>5102</v>
      </c>
      <c r="E269" s="13" t="n">
        <f aca="false">D269/331</f>
        <v>15.4138972809668</v>
      </c>
      <c r="F269" s="13" t="n">
        <v>1049</v>
      </c>
      <c r="G269" s="14" t="n">
        <v>43917</v>
      </c>
      <c r="H269" s="1" t="n">
        <f aca="false">_xlfn.DAYS($B$262,G269)</f>
        <v>5</v>
      </c>
      <c r="I269" s="14" t="n">
        <f aca="false">$B$262+1</f>
        <v>43923</v>
      </c>
      <c r="J269" s="1" t="n">
        <f aca="false">_xlfn.DAYS($B$262,I269)</f>
        <v>-1</v>
      </c>
      <c r="K269" s="14" t="n">
        <f aca="false">$B$262+1</f>
        <v>43923</v>
      </c>
      <c r="L269" s="0" t="n">
        <f aca="false">_xlfn.DAYS(K269,G269)</f>
        <v>6</v>
      </c>
      <c r="M269" s="0"/>
      <c r="N269" s="0"/>
      <c r="O269" s="0"/>
      <c r="P269" s="0"/>
      <c r="Q269" s="0"/>
    </row>
    <row r="270" customFormat="false" ht="12.8" hidden="false" customHeight="false" outlineLevel="0" collapsed="false">
      <c r="B270" s="0" t="s">
        <v>57</v>
      </c>
      <c r="C270" s="13" t="n">
        <v>414</v>
      </c>
      <c r="D270" s="1" t="n">
        <v>931</v>
      </c>
      <c r="E270" s="13" t="n">
        <f aca="false">D270/83.784</f>
        <v>11.1119068079824</v>
      </c>
      <c r="F270" s="13" t="n">
        <v>156</v>
      </c>
      <c r="G270" s="14" t="n">
        <v>43918</v>
      </c>
      <c r="H270" s="1" t="n">
        <f aca="false">_xlfn.DAYS($B$262,G270)</f>
        <v>4</v>
      </c>
      <c r="I270" s="14" t="n">
        <f aca="false">$B$262+1</f>
        <v>43923</v>
      </c>
      <c r="J270" s="1" t="n">
        <f aca="false">_xlfn.DAYS($B$262,I270)</f>
        <v>-1</v>
      </c>
      <c r="K270" s="14" t="n">
        <f aca="false">$B$262+1</f>
        <v>43923</v>
      </c>
      <c r="L270" s="0" t="n">
        <f aca="false">_xlfn.DAYS(K270,G270)</f>
        <v>5</v>
      </c>
      <c r="M270" s="0"/>
      <c r="N270" s="0"/>
      <c r="O270" s="0"/>
      <c r="P270" s="0"/>
      <c r="Q270" s="0"/>
    </row>
    <row r="271" customFormat="false" ht="12.8" hidden="false" customHeight="false" outlineLevel="0" collapsed="false">
      <c r="B271" s="4"/>
      <c r="C271" s="5"/>
      <c r="D271" s="0"/>
      <c r="E271" s="0"/>
      <c r="F271" s="0"/>
      <c r="G271" s="0"/>
      <c r="H271" s="0"/>
      <c r="I271" s="0"/>
      <c r="J271" s="0"/>
      <c r="K271" s="0"/>
      <c r="L271" s="0"/>
      <c r="M271" s="0"/>
      <c r="N271" s="0"/>
      <c r="O271" s="0"/>
      <c r="P271" s="0"/>
      <c r="Q271" s="0"/>
    </row>
    <row r="272" customFormat="false" ht="12.8" hidden="false" customHeight="false" outlineLevel="0" collapsed="false">
      <c r="B272" s="4"/>
      <c r="C272" s="5"/>
      <c r="D272" s="0"/>
      <c r="E272" s="0"/>
      <c r="F272" s="0"/>
      <c r="G272" s="0"/>
      <c r="H272" s="0"/>
      <c r="I272" s="0"/>
      <c r="J272" s="0"/>
      <c r="K272" s="0"/>
      <c r="L272" s="0"/>
      <c r="M272" s="0"/>
      <c r="N272" s="0"/>
      <c r="O272" s="0"/>
      <c r="P272" s="0"/>
      <c r="Q272" s="0"/>
    </row>
    <row r="273" customFormat="false" ht="12.8" hidden="false" customHeight="false" outlineLevel="0" collapsed="false">
      <c r="B273" s="7" t="s">
        <v>34</v>
      </c>
      <c r="D273" s="0"/>
      <c r="E273" s="0"/>
      <c r="F273" s="0"/>
      <c r="G273" s="0"/>
      <c r="H273" s="0"/>
      <c r="I273" s="0"/>
      <c r="J273" s="0"/>
      <c r="K273" s="0"/>
      <c r="L273" s="0"/>
      <c r="M273" s="0"/>
      <c r="N273" s="0"/>
      <c r="O273" s="0"/>
      <c r="P273" s="0"/>
      <c r="Q273" s="0"/>
    </row>
    <row r="274" customFormat="false" ht="12.8" hidden="false" customHeight="false" outlineLevel="0" collapsed="false">
      <c r="B274" s="6" t="n">
        <v>43921</v>
      </c>
      <c r="D274" s="0"/>
      <c r="E274" s="8" t="s">
        <v>35</v>
      </c>
      <c r="F274" s="0"/>
      <c r="G274" s="8" t="s">
        <v>36</v>
      </c>
      <c r="H274" s="8" t="s">
        <v>37</v>
      </c>
      <c r="I274" s="8" t="s">
        <v>38</v>
      </c>
      <c r="J274" s="8" t="s">
        <v>37</v>
      </c>
      <c r="K274" s="8" t="s">
        <v>39</v>
      </c>
      <c r="L274" s="8" t="s">
        <v>40</v>
      </c>
      <c r="M274" s="0"/>
      <c r="N274" s="0"/>
      <c r="O274" s="0"/>
      <c r="P274" s="0"/>
      <c r="Q274" s="0"/>
    </row>
    <row r="275" customFormat="false" ht="12.8" hidden="false" customHeight="false" outlineLevel="0" collapsed="false">
      <c r="B275" s="9"/>
      <c r="C275" s="10" t="s">
        <v>42</v>
      </c>
      <c r="D275" s="8" t="s">
        <v>12</v>
      </c>
      <c r="E275" s="10" t="s">
        <v>43</v>
      </c>
      <c r="F275" s="10" t="s">
        <v>44</v>
      </c>
      <c r="G275" s="11" t="s">
        <v>45</v>
      </c>
      <c r="H275" s="8" t="s">
        <v>46</v>
      </c>
      <c r="I275" s="11" t="s">
        <v>47</v>
      </c>
      <c r="J275" s="8" t="s">
        <v>48</v>
      </c>
      <c r="K275" s="8" t="s">
        <v>45</v>
      </c>
      <c r="L275" s="8" t="s">
        <v>49</v>
      </c>
      <c r="M275" s="0"/>
      <c r="N275" s="0"/>
      <c r="O275" s="0"/>
      <c r="P275" s="0"/>
      <c r="Q275" s="0"/>
    </row>
    <row r="276" customFormat="false" ht="12.8" hidden="false" customHeight="false" outlineLevel="0" collapsed="false">
      <c r="B276" s="0" t="s">
        <v>51</v>
      </c>
      <c r="C276" s="13" t="n">
        <v>300</v>
      </c>
      <c r="D276" s="1" t="n">
        <v>12428</v>
      </c>
      <c r="E276" s="13" t="n">
        <f aca="false">D276/60.48</f>
        <v>205.489417989418</v>
      </c>
      <c r="F276" s="13" t="n">
        <v>837</v>
      </c>
      <c r="G276" s="14" t="n">
        <v>43900</v>
      </c>
      <c r="H276" s="1" t="n">
        <f aca="false">_xlfn.DAYS($B$274,G276)</f>
        <v>21</v>
      </c>
      <c r="I276" s="14" t="n">
        <v>43902</v>
      </c>
      <c r="J276" s="1" t="n">
        <f aca="false">_xlfn.DAYS($B$274,I276)</f>
        <v>19</v>
      </c>
      <c r="K276" s="14" t="n">
        <f aca="false">$B$274+1</f>
        <v>43922</v>
      </c>
      <c r="L276" s="0" t="n">
        <f aca="false">_xlfn.DAYS(K276,G276)</f>
        <v>22</v>
      </c>
      <c r="M276" s="0"/>
      <c r="N276" s="0"/>
      <c r="O276" s="0"/>
      <c r="P276" s="0"/>
      <c r="Q276" s="0"/>
    </row>
    <row r="277" customFormat="false" ht="12.8" hidden="false" customHeight="false" outlineLevel="0" collapsed="false">
      <c r="B277" s="0" t="s">
        <v>52</v>
      </c>
      <c r="C277" s="13" t="n">
        <v>230</v>
      </c>
      <c r="D277" s="1" t="n">
        <v>8464</v>
      </c>
      <c r="E277" s="13" t="n">
        <f aca="false">D277/46.75</f>
        <v>181.048128342246</v>
      </c>
      <c r="F277" s="13" t="n">
        <v>748</v>
      </c>
      <c r="G277" s="14" t="n">
        <v>43907</v>
      </c>
      <c r="H277" s="1" t="n">
        <f aca="false">_xlfn.DAYS($B$274,G277)</f>
        <v>14</v>
      </c>
      <c r="I277" s="14" t="n">
        <v>43913</v>
      </c>
      <c r="J277" s="1" t="n">
        <f aca="false">_xlfn.DAYS($B$274,I277)</f>
        <v>8</v>
      </c>
      <c r="K277" s="14" t="n">
        <f aca="false">$B$274+1</f>
        <v>43922</v>
      </c>
      <c r="L277" s="0" t="n">
        <f aca="false">_xlfn.DAYS(K277,G277)</f>
        <v>15</v>
      </c>
      <c r="M277" s="0"/>
      <c r="N277" s="0"/>
      <c r="O277" s="0"/>
      <c r="P277" s="0"/>
      <c r="Q277" s="0"/>
    </row>
    <row r="278" customFormat="false" ht="12.8" hidden="false" customHeight="false" outlineLevel="0" collapsed="false">
      <c r="B278" s="0" t="s">
        <v>53</v>
      </c>
      <c r="C278" s="13" t="n">
        <v>330</v>
      </c>
      <c r="D278" s="1" t="n">
        <v>3523</v>
      </c>
      <c r="E278" s="13" t="n">
        <f aca="false">D278/65.27</f>
        <v>53.9757928604259</v>
      </c>
      <c r="F278" s="13" t="n">
        <v>499</v>
      </c>
      <c r="G278" s="14" t="n">
        <v>43912</v>
      </c>
      <c r="H278" s="1" t="n">
        <f aca="false">_xlfn.DAYS($B$274,G278)</f>
        <v>9</v>
      </c>
      <c r="I278" s="14" t="n">
        <v>43914</v>
      </c>
      <c r="J278" s="1" t="n">
        <f aca="false">_xlfn.DAYS($B$274,I278)</f>
        <v>7</v>
      </c>
      <c r="K278" s="14" t="n">
        <f aca="false">$B$274+1</f>
        <v>43922</v>
      </c>
      <c r="L278" s="0" t="n">
        <f aca="false">_xlfn.DAYS(K278,G278)</f>
        <v>10</v>
      </c>
      <c r="M278" s="0"/>
      <c r="N278" s="0"/>
      <c r="O278" s="0"/>
      <c r="P278" s="0"/>
      <c r="Q278" s="0"/>
    </row>
    <row r="279" customFormat="false" ht="12.8" hidden="false" customHeight="false" outlineLevel="0" collapsed="false">
      <c r="B279" s="0" t="s">
        <v>54</v>
      </c>
      <c r="C279" s="13" t="n">
        <v>50</v>
      </c>
      <c r="D279" s="13" t="n">
        <v>180</v>
      </c>
      <c r="E279" s="13" t="n">
        <f aca="false">D279/10.36</f>
        <v>17.3745173745174</v>
      </c>
      <c r="F279" s="13" t="n">
        <v>34</v>
      </c>
      <c r="G279" s="14" t="n">
        <v>43915</v>
      </c>
      <c r="H279" s="1" t="n">
        <f aca="false">_xlfn.DAYS($B$274,G279)</f>
        <v>6</v>
      </c>
      <c r="I279" s="14" t="n">
        <f aca="false">$B$274+1</f>
        <v>43922</v>
      </c>
      <c r="J279" s="1" t="n">
        <f aca="false">_xlfn.DAYS($B$274,I279)</f>
        <v>-1</v>
      </c>
      <c r="K279" s="14" t="n">
        <f aca="false">$B$274+1</f>
        <v>43922</v>
      </c>
      <c r="L279" s="0" t="n">
        <f aca="false">_xlfn.DAYS(K279,G279)</f>
        <v>7</v>
      </c>
      <c r="M279" s="0"/>
      <c r="N279" s="0"/>
      <c r="O279" s="0"/>
      <c r="P279" s="0"/>
      <c r="Q279" s="0"/>
    </row>
    <row r="280" customFormat="false" ht="12.8" hidden="false" customHeight="false" outlineLevel="0" collapsed="false">
      <c r="B280" s="0" t="s">
        <v>55</v>
      </c>
      <c r="C280" s="13" t="n">
        <v>330</v>
      </c>
      <c r="D280" s="1" t="n">
        <v>1789</v>
      </c>
      <c r="E280" s="13" t="n">
        <f aca="false">D280/67.79</f>
        <v>26.390323056498</v>
      </c>
      <c r="F280" s="13" t="n">
        <v>381</v>
      </c>
      <c r="G280" s="14" t="n">
        <v>43916</v>
      </c>
      <c r="H280" s="1" t="n">
        <f aca="false">_xlfn.DAYS($B$274,G280)</f>
        <v>5</v>
      </c>
      <c r="I280" s="14" t="n">
        <f aca="false">$B$274+1</f>
        <v>43922</v>
      </c>
      <c r="J280" s="1" t="n">
        <f aca="false">_xlfn.DAYS($B$274,I280)</f>
        <v>-1</v>
      </c>
      <c r="K280" s="14" t="n">
        <f aca="false">$B$274+1</f>
        <v>43922</v>
      </c>
      <c r="L280" s="0" t="n">
        <f aca="false">_xlfn.DAYS(K280,G280)</f>
        <v>6</v>
      </c>
      <c r="M280" s="0"/>
      <c r="N280" s="0"/>
      <c r="O280" s="0"/>
      <c r="P280" s="0"/>
      <c r="Q280" s="0"/>
    </row>
    <row r="281" customFormat="false" ht="12.8" hidden="false" customHeight="false" outlineLevel="0" collapsed="false">
      <c r="B281" s="0" t="s">
        <v>56</v>
      </c>
      <c r="C281" s="13" t="n">
        <v>1660</v>
      </c>
      <c r="D281" s="1" t="n">
        <v>4053</v>
      </c>
      <c r="E281" s="13" t="n">
        <f aca="false">D281/331</f>
        <v>12.2447129909366</v>
      </c>
      <c r="F281" s="13" t="n">
        <v>912</v>
      </c>
      <c r="G281" s="14" t="n">
        <v>43917</v>
      </c>
      <c r="H281" s="1" t="n">
        <f aca="false">_xlfn.DAYS($B$274,G281)</f>
        <v>4</v>
      </c>
      <c r="I281" s="14" t="n">
        <f aca="false">$B$274+1</f>
        <v>43922</v>
      </c>
      <c r="J281" s="1" t="n">
        <f aca="false">_xlfn.DAYS($B$274,I281)</f>
        <v>-1</v>
      </c>
      <c r="K281" s="14" t="n">
        <f aca="false">$B$274+1</f>
        <v>43922</v>
      </c>
      <c r="L281" s="0" t="n">
        <f aca="false">_xlfn.DAYS(K281,G281)</f>
        <v>5</v>
      </c>
      <c r="M281" s="0"/>
      <c r="N281" s="0"/>
      <c r="O281" s="0"/>
      <c r="P281" s="0"/>
      <c r="Q281" s="0"/>
    </row>
    <row r="282" customFormat="false" ht="12.8" hidden="false" customHeight="false" outlineLevel="0" collapsed="false">
      <c r="B282" s="0" t="s">
        <v>57</v>
      </c>
      <c r="C282" s="13" t="n">
        <v>414</v>
      </c>
      <c r="D282" s="1" t="n">
        <v>775</v>
      </c>
      <c r="E282" s="13" t="n">
        <f aca="false">D282/83.784</f>
        <v>9.24997612909386</v>
      </c>
      <c r="F282" s="13" t="n">
        <v>130</v>
      </c>
      <c r="G282" s="14" t="n">
        <v>43918</v>
      </c>
      <c r="H282" s="1" t="n">
        <f aca="false">_xlfn.DAYS($B$274,G282)</f>
        <v>3</v>
      </c>
      <c r="I282" s="14" t="n">
        <f aca="false">$B$274+1</f>
        <v>43922</v>
      </c>
      <c r="J282" s="1" t="n">
        <f aca="false">_xlfn.DAYS($B$274,I282)</f>
        <v>-1</v>
      </c>
      <c r="K282" s="14" t="n">
        <f aca="false">$B$274+1</f>
        <v>43922</v>
      </c>
      <c r="L282" s="0" t="n">
        <f aca="false">_xlfn.DAYS(K282,G282)</f>
        <v>4</v>
      </c>
      <c r="M282" s="0"/>
      <c r="N282" s="0"/>
      <c r="O282" s="0"/>
      <c r="P282" s="0"/>
      <c r="Q282" s="0"/>
    </row>
    <row r="283" customFormat="false" ht="12.8" hidden="false" customHeight="false" outlineLevel="0" collapsed="false">
      <c r="C283" s="13"/>
      <c r="D283" s="0"/>
      <c r="E283" s="13"/>
      <c r="F283" s="13"/>
      <c r="G283" s="14"/>
      <c r="H283" s="0"/>
      <c r="I283" s="14"/>
      <c r="J283" s="0"/>
      <c r="K283" s="14"/>
      <c r="L283" s="0"/>
      <c r="M283" s="0"/>
      <c r="N283" s="0"/>
      <c r="O283" s="0"/>
      <c r="P283" s="0"/>
      <c r="Q283" s="0"/>
    </row>
    <row r="284" customFormat="false" ht="12.8" hidden="false" customHeight="false" outlineLevel="0" collapsed="false">
      <c r="C284" s="13"/>
      <c r="D284" s="0"/>
      <c r="E284" s="13"/>
      <c r="F284" s="13"/>
      <c r="G284" s="14"/>
      <c r="H284" s="0"/>
      <c r="I284" s="14"/>
      <c r="J284" s="0"/>
      <c r="K284" s="14"/>
      <c r="L284" s="0"/>
      <c r="M284" s="0"/>
      <c r="N284" s="0"/>
      <c r="O284" s="0"/>
      <c r="P284" s="0"/>
      <c r="Q284" s="0"/>
    </row>
    <row r="285" customFormat="false" ht="12.8" hidden="false" customHeight="false" outlineLevel="0" collapsed="false">
      <c r="B285" s="7" t="s">
        <v>34</v>
      </c>
      <c r="D285" s="0"/>
      <c r="E285" s="0"/>
      <c r="F285" s="0"/>
      <c r="G285" s="0"/>
      <c r="H285" s="0"/>
      <c r="I285" s="0"/>
      <c r="J285" s="0"/>
      <c r="K285" s="0"/>
      <c r="L285" s="0"/>
      <c r="M285" s="0"/>
      <c r="N285" s="0"/>
      <c r="O285" s="0"/>
      <c r="P285" s="0"/>
      <c r="Q285" s="0"/>
    </row>
    <row r="286" customFormat="false" ht="12.8" hidden="false" customHeight="false" outlineLevel="0" collapsed="false">
      <c r="B286" s="6" t="n">
        <v>43920</v>
      </c>
      <c r="D286" s="0"/>
      <c r="E286" s="8" t="s">
        <v>35</v>
      </c>
      <c r="F286" s="0"/>
      <c r="G286" s="8" t="s">
        <v>36</v>
      </c>
      <c r="H286" s="8" t="s">
        <v>37</v>
      </c>
      <c r="I286" s="8" t="s">
        <v>38</v>
      </c>
      <c r="J286" s="8" t="s">
        <v>37</v>
      </c>
      <c r="K286" s="8" t="s">
        <v>39</v>
      </c>
      <c r="L286" s="0"/>
      <c r="M286" s="0"/>
      <c r="N286" s="0"/>
      <c r="O286" s="0"/>
      <c r="P286" s="0"/>
      <c r="Q286" s="0"/>
    </row>
    <row r="287" customFormat="false" ht="12.8" hidden="false" customHeight="false" outlineLevel="0" collapsed="false">
      <c r="B287" s="9"/>
      <c r="C287" s="10" t="s">
        <v>42</v>
      </c>
      <c r="D287" s="8" t="s">
        <v>12</v>
      </c>
      <c r="E287" s="10" t="s">
        <v>43</v>
      </c>
      <c r="F287" s="10" t="s">
        <v>44</v>
      </c>
      <c r="G287" s="11" t="s">
        <v>45</v>
      </c>
      <c r="H287" s="8" t="s">
        <v>46</v>
      </c>
      <c r="I287" s="11" t="s">
        <v>47</v>
      </c>
      <c r="J287" s="8" t="s">
        <v>48</v>
      </c>
      <c r="K287" s="8" t="s">
        <v>45</v>
      </c>
      <c r="L287" s="0"/>
      <c r="M287" s="0"/>
      <c r="N287" s="0"/>
      <c r="O287" s="0"/>
      <c r="P287" s="0"/>
      <c r="Q287" s="0"/>
    </row>
    <row r="288" customFormat="false" ht="12.8" hidden="false" customHeight="false" outlineLevel="0" collapsed="false">
      <c r="B288" s="0" t="s">
        <v>51</v>
      </c>
      <c r="C288" s="13" t="n">
        <v>300</v>
      </c>
      <c r="D288" s="1" t="n">
        <v>11591</v>
      </c>
      <c r="E288" s="13" t="n">
        <f aca="false">D288/60.48</f>
        <v>191.650132275132</v>
      </c>
      <c r="F288" s="13" t="n">
        <v>812</v>
      </c>
      <c r="G288" s="14" t="n">
        <v>43900</v>
      </c>
      <c r="H288" s="1" t="n">
        <f aca="false">_xlfn.DAYS($B$286,G288)</f>
        <v>20</v>
      </c>
      <c r="I288" s="14" t="n">
        <v>43902</v>
      </c>
      <c r="J288" s="1" t="n">
        <f aca="false">_xlfn.DAYS($B$286,I288)</f>
        <v>18</v>
      </c>
      <c r="K288" s="14" t="n">
        <f aca="false">$B$298+1</f>
        <v>43920</v>
      </c>
      <c r="L288" s="0"/>
      <c r="M288" s="0"/>
      <c r="N288" s="0"/>
      <c r="O288" s="0"/>
      <c r="P288" s="0"/>
      <c r="Q288" s="0"/>
    </row>
    <row r="289" customFormat="false" ht="12.8" hidden="false" customHeight="false" outlineLevel="0" collapsed="false">
      <c r="B289" s="0" t="s">
        <v>52</v>
      </c>
      <c r="C289" s="13" t="n">
        <v>230</v>
      </c>
      <c r="D289" s="1" t="n">
        <v>7716</v>
      </c>
      <c r="E289" s="13" t="n">
        <f aca="false">D289/46.75</f>
        <v>165.048128342246</v>
      </c>
      <c r="F289" s="13" t="n">
        <v>913</v>
      </c>
      <c r="G289" s="14" t="n">
        <v>43907</v>
      </c>
      <c r="H289" s="1" t="n">
        <f aca="false">_xlfn.DAYS($B$286,G289)</f>
        <v>13</v>
      </c>
      <c r="I289" s="14" t="n">
        <v>43913</v>
      </c>
      <c r="J289" s="1" t="n">
        <f aca="false">_xlfn.DAYS($B$286,I289)</f>
        <v>7</v>
      </c>
      <c r="K289" s="14" t="n">
        <f aca="false">$B$298+1</f>
        <v>43920</v>
      </c>
      <c r="L289" s="0"/>
      <c r="M289" s="0"/>
      <c r="N289" s="0"/>
      <c r="O289" s="0"/>
      <c r="P289" s="0"/>
      <c r="Q289" s="0"/>
    </row>
    <row r="290" customFormat="false" ht="12.8" hidden="false" customHeight="false" outlineLevel="0" collapsed="false">
      <c r="B290" s="0" t="s">
        <v>53</v>
      </c>
      <c r="C290" s="13" t="n">
        <v>330</v>
      </c>
      <c r="D290" s="1" t="n">
        <v>3024</v>
      </c>
      <c r="E290" s="13" t="n">
        <f aca="false">D290/65.27</f>
        <v>46.3306266278535</v>
      </c>
      <c r="F290" s="13" t="n">
        <v>418</v>
      </c>
      <c r="G290" s="14" t="n">
        <v>43912</v>
      </c>
      <c r="H290" s="1" t="n">
        <f aca="false">_xlfn.DAYS($B$286,G290)</f>
        <v>8</v>
      </c>
      <c r="I290" s="14" t="n">
        <v>43914</v>
      </c>
      <c r="J290" s="1" t="n">
        <f aca="false">_xlfn.DAYS($B$286,I290)</f>
        <v>6</v>
      </c>
      <c r="K290" s="14" t="n">
        <f aca="false">$B$298+1</f>
        <v>43920</v>
      </c>
      <c r="L290" s="0"/>
      <c r="M290" s="0"/>
      <c r="N290" s="0"/>
      <c r="O290" s="0"/>
      <c r="P290" s="0"/>
      <c r="Q290" s="0"/>
    </row>
    <row r="291" customFormat="false" ht="12.8" hidden="false" customHeight="false" outlineLevel="0" collapsed="false">
      <c r="B291" s="0" t="s">
        <v>54</v>
      </c>
      <c r="C291" s="13" t="n">
        <v>50</v>
      </c>
      <c r="D291" s="13" t="n">
        <v>146</v>
      </c>
      <c r="E291" s="13" t="n">
        <f aca="false">D291/10.36</f>
        <v>14.0926640926641</v>
      </c>
      <c r="F291" s="13" t="n">
        <v>36</v>
      </c>
      <c r="G291" s="14" t="n">
        <v>43915</v>
      </c>
      <c r="H291" s="1" t="n">
        <f aca="false">_xlfn.DAYS($B$286,G291)</f>
        <v>5</v>
      </c>
      <c r="I291" s="14" t="n">
        <f aca="false">$B$286+1</f>
        <v>43921</v>
      </c>
      <c r="J291" s="1" t="n">
        <f aca="false">_xlfn.DAYS($B$286,I291)</f>
        <v>-1</v>
      </c>
      <c r="K291" s="14" t="n">
        <f aca="false">$B$298+1</f>
        <v>43920</v>
      </c>
      <c r="L291" s="0"/>
      <c r="M291" s="0"/>
      <c r="N291" s="0"/>
      <c r="O291" s="0"/>
      <c r="P291" s="0"/>
      <c r="Q291" s="0"/>
    </row>
    <row r="292" customFormat="false" ht="12.8" hidden="false" customHeight="false" outlineLevel="0" collapsed="false">
      <c r="B292" s="0" t="s">
        <v>55</v>
      </c>
      <c r="C292" s="13" t="n">
        <v>330</v>
      </c>
      <c r="D292" s="1" t="n">
        <v>1408</v>
      </c>
      <c r="E292" s="13" t="n">
        <f aca="false">D292/67.79</f>
        <v>20.770025077445</v>
      </c>
      <c r="F292" s="13" t="n">
        <v>180</v>
      </c>
      <c r="G292" s="14" t="n">
        <v>43916</v>
      </c>
      <c r="H292" s="1" t="n">
        <f aca="false">_xlfn.DAYS($B$286,G292)</f>
        <v>4</v>
      </c>
      <c r="I292" s="14" t="n">
        <f aca="false">$B$286+1</f>
        <v>43921</v>
      </c>
      <c r="J292" s="1" t="n">
        <f aca="false">_xlfn.DAYS($B$286,I292)</f>
        <v>-1</v>
      </c>
      <c r="K292" s="14" t="n">
        <f aca="false">$B$298+1</f>
        <v>43920</v>
      </c>
      <c r="L292" s="0"/>
      <c r="M292" s="0"/>
      <c r="N292" s="0"/>
      <c r="O292" s="0"/>
      <c r="P292" s="0"/>
      <c r="Q292" s="0"/>
    </row>
    <row r="293" customFormat="false" ht="12.8" hidden="false" customHeight="false" outlineLevel="0" collapsed="false">
      <c r="B293" s="0" t="s">
        <v>56</v>
      </c>
      <c r="C293" s="13" t="n">
        <v>1660</v>
      </c>
      <c r="D293" s="1" t="n">
        <v>3141</v>
      </c>
      <c r="E293" s="13" t="n">
        <f aca="false">D293/331</f>
        <v>9.48942598187311</v>
      </c>
      <c r="F293" s="13" t="n">
        <v>573</v>
      </c>
      <c r="G293" s="14" t="n">
        <v>43917</v>
      </c>
      <c r="H293" s="1" t="n">
        <f aca="false">_xlfn.DAYS($B$286,G293)</f>
        <v>3</v>
      </c>
      <c r="I293" s="14" t="n">
        <v>43920</v>
      </c>
      <c r="J293" s="1" t="n">
        <f aca="false">_xlfn.DAYS($B$286,I293)</f>
        <v>0</v>
      </c>
      <c r="K293" s="14" t="n">
        <f aca="false">$B$298+1</f>
        <v>43920</v>
      </c>
      <c r="L293" s="0"/>
      <c r="M293" s="0"/>
      <c r="N293" s="0"/>
      <c r="O293" s="0"/>
      <c r="P293" s="0"/>
      <c r="Q293" s="0"/>
    </row>
    <row r="294" customFormat="false" ht="12.8" hidden="false" customHeight="false" outlineLevel="0" collapsed="false">
      <c r="B294" s="0" t="s">
        <v>57</v>
      </c>
      <c r="C294" s="13" t="n">
        <v>414</v>
      </c>
      <c r="D294" s="1" t="n">
        <v>645</v>
      </c>
      <c r="E294" s="13" t="n">
        <f aca="false">D294/83.784</f>
        <v>7.69836723002005</v>
      </c>
      <c r="F294" s="13" t="n">
        <v>104</v>
      </c>
      <c r="G294" s="14" t="n">
        <v>43918</v>
      </c>
      <c r="H294" s="1" t="n">
        <f aca="false">_xlfn.DAYS($B$286,G294)</f>
        <v>2</v>
      </c>
      <c r="I294" s="14" t="n">
        <f aca="false">$B$286+1</f>
        <v>43921</v>
      </c>
      <c r="J294" s="1" t="n">
        <f aca="false">_xlfn.DAYS($B$286,I294)</f>
        <v>-1</v>
      </c>
      <c r="K294" s="14" t="n">
        <f aca="false">$B$298+1</f>
        <v>43920</v>
      </c>
      <c r="L294" s="0"/>
      <c r="M294" s="0"/>
      <c r="N294" s="0"/>
      <c r="O294" s="0"/>
      <c r="P294" s="0"/>
      <c r="Q294" s="0"/>
    </row>
    <row r="295" customFormat="false" ht="12.8" hidden="false" customHeight="false" outlineLevel="0" collapsed="false">
      <c r="B295" s="4"/>
      <c r="C295" s="5"/>
      <c r="D295" s="0"/>
      <c r="E295" s="0"/>
      <c r="F295" s="0"/>
      <c r="G295" s="0"/>
      <c r="H295" s="0"/>
      <c r="I295" s="0"/>
      <c r="J295" s="0"/>
      <c r="K295" s="0"/>
      <c r="L295" s="0"/>
      <c r="M295" s="0"/>
      <c r="N295" s="0"/>
      <c r="O295" s="0"/>
      <c r="P295" s="0"/>
      <c r="Q295" s="0"/>
    </row>
    <row r="296" customFormat="false" ht="12.8" hidden="false" customHeight="false" outlineLevel="0" collapsed="false">
      <c r="B296" s="4"/>
      <c r="C296" s="5"/>
      <c r="D296" s="0"/>
      <c r="E296" s="0"/>
      <c r="F296" s="0"/>
      <c r="G296" s="0"/>
      <c r="H296" s="0"/>
      <c r="I296" s="0"/>
      <c r="J296" s="0"/>
      <c r="K296" s="0"/>
      <c r="L296" s="0"/>
      <c r="M296" s="0"/>
      <c r="N296" s="0"/>
      <c r="O296" s="0"/>
      <c r="P296" s="0"/>
      <c r="Q296" s="0"/>
    </row>
    <row r="297" customFormat="false" ht="12.8" hidden="false" customHeight="false" outlineLevel="0" collapsed="false">
      <c r="B297" s="7" t="s">
        <v>34</v>
      </c>
      <c r="D297" s="0"/>
      <c r="E297" s="0"/>
      <c r="F297" s="0"/>
      <c r="G297" s="0"/>
      <c r="H297" s="0"/>
      <c r="I297" s="0"/>
      <c r="J297" s="0"/>
      <c r="K297" s="0"/>
      <c r="L297" s="0"/>
      <c r="M297" s="0"/>
      <c r="N297" s="0"/>
      <c r="O297" s="0"/>
      <c r="P297" s="0"/>
      <c r="Q297" s="0"/>
    </row>
    <row r="298" customFormat="false" ht="12.8" hidden="false" customHeight="false" outlineLevel="0" collapsed="false">
      <c r="B298" s="6" t="n">
        <v>43919</v>
      </c>
      <c r="D298" s="0"/>
      <c r="E298" s="8" t="s">
        <v>35</v>
      </c>
      <c r="F298" s="0"/>
      <c r="G298" s="8" t="s">
        <v>36</v>
      </c>
      <c r="H298" s="8" t="s">
        <v>37</v>
      </c>
      <c r="I298" s="8" t="s">
        <v>38</v>
      </c>
      <c r="J298" s="8" t="s">
        <v>37</v>
      </c>
      <c r="K298" s="8" t="s">
        <v>39</v>
      </c>
      <c r="L298" s="0"/>
      <c r="M298" s="0"/>
      <c r="N298" s="0"/>
      <c r="O298" s="0"/>
      <c r="P298" s="0"/>
      <c r="Q298" s="0"/>
    </row>
    <row r="299" customFormat="false" ht="12.8" hidden="false" customHeight="false" outlineLevel="0" collapsed="false">
      <c r="B299" s="9"/>
      <c r="C299" s="10" t="s">
        <v>42</v>
      </c>
      <c r="D299" s="8" t="s">
        <v>12</v>
      </c>
      <c r="E299" s="10" t="s">
        <v>43</v>
      </c>
      <c r="F299" s="10" t="s">
        <v>44</v>
      </c>
      <c r="G299" s="11" t="s">
        <v>45</v>
      </c>
      <c r="H299" s="8" t="s">
        <v>46</v>
      </c>
      <c r="I299" s="11" t="s">
        <v>47</v>
      </c>
      <c r="J299" s="8" t="s">
        <v>48</v>
      </c>
      <c r="K299" s="8" t="s">
        <v>45</v>
      </c>
      <c r="L299" s="0"/>
      <c r="M299" s="0"/>
      <c r="N299" s="0"/>
      <c r="O299" s="0"/>
      <c r="P299" s="0"/>
      <c r="Q299" s="0"/>
    </row>
    <row r="300" customFormat="false" ht="12.8" hidden="false" customHeight="false" outlineLevel="0" collapsed="false">
      <c r="B300" s="0" t="s">
        <v>51</v>
      </c>
      <c r="C300" s="13" t="n">
        <v>300</v>
      </c>
      <c r="D300" s="1" t="n">
        <v>10779</v>
      </c>
      <c r="E300" s="13" t="n">
        <f aca="false">D300/60.48</f>
        <v>178.224206349206</v>
      </c>
      <c r="F300" s="13" t="n">
        <v>756</v>
      </c>
      <c r="G300" s="14" t="n">
        <v>43900</v>
      </c>
      <c r="H300" s="1" t="n">
        <f aca="false">_xlfn.DAYS($B$298,G300)</f>
        <v>19</v>
      </c>
      <c r="I300" s="14" t="n">
        <v>43902</v>
      </c>
      <c r="J300" s="1" t="n">
        <f aca="false">_xlfn.DAYS($B$298,I300)</f>
        <v>17</v>
      </c>
      <c r="K300" s="14" t="n">
        <f aca="false">$B$298+1</f>
        <v>43920</v>
      </c>
      <c r="L300" s="0"/>
      <c r="M300" s="0"/>
      <c r="N300" s="0"/>
      <c r="O300" s="0"/>
      <c r="P300" s="0"/>
      <c r="Q300" s="0"/>
    </row>
    <row r="301" customFormat="false" ht="12.8" hidden="false" customHeight="false" outlineLevel="0" collapsed="false">
      <c r="B301" s="0" t="s">
        <v>52</v>
      </c>
      <c r="C301" s="13" t="n">
        <v>230</v>
      </c>
      <c r="D301" s="1" t="n">
        <v>6803</v>
      </c>
      <c r="E301" s="13" t="n">
        <f aca="false">D301/46.75</f>
        <v>145.51871657754</v>
      </c>
      <c r="F301" s="13" t="n">
        <v>821</v>
      </c>
      <c r="G301" s="14" t="n">
        <v>43907</v>
      </c>
      <c r="H301" s="1" t="n">
        <f aca="false">_xlfn.DAYS($B$298,G301)</f>
        <v>12</v>
      </c>
      <c r="I301" s="14" t="n">
        <v>43913</v>
      </c>
      <c r="J301" s="1" t="n">
        <f aca="false">_xlfn.DAYS($B$298,I301)</f>
        <v>6</v>
      </c>
      <c r="K301" s="14" t="n">
        <f aca="false">$B$298+1</f>
        <v>43920</v>
      </c>
      <c r="L301" s="0"/>
      <c r="M301" s="0"/>
      <c r="N301" s="0"/>
      <c r="O301" s="0"/>
      <c r="P301" s="0"/>
      <c r="Q301" s="0"/>
    </row>
    <row r="302" customFormat="false" ht="12.8" hidden="false" customHeight="false" outlineLevel="0" collapsed="false">
      <c r="B302" s="0" t="s">
        <v>53</v>
      </c>
      <c r="C302" s="13" t="n">
        <v>330</v>
      </c>
      <c r="D302" s="1" t="n">
        <v>2606</v>
      </c>
      <c r="E302" s="13" t="n">
        <f aca="false">D302/65.27</f>
        <v>39.9264593228129</v>
      </c>
      <c r="F302" s="13" t="n">
        <v>292</v>
      </c>
      <c r="G302" s="14" t="n">
        <v>43912</v>
      </c>
      <c r="H302" s="1" t="n">
        <f aca="false">_xlfn.DAYS($B$298,G302)</f>
        <v>7</v>
      </c>
      <c r="I302" s="14" t="n">
        <v>43914</v>
      </c>
      <c r="J302" s="1" t="n">
        <f aca="false">_xlfn.DAYS($B$298,I302)</f>
        <v>5</v>
      </c>
      <c r="K302" s="14" t="n">
        <f aca="false">$B$298+1</f>
        <v>43920</v>
      </c>
      <c r="L302" s="0"/>
      <c r="M302" s="0"/>
      <c r="N302" s="0"/>
      <c r="O302" s="0"/>
      <c r="P302" s="0"/>
      <c r="Q302" s="0"/>
    </row>
    <row r="303" customFormat="false" ht="12.8" hidden="false" customHeight="false" outlineLevel="0" collapsed="false">
      <c r="B303" s="0" t="s">
        <v>56</v>
      </c>
      <c r="C303" s="13" t="n">
        <v>1660</v>
      </c>
      <c r="D303" s="1" t="n">
        <v>2583</v>
      </c>
      <c r="E303" s="13" t="n">
        <f aca="false">D303/331</f>
        <v>7.8036253776435</v>
      </c>
      <c r="F303" s="13" t="n">
        <v>363</v>
      </c>
      <c r="G303" s="14" t="n">
        <v>43917</v>
      </c>
      <c r="H303" s="1" t="n">
        <f aca="false">_xlfn.DAYS($B$298,G303)</f>
        <v>2</v>
      </c>
      <c r="I303" s="14" t="n">
        <f aca="false">$B$298+1</f>
        <v>43920</v>
      </c>
      <c r="J303" s="1" t="n">
        <f aca="false">_xlfn.DAYS($B$298,I303)</f>
        <v>-1</v>
      </c>
      <c r="K303" s="14" t="n">
        <f aca="false">$B$298+1</f>
        <v>43920</v>
      </c>
      <c r="L303" s="0"/>
      <c r="M303" s="0"/>
      <c r="N303" s="0"/>
      <c r="O303" s="0"/>
      <c r="P303" s="0"/>
      <c r="Q303" s="0"/>
    </row>
    <row r="304" customFormat="false" ht="12.8" hidden="false" customHeight="false" outlineLevel="0" collapsed="false">
      <c r="B304" s="0" t="s">
        <v>55</v>
      </c>
      <c r="C304" s="13" t="n">
        <v>330</v>
      </c>
      <c r="D304" s="1" t="n">
        <v>1228</v>
      </c>
      <c r="E304" s="13" t="n">
        <f aca="false">D304/67.79</f>
        <v>18.1147661897035</v>
      </c>
      <c r="F304" s="13" t="n">
        <v>209</v>
      </c>
      <c r="G304" s="14" t="n">
        <v>43916</v>
      </c>
      <c r="H304" s="1" t="n">
        <f aca="false">_xlfn.DAYS($B$298,G304)</f>
        <v>3</v>
      </c>
      <c r="I304" s="14" t="n">
        <f aca="false">$B$298+1</f>
        <v>43920</v>
      </c>
      <c r="J304" s="1" t="n">
        <f aca="false">_xlfn.DAYS($B$298,I304)</f>
        <v>-1</v>
      </c>
      <c r="K304" s="14" t="n">
        <f aca="false">$B$298+1</f>
        <v>43920</v>
      </c>
      <c r="L304" s="0"/>
      <c r="M304" s="0"/>
      <c r="N304" s="0"/>
      <c r="O304" s="0"/>
      <c r="P304" s="0"/>
      <c r="Q304" s="0"/>
    </row>
    <row r="305" customFormat="false" ht="12.8" hidden="false" customHeight="false" outlineLevel="0" collapsed="false">
      <c r="B305" s="0" t="s">
        <v>57</v>
      </c>
      <c r="C305" s="13" t="n">
        <v>414</v>
      </c>
      <c r="D305" s="1" t="n">
        <v>541</v>
      </c>
      <c r="E305" s="13" t="n">
        <f aca="false">D305/83.784</f>
        <v>6.457080110761</v>
      </c>
      <c r="F305" s="13" t="n">
        <v>108</v>
      </c>
      <c r="G305" s="14" t="n">
        <v>43918</v>
      </c>
      <c r="H305" s="1" t="n">
        <f aca="false">_xlfn.DAYS($B$298,G305)</f>
        <v>1</v>
      </c>
      <c r="I305" s="14" t="n">
        <f aca="false">$B$298+1</f>
        <v>43920</v>
      </c>
      <c r="J305" s="1" t="n">
        <f aca="false">_xlfn.DAYS($B$298,I305)</f>
        <v>-1</v>
      </c>
      <c r="K305" s="14" t="n">
        <f aca="false">$B$298+1</f>
        <v>43920</v>
      </c>
      <c r="L305" s="0"/>
      <c r="M305" s="0"/>
      <c r="N305" s="0"/>
      <c r="O305" s="0"/>
      <c r="P305" s="0"/>
      <c r="Q305" s="0"/>
    </row>
    <row r="306" customFormat="false" ht="12.8" hidden="false" customHeight="false" outlineLevel="0" collapsed="false">
      <c r="B306" s="0" t="s">
        <v>54</v>
      </c>
      <c r="C306" s="13" t="n">
        <v>50</v>
      </c>
      <c r="D306" s="13" t="n">
        <v>110</v>
      </c>
      <c r="E306" s="13" t="n">
        <f aca="false">D306/10.36</f>
        <v>10.6177606177606</v>
      </c>
      <c r="F306" s="13" t="n">
        <v>5</v>
      </c>
      <c r="G306" s="14" t="n">
        <v>43915</v>
      </c>
      <c r="H306" s="1" t="n">
        <f aca="false">_xlfn.DAYS($B$298,G306)</f>
        <v>4</v>
      </c>
      <c r="I306" s="14" t="n">
        <f aca="false">$B$298+1</f>
        <v>43920</v>
      </c>
      <c r="J306" s="1" t="n">
        <f aca="false">_xlfn.DAYS($B$298,I306)</f>
        <v>-1</v>
      </c>
      <c r="K306" s="14" t="n">
        <f aca="false">$B$298+1</f>
        <v>43920</v>
      </c>
      <c r="L306" s="0"/>
      <c r="M306" s="0"/>
      <c r="N306" s="0"/>
      <c r="O306" s="0"/>
      <c r="P306" s="0"/>
      <c r="Q306" s="0"/>
    </row>
    <row r="307" customFormat="false" ht="12.8" hidden="false" customHeight="false" outlineLevel="0" collapsed="false">
      <c r="B307" s="4"/>
      <c r="C307" s="5"/>
      <c r="D307" s="0"/>
      <c r="E307" s="0"/>
      <c r="F307" s="0"/>
      <c r="G307" s="0"/>
      <c r="H307" s="0"/>
      <c r="I307" s="0"/>
      <c r="J307" s="0"/>
      <c r="K307" s="0"/>
      <c r="L307" s="0"/>
      <c r="M307" s="0"/>
      <c r="N307" s="0"/>
      <c r="O307" s="0"/>
      <c r="P307" s="0"/>
      <c r="Q307" s="0"/>
    </row>
    <row r="308" customFormat="false" ht="12.8" hidden="false" customHeight="false" outlineLevel="0" collapsed="false">
      <c r="B308" s="4"/>
      <c r="C308" s="5"/>
      <c r="D308" s="0"/>
      <c r="E308" s="0"/>
      <c r="F308" s="0"/>
      <c r="G308" s="0"/>
      <c r="H308" s="0"/>
      <c r="I308" s="0"/>
      <c r="J308" s="0"/>
      <c r="K308" s="0"/>
      <c r="L308" s="0"/>
      <c r="M308" s="0"/>
      <c r="N308" s="0"/>
      <c r="O308" s="0"/>
      <c r="P308" s="0"/>
      <c r="Q308" s="0"/>
    </row>
    <row r="309" customFormat="false" ht="12.8" hidden="false" customHeight="false" outlineLevel="0" collapsed="false">
      <c r="B309" s="7" t="s">
        <v>34</v>
      </c>
      <c r="D309" s="0"/>
      <c r="E309" s="0"/>
      <c r="F309" s="0"/>
      <c r="G309" s="0"/>
      <c r="H309" s="0"/>
      <c r="I309" s="0"/>
      <c r="J309" s="0"/>
      <c r="K309" s="0"/>
      <c r="L309" s="0"/>
      <c r="M309" s="0"/>
      <c r="N309" s="0"/>
      <c r="O309" s="0"/>
      <c r="P309" s="0"/>
      <c r="Q309" s="0"/>
    </row>
    <row r="310" customFormat="false" ht="12.8" hidden="false" customHeight="false" outlineLevel="0" collapsed="false">
      <c r="B310" s="6" t="n">
        <v>43918</v>
      </c>
      <c r="D310" s="8" t="s">
        <v>12</v>
      </c>
      <c r="E310" s="8" t="s">
        <v>35</v>
      </c>
      <c r="F310" s="8"/>
      <c r="G310" s="8" t="s">
        <v>36</v>
      </c>
      <c r="H310" s="8" t="s">
        <v>37</v>
      </c>
      <c r="I310" s="8" t="s">
        <v>38</v>
      </c>
      <c r="J310" s="8" t="s">
        <v>37</v>
      </c>
      <c r="K310" s="8" t="s">
        <v>39</v>
      </c>
      <c r="L310" s="0"/>
      <c r="M310" s="0"/>
      <c r="N310" s="0"/>
      <c r="O310" s="0"/>
      <c r="P310" s="0"/>
      <c r="Q310" s="0"/>
    </row>
    <row r="311" customFormat="false" ht="12.8" hidden="false" customHeight="false" outlineLevel="0" collapsed="false">
      <c r="B311" s="9"/>
      <c r="C311" s="10" t="s">
        <v>42</v>
      </c>
      <c r="D311" s="10" t="s">
        <v>6</v>
      </c>
      <c r="E311" s="10" t="s">
        <v>43</v>
      </c>
      <c r="F311" s="10" t="s">
        <v>44</v>
      </c>
      <c r="G311" s="11" t="s">
        <v>45</v>
      </c>
      <c r="H311" s="8" t="s">
        <v>46</v>
      </c>
      <c r="I311" s="11" t="s">
        <v>47</v>
      </c>
      <c r="J311" s="8" t="s">
        <v>48</v>
      </c>
      <c r="K311" s="8" t="s">
        <v>45</v>
      </c>
      <c r="L311" s="0"/>
      <c r="M311" s="0"/>
      <c r="N311" s="0"/>
      <c r="O311" s="0"/>
      <c r="P311" s="0"/>
      <c r="Q311" s="0"/>
    </row>
    <row r="312" customFormat="false" ht="12.8" hidden="false" customHeight="false" outlineLevel="0" collapsed="false">
      <c r="B312" s="0" t="s">
        <v>51</v>
      </c>
      <c r="C312" s="13" t="n">
        <v>300</v>
      </c>
      <c r="D312" s="1" t="n">
        <v>10023</v>
      </c>
      <c r="E312" s="13" t="n">
        <f aca="false">D312/60.48</f>
        <v>165.724206349206</v>
      </c>
      <c r="F312" s="13" t="n">
        <v>889</v>
      </c>
      <c r="G312" s="14" t="n">
        <v>43900</v>
      </c>
      <c r="H312" s="1" t="n">
        <f aca="false">_xlfn.DAYS($B$310,G312)</f>
        <v>18</v>
      </c>
      <c r="I312" s="14" t="n">
        <v>43902</v>
      </c>
      <c r="J312" s="1" t="n">
        <f aca="false">_xlfn.DAYS(B$322,I312)</f>
        <v>15</v>
      </c>
      <c r="K312" s="14" t="n">
        <f aca="false">$B$310+1</f>
        <v>43919</v>
      </c>
      <c r="L312" s="0"/>
      <c r="M312" s="0"/>
      <c r="N312" s="0"/>
      <c r="O312" s="0"/>
      <c r="P312" s="0"/>
      <c r="Q312" s="0"/>
    </row>
    <row r="313" customFormat="false" ht="12.8" hidden="false" customHeight="false" outlineLevel="0" collapsed="false">
      <c r="B313" s="0" t="s">
        <v>52</v>
      </c>
      <c r="C313" s="13" t="n">
        <v>230</v>
      </c>
      <c r="D313" s="1" t="n">
        <v>5982</v>
      </c>
      <c r="E313" s="13" t="n">
        <f aca="false">D313/46.75</f>
        <v>127.957219251337</v>
      </c>
      <c r="F313" s="13" t="n">
        <v>844</v>
      </c>
      <c r="G313" s="14" t="n">
        <v>43907</v>
      </c>
      <c r="H313" s="1" t="n">
        <f aca="false">_xlfn.DAYS($B$310,G313)</f>
        <v>11</v>
      </c>
      <c r="I313" s="14" t="n">
        <v>43913</v>
      </c>
      <c r="J313" s="1" t="n">
        <f aca="false">_xlfn.DAYS(B$322,I313)</f>
        <v>4</v>
      </c>
      <c r="K313" s="14" t="n">
        <f aca="false">$B$310+1</f>
        <v>43919</v>
      </c>
      <c r="L313" s="0"/>
      <c r="M313" s="0"/>
      <c r="N313" s="0"/>
      <c r="O313" s="0"/>
      <c r="P313" s="0"/>
      <c r="Q313" s="0"/>
    </row>
    <row r="314" customFormat="false" ht="12.8" hidden="false" customHeight="false" outlineLevel="0" collapsed="false">
      <c r="B314" s="0" t="s">
        <v>53</v>
      </c>
      <c r="C314" s="13" t="n">
        <v>330</v>
      </c>
      <c r="D314" s="1" t="n">
        <v>2314</v>
      </c>
      <c r="E314" s="13" t="n">
        <f aca="false">D314/65.27</f>
        <v>35.4527347939329</v>
      </c>
      <c r="F314" s="13" t="n">
        <v>319</v>
      </c>
      <c r="G314" s="14" t="n">
        <v>43912</v>
      </c>
      <c r="H314" s="1" t="n">
        <f aca="false">_xlfn.DAYS($B$310,G314)</f>
        <v>6</v>
      </c>
      <c r="I314" s="14" t="n">
        <v>43914</v>
      </c>
      <c r="J314" s="1" t="n">
        <f aca="false">_xlfn.DAYS(B$322,I314)</f>
        <v>3</v>
      </c>
      <c r="K314" s="14" t="n">
        <f aca="false">$B$310+1</f>
        <v>43919</v>
      </c>
      <c r="L314" s="0"/>
      <c r="M314" s="0"/>
      <c r="N314" s="0"/>
      <c r="O314" s="0"/>
      <c r="P314" s="0"/>
      <c r="Q314" s="0"/>
    </row>
    <row r="315" customFormat="false" ht="12.8" hidden="false" customHeight="false" outlineLevel="0" collapsed="false">
      <c r="B315" s="0" t="s">
        <v>56</v>
      </c>
      <c r="C315" s="13" t="n">
        <v>1660</v>
      </c>
      <c r="D315" s="1" t="n">
        <v>2221</v>
      </c>
      <c r="E315" s="13" t="n">
        <f aca="false">D315/331</f>
        <v>6.70996978851964</v>
      </c>
      <c r="F315" s="13" t="n">
        <v>525</v>
      </c>
      <c r="G315" s="14" t="n">
        <v>43917</v>
      </c>
      <c r="H315" s="1" t="n">
        <f aca="false">_xlfn.DAYS($B$310,G315)</f>
        <v>1</v>
      </c>
      <c r="I315" s="14" t="n">
        <f aca="false">$B$310+1</f>
        <v>43919</v>
      </c>
      <c r="J315" s="1" t="n">
        <f aca="false">_xlfn.DAYS($B$310,I315)</f>
        <v>-1</v>
      </c>
      <c r="K315" s="14" t="n">
        <f aca="false">$B$310+1</f>
        <v>43919</v>
      </c>
      <c r="L315" s="0"/>
      <c r="M315" s="0"/>
      <c r="N315" s="0"/>
      <c r="O315" s="0"/>
      <c r="P315" s="0"/>
      <c r="Q315" s="0"/>
    </row>
    <row r="316" customFormat="false" ht="12.8" hidden="false" customHeight="false" outlineLevel="0" collapsed="false">
      <c r="B316" s="0" t="s">
        <v>55</v>
      </c>
      <c r="C316" s="13" t="n">
        <v>330</v>
      </c>
      <c r="D316" s="1" t="n">
        <v>1019</v>
      </c>
      <c r="E316" s="13" t="n">
        <f aca="false">D316/67.79</f>
        <v>15.0317155922702</v>
      </c>
      <c r="F316" s="13" t="n">
        <v>260</v>
      </c>
      <c r="G316" s="14" t="n">
        <v>43916</v>
      </c>
      <c r="H316" s="1" t="n">
        <f aca="false">_xlfn.DAYS($B$310,G316)</f>
        <v>2</v>
      </c>
      <c r="I316" s="14" t="n">
        <f aca="false">$B$310+1</f>
        <v>43919</v>
      </c>
      <c r="J316" s="1" t="n">
        <f aca="false">_xlfn.DAYS($B$310,I316)</f>
        <v>-1</v>
      </c>
      <c r="K316" s="14" t="n">
        <f aca="false">$B$310+1</f>
        <v>43919</v>
      </c>
      <c r="L316" s="0"/>
      <c r="M316" s="0"/>
      <c r="N316" s="0"/>
      <c r="O316" s="0"/>
      <c r="P316" s="0"/>
      <c r="Q316" s="0"/>
    </row>
    <row r="317" customFormat="false" ht="12.8" hidden="false" customHeight="false" outlineLevel="0" collapsed="false">
      <c r="B317" s="0" t="s">
        <v>57</v>
      </c>
      <c r="C317" s="13" t="n">
        <v>414</v>
      </c>
      <c r="D317" s="1" t="n">
        <v>433</v>
      </c>
      <c r="E317" s="13" t="n">
        <f aca="false">D317/83.784</f>
        <v>5.16805117922276</v>
      </c>
      <c r="F317" s="13" t="n">
        <v>82</v>
      </c>
      <c r="G317" s="14" t="n">
        <v>43918</v>
      </c>
      <c r="H317" s="1" t="n">
        <f aca="false">_xlfn.DAYS($B$310,G317)</f>
        <v>0</v>
      </c>
      <c r="I317" s="14" t="n">
        <f aca="false">$B$310+1</f>
        <v>43919</v>
      </c>
      <c r="J317" s="1" t="n">
        <f aca="false">_xlfn.DAYS($B$310,I317)</f>
        <v>-1</v>
      </c>
      <c r="K317" s="14" t="n">
        <f aca="false">$B$310+1</f>
        <v>43919</v>
      </c>
      <c r="L317" s="0"/>
      <c r="M317" s="0"/>
      <c r="N317" s="0"/>
      <c r="O317" s="0"/>
      <c r="P317" s="0"/>
      <c r="Q317" s="0"/>
    </row>
    <row r="318" customFormat="false" ht="12.8" hidden="false" customHeight="false" outlineLevel="0" collapsed="false">
      <c r="B318" s="0" t="s">
        <v>54</v>
      </c>
      <c r="C318" s="13" t="n">
        <v>50</v>
      </c>
      <c r="D318" s="13" t="n">
        <v>105</v>
      </c>
      <c r="E318" s="13" t="n">
        <f aca="false">D318/10.36</f>
        <v>10.1351351351351</v>
      </c>
      <c r="F318" s="13" t="n">
        <v>0</v>
      </c>
      <c r="G318" s="14" t="n">
        <v>43915</v>
      </c>
      <c r="H318" s="1" t="n">
        <f aca="false">_xlfn.DAYS($B$310,G318)</f>
        <v>3</v>
      </c>
      <c r="I318" s="14" t="n">
        <f aca="false">$B$310+1</f>
        <v>43919</v>
      </c>
      <c r="J318" s="1" t="n">
        <f aca="false">_xlfn.DAYS($B$310,I318)</f>
        <v>-1</v>
      </c>
      <c r="K318" s="14" t="n">
        <f aca="false">$B$310+1</f>
        <v>43919</v>
      </c>
      <c r="L318" s="0"/>
      <c r="M318" s="0"/>
      <c r="N318" s="0"/>
      <c r="O318" s="0"/>
      <c r="P318" s="0"/>
      <c r="Q318" s="0"/>
    </row>
    <row r="319" customFormat="false" ht="12.8" hidden="false" customHeight="false" outlineLevel="0" collapsed="false">
      <c r="C319" s="13"/>
      <c r="D319" s="13"/>
      <c r="E319" s="13"/>
      <c r="F319" s="13"/>
      <c r="G319" s="14"/>
      <c r="H319" s="0"/>
      <c r="I319" s="14"/>
      <c r="J319" s="0"/>
      <c r="K319" s="14"/>
      <c r="L319" s="0"/>
      <c r="M319" s="0"/>
      <c r="N319" s="0"/>
      <c r="O319" s="0"/>
      <c r="P319" s="0"/>
      <c r="Q319" s="0"/>
    </row>
    <row r="320" customFormat="false" ht="12.8" hidden="false" customHeight="false" outlineLevel="0" collapsed="false">
      <c r="B320" s="4"/>
      <c r="C320" s="5"/>
      <c r="D320" s="0"/>
      <c r="E320" s="0"/>
      <c r="F320" s="0"/>
      <c r="G320" s="0"/>
      <c r="H320" s="0"/>
      <c r="I320" s="0"/>
      <c r="J320" s="0"/>
      <c r="K320" s="0"/>
      <c r="L320" s="0"/>
      <c r="M320" s="0"/>
      <c r="N320" s="0"/>
      <c r="O320" s="0"/>
      <c r="P320" s="0"/>
      <c r="Q320" s="0"/>
    </row>
    <row r="321" customFormat="false" ht="12.8" hidden="false" customHeight="false" outlineLevel="0" collapsed="false">
      <c r="B321" s="7" t="s">
        <v>34</v>
      </c>
      <c r="D321" s="0"/>
      <c r="E321" s="0"/>
      <c r="F321" s="0"/>
      <c r="G321" s="0"/>
      <c r="H321" s="0"/>
      <c r="I321" s="0"/>
      <c r="J321" s="0"/>
      <c r="K321" s="0"/>
      <c r="L321" s="0"/>
      <c r="M321" s="0"/>
      <c r="N321" s="0"/>
      <c r="O321" s="0"/>
      <c r="P321" s="0"/>
      <c r="Q321" s="0"/>
    </row>
    <row r="322" s="3" customFormat="true" ht="12.8" hidden="false" customHeight="false" outlineLevel="0" collapsed="false">
      <c r="B322" s="6" t="n">
        <v>43917</v>
      </c>
      <c r="C322" s="0"/>
      <c r="D322" s="8" t="s">
        <v>12</v>
      </c>
      <c r="E322" s="8" t="s">
        <v>35</v>
      </c>
      <c r="F322" s="8"/>
      <c r="G322" s="8" t="s">
        <v>36</v>
      </c>
      <c r="H322" s="8" t="s">
        <v>37</v>
      </c>
      <c r="I322" s="8" t="s">
        <v>38</v>
      </c>
      <c r="J322" s="8" t="s">
        <v>37</v>
      </c>
      <c r="K322" s="8" t="s">
        <v>39</v>
      </c>
      <c r="L322" s="8"/>
    </row>
    <row r="323" customFormat="false" ht="12.8" hidden="false" customHeight="false" outlineLevel="0" collapsed="false">
      <c r="A323" s="3"/>
      <c r="B323" s="9"/>
      <c r="C323" s="10" t="s">
        <v>42</v>
      </c>
      <c r="D323" s="10" t="s">
        <v>6</v>
      </c>
      <c r="E323" s="10" t="s">
        <v>43</v>
      </c>
      <c r="F323" s="10" t="s">
        <v>44</v>
      </c>
      <c r="G323" s="11" t="s">
        <v>45</v>
      </c>
      <c r="H323" s="8" t="s">
        <v>46</v>
      </c>
      <c r="I323" s="11" t="s">
        <v>47</v>
      </c>
      <c r="J323" s="8" t="s">
        <v>48</v>
      </c>
      <c r="K323" s="8" t="s">
        <v>45</v>
      </c>
      <c r="L323" s="8"/>
      <c r="M323" s="0"/>
      <c r="N323" s="0"/>
      <c r="O323" s="0"/>
      <c r="P323" s="0"/>
      <c r="Q323" s="0"/>
    </row>
    <row r="324" customFormat="false" ht="12.8" hidden="false" customHeight="false" outlineLevel="0" collapsed="false">
      <c r="B324" s="0" t="s">
        <v>51</v>
      </c>
      <c r="C324" s="13" t="n">
        <v>300</v>
      </c>
      <c r="D324" s="1" t="n">
        <v>9134</v>
      </c>
      <c r="E324" s="13" t="n">
        <f aca="false">D324/60.48</f>
        <v>151.025132275132</v>
      </c>
      <c r="F324" s="13" t="n">
        <v>919</v>
      </c>
      <c r="G324" s="14" t="n">
        <v>43900</v>
      </c>
      <c r="H324" s="1" t="n">
        <f aca="false">_xlfn.DAYS($B$322,G324)</f>
        <v>17</v>
      </c>
      <c r="I324" s="14" t="n">
        <v>43902</v>
      </c>
      <c r="J324" s="1" t="n">
        <f aca="false">_xlfn.DAYS(B$322,I324)</f>
        <v>15</v>
      </c>
      <c r="K324" s="14" t="n">
        <f aca="false">$B$322+1</f>
        <v>43918</v>
      </c>
      <c r="L324" s="0"/>
      <c r="M324" s="0"/>
      <c r="N324" s="0"/>
      <c r="O324" s="0"/>
      <c r="P324" s="0"/>
      <c r="Q324" s="0"/>
    </row>
    <row r="325" customFormat="false" ht="12.8" hidden="false" customHeight="false" outlineLevel="0" collapsed="false">
      <c r="B325" s="0" t="s">
        <v>52</v>
      </c>
      <c r="C325" s="13" t="n">
        <v>230</v>
      </c>
      <c r="D325" s="1" t="n">
        <v>5138</v>
      </c>
      <c r="E325" s="13" t="n">
        <f aca="false">D325/46.75</f>
        <v>109.903743315508</v>
      </c>
      <c r="F325" s="13" t="n">
        <v>773</v>
      </c>
      <c r="G325" s="14" t="n">
        <v>43907</v>
      </c>
      <c r="H325" s="1" t="n">
        <f aca="false">_xlfn.DAYS($B$322,G325)</f>
        <v>10</v>
      </c>
      <c r="I325" s="14" t="n">
        <v>43913</v>
      </c>
      <c r="J325" s="1" t="n">
        <f aca="false">_xlfn.DAYS(B$322,I325)</f>
        <v>4</v>
      </c>
      <c r="K325" s="14" t="n">
        <f aca="false">$B$322+1</f>
        <v>43918</v>
      </c>
      <c r="L325" s="0"/>
      <c r="M325" s="0"/>
      <c r="N325" s="0"/>
      <c r="O325" s="0"/>
      <c r="P325" s="0"/>
      <c r="Q325" s="0"/>
    </row>
    <row r="326" customFormat="false" ht="12.8" hidden="false" customHeight="false" outlineLevel="0" collapsed="false">
      <c r="B326" s="0" t="s">
        <v>53</v>
      </c>
      <c r="C326" s="13" t="n">
        <v>330</v>
      </c>
      <c r="D326" s="1" t="n">
        <v>1995</v>
      </c>
      <c r="E326" s="13" t="n">
        <f aca="false">D326/65.27</f>
        <v>30.5653439558756</v>
      </c>
      <c r="F326" s="13" t="n">
        <v>299</v>
      </c>
      <c r="G326" s="14" t="n">
        <v>43912</v>
      </c>
      <c r="H326" s="1" t="n">
        <f aca="false">_xlfn.DAYS($B$322,G326)</f>
        <v>5</v>
      </c>
      <c r="I326" s="14" t="n">
        <v>43914</v>
      </c>
      <c r="J326" s="1" t="n">
        <f aca="false">_xlfn.DAYS(B$322,I326)</f>
        <v>3</v>
      </c>
      <c r="K326" s="14" t="n">
        <f aca="false">$B$322+1</f>
        <v>43918</v>
      </c>
      <c r="L326" s="0"/>
      <c r="M326" s="0"/>
      <c r="N326" s="0"/>
      <c r="O326" s="0"/>
      <c r="P326" s="0"/>
      <c r="Q326" s="0"/>
    </row>
    <row r="327" customFormat="false" ht="12.8" hidden="false" customHeight="false" outlineLevel="0" collapsed="false">
      <c r="B327" s="0" t="s">
        <v>56</v>
      </c>
      <c r="C327" s="13" t="n">
        <v>1660</v>
      </c>
      <c r="D327" s="1" t="n">
        <v>1696</v>
      </c>
      <c r="E327" s="13" t="n">
        <f aca="false">D327/331</f>
        <v>5.12386706948641</v>
      </c>
      <c r="F327" s="13" t="n">
        <v>400</v>
      </c>
      <c r="G327" s="14" t="n">
        <f aca="false">$B$322</f>
        <v>43917</v>
      </c>
      <c r="H327" s="1" t="n">
        <f aca="false">_xlfn.DAYS($B$322,G327)</f>
        <v>0</v>
      </c>
      <c r="I327" s="14" t="n">
        <f aca="false">$B$322+1</f>
        <v>43918</v>
      </c>
      <c r="J327" s="1" t="n">
        <f aca="false">_xlfn.DAYS(B$322,I327)</f>
        <v>-1</v>
      </c>
      <c r="K327" s="14" t="n">
        <f aca="false">$B$322+1</f>
        <v>43918</v>
      </c>
      <c r="L327" s="0"/>
      <c r="M327" s="0"/>
      <c r="N327" s="0"/>
      <c r="O327" s="0"/>
      <c r="P327" s="0"/>
      <c r="Q327" s="0"/>
    </row>
    <row r="328" customFormat="false" ht="12.8" hidden="false" customHeight="false" outlineLevel="0" collapsed="false">
      <c r="B328" s="0" t="s">
        <v>55</v>
      </c>
      <c r="C328" s="13" t="n">
        <v>330</v>
      </c>
      <c r="D328" s="1" t="n">
        <v>759</v>
      </c>
      <c r="E328" s="13" t="n">
        <f aca="false">D328/67.79</f>
        <v>11.1963416433102</v>
      </c>
      <c r="F328" s="13" t="n">
        <v>181</v>
      </c>
      <c r="G328" s="14" t="n">
        <v>43916</v>
      </c>
      <c r="H328" s="1" t="n">
        <f aca="false">_xlfn.DAYS($B$322,G328)</f>
        <v>1</v>
      </c>
      <c r="I328" s="14" t="n">
        <f aca="false">$B$322+1</f>
        <v>43918</v>
      </c>
      <c r="J328" s="1" t="n">
        <f aca="false">_xlfn.DAYS(B$322,I328)</f>
        <v>-1</v>
      </c>
      <c r="K328" s="14" t="n">
        <f aca="false">$B$322+1</f>
        <v>43918</v>
      </c>
      <c r="L328" s="0"/>
      <c r="M328" s="0"/>
      <c r="N328" s="0"/>
      <c r="O328" s="0"/>
      <c r="P328" s="0"/>
      <c r="Q328" s="0"/>
    </row>
    <row r="329" customFormat="false" ht="12.8" hidden="false" customHeight="false" outlineLevel="0" collapsed="false">
      <c r="B329" s="0" t="s">
        <v>57</v>
      </c>
      <c r="C329" s="13" t="n">
        <v>414</v>
      </c>
      <c r="D329" s="1" t="n">
        <v>351</v>
      </c>
      <c r="E329" s="13" t="n">
        <f aca="false">D329/83.784</f>
        <v>4.18934402749928</v>
      </c>
      <c r="F329" s="13" t="n">
        <v>84</v>
      </c>
      <c r="G329" s="14" t="n">
        <f aca="false">$B$322+1</f>
        <v>43918</v>
      </c>
      <c r="H329" s="1" t="n">
        <f aca="false">_xlfn.DAYS($B$322,G329)</f>
        <v>-1</v>
      </c>
      <c r="I329" s="14" t="n">
        <f aca="false">$B$322+1</f>
        <v>43918</v>
      </c>
      <c r="J329" s="1" t="n">
        <f aca="false">_xlfn.DAYS(B$322,I329)</f>
        <v>-1</v>
      </c>
      <c r="K329" s="14" t="n">
        <f aca="false">$B$322+1</f>
        <v>43918</v>
      </c>
      <c r="L329" s="0"/>
      <c r="M329" s="0"/>
      <c r="N329" s="0"/>
      <c r="O329" s="0"/>
      <c r="P329" s="0"/>
      <c r="Q329" s="0"/>
    </row>
    <row r="330" customFormat="false" ht="12.8" hidden="false" customHeight="false" outlineLevel="0" collapsed="false">
      <c r="B330" s="0" t="s">
        <v>54</v>
      </c>
      <c r="C330" s="13" t="n">
        <v>50</v>
      </c>
      <c r="D330" s="13" t="n">
        <v>105</v>
      </c>
      <c r="E330" s="13" t="n">
        <f aca="false">D330/10.36</f>
        <v>10.1351351351351</v>
      </c>
      <c r="F330" s="13" t="n">
        <v>28</v>
      </c>
      <c r="G330" s="14" t="n">
        <v>43915</v>
      </c>
      <c r="H330" s="1" t="n">
        <f aca="false">_xlfn.DAYS($B$322,G330)</f>
        <v>2</v>
      </c>
      <c r="I330" s="14" t="n">
        <f aca="false">$B$322+1</f>
        <v>43918</v>
      </c>
      <c r="J330" s="1" t="n">
        <f aca="false">_xlfn.DAYS(B$322,I330)</f>
        <v>-1</v>
      </c>
      <c r="K330" s="14" t="n">
        <f aca="false">$B$322+1</f>
        <v>43918</v>
      </c>
      <c r="L330" s="0"/>
      <c r="M330" s="0"/>
      <c r="N330" s="0"/>
      <c r="O330" s="0"/>
      <c r="P330" s="0"/>
      <c r="Q330" s="0"/>
    </row>
    <row r="331" customFormat="false" ht="12.8" hidden="false" customHeight="false" outlineLevel="0" collapsed="false">
      <c r="D331" s="0"/>
      <c r="E331" s="0"/>
      <c r="F331" s="0"/>
      <c r="G331" s="0"/>
      <c r="H331" s="0"/>
      <c r="I331" s="0"/>
      <c r="J331" s="0"/>
      <c r="K331" s="0"/>
      <c r="L331" s="0"/>
      <c r="M331" s="0"/>
      <c r="N331" s="0"/>
      <c r="O331" s="0"/>
      <c r="P331" s="0"/>
      <c r="Q331" s="0"/>
    </row>
    <row r="332" customFormat="false" ht="12.8" hidden="false" customHeight="false" outlineLevel="0" collapsed="false">
      <c r="D332" s="0"/>
      <c r="E332" s="0"/>
      <c r="F332" s="0"/>
      <c r="G332" s="0"/>
      <c r="H332" s="0"/>
      <c r="I332" s="0"/>
      <c r="J332" s="0"/>
      <c r="K332" s="0"/>
      <c r="L332" s="0"/>
      <c r="M332" s="0"/>
      <c r="N332" s="0"/>
      <c r="O332" s="0"/>
      <c r="P332" s="0"/>
      <c r="Q332" s="0"/>
    </row>
    <row r="333" customFormat="false" ht="12.8" hidden="false" customHeight="false" outlineLevel="0" collapsed="false">
      <c r="B333" s="7" t="s">
        <v>34</v>
      </c>
      <c r="D333" s="0"/>
      <c r="E333" s="0"/>
      <c r="F333" s="0"/>
      <c r="G333" s="0"/>
      <c r="H333" s="0"/>
      <c r="I333" s="0"/>
      <c r="J333" s="0"/>
      <c r="K333" s="0"/>
      <c r="L333" s="0"/>
      <c r="M333" s="0"/>
      <c r="N333" s="0"/>
      <c r="O333" s="0"/>
      <c r="P333" s="0"/>
      <c r="Q333" s="0"/>
    </row>
    <row r="334" customFormat="false" ht="12.8" hidden="false" customHeight="false" outlineLevel="0" collapsed="false">
      <c r="B334" s="6" t="n">
        <v>43916</v>
      </c>
      <c r="D334" s="8" t="s">
        <v>12</v>
      </c>
      <c r="E334" s="8" t="s">
        <v>35</v>
      </c>
      <c r="F334" s="8"/>
      <c r="G334" s="8" t="s">
        <v>36</v>
      </c>
      <c r="H334" s="8" t="s">
        <v>37</v>
      </c>
      <c r="I334" s="8" t="s">
        <v>38</v>
      </c>
      <c r="J334" s="8" t="s">
        <v>37</v>
      </c>
      <c r="K334" s="8" t="s">
        <v>39</v>
      </c>
      <c r="L334" s="0"/>
      <c r="M334" s="0"/>
      <c r="N334" s="0"/>
      <c r="O334" s="0"/>
      <c r="P334" s="0"/>
      <c r="Q334" s="0"/>
    </row>
    <row r="335" customFormat="false" ht="12.8" hidden="false" customHeight="false" outlineLevel="0" collapsed="false">
      <c r="B335" s="9"/>
      <c r="C335" s="10" t="s">
        <v>9</v>
      </c>
      <c r="D335" s="10" t="s">
        <v>6</v>
      </c>
      <c r="E335" s="10" t="s">
        <v>43</v>
      </c>
      <c r="F335" s="10" t="s">
        <v>44</v>
      </c>
      <c r="G335" s="11" t="s">
        <v>45</v>
      </c>
      <c r="H335" s="8" t="s">
        <v>46</v>
      </c>
      <c r="I335" s="11" t="s">
        <v>47</v>
      </c>
      <c r="J335" s="8" t="s">
        <v>48</v>
      </c>
      <c r="K335" s="8" t="s">
        <v>45</v>
      </c>
      <c r="L335" s="0"/>
      <c r="M335" s="0"/>
      <c r="N335" s="0"/>
      <c r="O335" s="0"/>
      <c r="P335" s="0"/>
      <c r="Q335" s="0"/>
    </row>
    <row r="336" customFormat="false" ht="12.8" hidden="false" customHeight="false" outlineLevel="0" collapsed="false">
      <c r="B336" s="0" t="s">
        <v>51</v>
      </c>
      <c r="C336" s="13" t="n">
        <v>300</v>
      </c>
      <c r="D336" s="1" t="n">
        <v>8215</v>
      </c>
      <c r="E336" s="13" t="n">
        <f aca="false">D336/60.48</f>
        <v>135.830026455026</v>
      </c>
      <c r="F336" s="13" t="n">
        <v>712</v>
      </c>
      <c r="G336" s="14" t="n">
        <v>43900</v>
      </c>
      <c r="H336" s="1" t="n">
        <f aca="false">_xlfn.DAYS(B$334,G336)</f>
        <v>16</v>
      </c>
      <c r="I336" s="14" t="n">
        <v>43902</v>
      </c>
      <c r="J336" s="1" t="n">
        <f aca="false">_xlfn.DAYS(B$334,I336)</f>
        <v>14</v>
      </c>
      <c r="K336" s="14" t="n">
        <f aca="false">B$334+1</f>
        <v>43917</v>
      </c>
      <c r="L336" s="0"/>
      <c r="M336" s="0"/>
      <c r="N336" s="0"/>
      <c r="O336" s="0"/>
      <c r="P336" s="0"/>
      <c r="Q336" s="0"/>
    </row>
    <row r="337" customFormat="false" ht="12.8" hidden="false" customHeight="false" outlineLevel="0" collapsed="false">
      <c r="B337" s="0" t="s">
        <v>52</v>
      </c>
      <c r="C337" s="13" t="n">
        <v>230</v>
      </c>
      <c r="D337" s="1" t="n">
        <v>4365</v>
      </c>
      <c r="E337" s="13" t="n">
        <f aca="false">D337/46.75</f>
        <v>93.3689839572193</v>
      </c>
      <c r="F337" s="13" t="n">
        <v>718</v>
      </c>
      <c r="G337" s="14" t="n">
        <v>43907</v>
      </c>
      <c r="H337" s="1" t="n">
        <f aca="false">_xlfn.DAYS(B$334,G337)</f>
        <v>9</v>
      </c>
      <c r="I337" s="14" t="n">
        <v>43913</v>
      </c>
      <c r="J337" s="1" t="n">
        <f aca="false">_xlfn.DAYS(B$334,I337)</f>
        <v>3</v>
      </c>
      <c r="K337" s="14" t="n">
        <f aca="false">B$334+1</f>
        <v>43917</v>
      </c>
      <c r="L337" s="0"/>
      <c r="M337" s="0"/>
      <c r="N337" s="0"/>
      <c r="O337" s="0"/>
      <c r="P337" s="0"/>
      <c r="Q337" s="0"/>
    </row>
    <row r="338" customFormat="false" ht="12.8" hidden="false" customHeight="false" outlineLevel="0" collapsed="false">
      <c r="B338" s="0" t="s">
        <v>53</v>
      </c>
      <c r="C338" s="13" t="n">
        <v>330</v>
      </c>
      <c r="D338" s="1" t="n">
        <v>1696</v>
      </c>
      <c r="E338" s="13" t="n">
        <f aca="false">D338/65.27</f>
        <v>25.9843726060978</v>
      </c>
      <c r="F338" s="13" t="n">
        <v>365</v>
      </c>
      <c r="G338" s="14" t="n">
        <v>43912</v>
      </c>
      <c r="H338" s="1" t="n">
        <f aca="false">_xlfn.DAYS(B$334,G338)</f>
        <v>4</v>
      </c>
      <c r="I338" s="14" t="n">
        <v>43914</v>
      </c>
      <c r="J338" s="1" t="n">
        <f aca="false">_xlfn.DAYS(B$334,I338)</f>
        <v>2</v>
      </c>
      <c r="K338" s="14" t="n">
        <f aca="false">B$334+1</f>
        <v>43917</v>
      </c>
      <c r="L338" s="0"/>
      <c r="M338" s="0"/>
      <c r="N338" s="0"/>
      <c r="O338" s="0"/>
      <c r="P338" s="0"/>
      <c r="Q338" s="0"/>
    </row>
    <row r="339" customFormat="false" ht="12.8" hidden="false" customHeight="false" outlineLevel="0" collapsed="false">
      <c r="B339" s="0" t="s">
        <v>56</v>
      </c>
      <c r="C339" s="13" t="n">
        <v>1660</v>
      </c>
      <c r="D339" s="1" t="n">
        <v>1295</v>
      </c>
      <c r="E339" s="13" t="n">
        <f aca="false">D339/331</f>
        <v>3.91238670694864</v>
      </c>
      <c r="F339" s="13" t="n">
        <v>268</v>
      </c>
      <c r="G339" s="14" t="n">
        <v>43917</v>
      </c>
      <c r="H339" s="1" t="n">
        <f aca="false">_xlfn.DAYS(B$334,G339)</f>
        <v>-1</v>
      </c>
      <c r="I339" s="14" t="n">
        <f aca="false">B$334+1</f>
        <v>43917</v>
      </c>
      <c r="J339" s="1" t="n">
        <f aca="false">_xlfn.DAYS($B$334,I339)</f>
        <v>-1</v>
      </c>
      <c r="K339" s="14" t="n">
        <f aca="false">B$334+1</f>
        <v>43917</v>
      </c>
      <c r="L339" s="0"/>
      <c r="M339" s="0"/>
      <c r="N339" s="0"/>
      <c r="O339" s="0"/>
      <c r="P339" s="0"/>
      <c r="Q339" s="0"/>
    </row>
    <row r="340" customFormat="false" ht="12.8" hidden="false" customHeight="false" outlineLevel="0" collapsed="false">
      <c r="B340" s="0" t="s">
        <v>55</v>
      </c>
      <c r="C340" s="13" t="n">
        <v>330</v>
      </c>
      <c r="D340" s="1" t="n">
        <v>578</v>
      </c>
      <c r="E340" s="13" t="n">
        <f aca="false">D340/67.79</f>
        <v>8.52633131730344</v>
      </c>
      <c r="F340" s="13" t="n">
        <v>115</v>
      </c>
      <c r="G340" s="14" t="n">
        <v>43916</v>
      </c>
      <c r="H340" s="1" t="n">
        <f aca="false">_xlfn.DAYS(B$334,G340)</f>
        <v>0</v>
      </c>
      <c r="I340" s="14" t="n">
        <f aca="false">B$334+1</f>
        <v>43917</v>
      </c>
      <c r="J340" s="1" t="n">
        <f aca="false">_xlfn.DAYS(B$334,I340)</f>
        <v>-1</v>
      </c>
      <c r="K340" s="14" t="n">
        <f aca="false">B$334+1</f>
        <v>43917</v>
      </c>
      <c r="L340" s="0"/>
      <c r="M340" s="0"/>
      <c r="N340" s="0"/>
      <c r="O340" s="0"/>
      <c r="P340" s="0"/>
      <c r="Q340" s="0"/>
    </row>
    <row r="341" customFormat="false" ht="12.8" hidden="false" customHeight="false" outlineLevel="0" collapsed="false">
      <c r="B341" s="0" t="s">
        <v>57</v>
      </c>
      <c r="C341" s="13" t="n">
        <v>414</v>
      </c>
      <c r="D341" s="1" t="n">
        <v>267</v>
      </c>
      <c r="E341" s="13" t="n">
        <f aca="false">D341/83.784</f>
        <v>3.18676596963621</v>
      </c>
      <c r="F341" s="13" t="n">
        <v>61</v>
      </c>
      <c r="G341" s="14" t="n">
        <v>43917</v>
      </c>
      <c r="H341" s="1" t="n">
        <f aca="false">_xlfn.DAYS(B$334,G341)</f>
        <v>-1</v>
      </c>
      <c r="I341" s="14" t="n">
        <f aca="false">B$334+1</f>
        <v>43917</v>
      </c>
      <c r="J341" s="1" t="n">
        <f aca="false">_xlfn.DAYS(B$334,I341)</f>
        <v>-1</v>
      </c>
      <c r="K341" s="14" t="n">
        <f aca="false">B$334+1</f>
        <v>43917</v>
      </c>
      <c r="L341" s="0"/>
      <c r="M341" s="0"/>
      <c r="N341" s="0"/>
      <c r="O341" s="0"/>
      <c r="P341" s="0"/>
      <c r="Q341" s="0"/>
    </row>
    <row r="342" customFormat="false" ht="12.8" hidden="false" customHeight="false" outlineLevel="0" collapsed="false">
      <c r="B342" s="0" t="s">
        <v>54</v>
      </c>
      <c r="C342" s="13" t="n">
        <v>50</v>
      </c>
      <c r="D342" s="13" t="n">
        <v>77</v>
      </c>
      <c r="E342" s="13" t="n">
        <f aca="false">D342/10.36</f>
        <v>7.43243243243243</v>
      </c>
      <c r="F342" s="13" t="n">
        <v>15</v>
      </c>
      <c r="G342" s="14" t="n">
        <v>43915</v>
      </c>
      <c r="H342" s="1" t="n">
        <f aca="false">_xlfn.DAYS(B$334,G342)</f>
        <v>1</v>
      </c>
      <c r="I342" s="14" t="n">
        <f aca="false">B$334+1</f>
        <v>43917</v>
      </c>
      <c r="J342" s="1" t="n">
        <f aca="false">_xlfn.DAYS(B$334,I342)</f>
        <v>-1</v>
      </c>
      <c r="K342" s="14" t="n">
        <f aca="false">B$334+1</f>
        <v>43917</v>
      </c>
      <c r="L342" s="0"/>
      <c r="M342" s="0"/>
      <c r="N342" s="0"/>
      <c r="O342" s="0"/>
      <c r="P342" s="0"/>
      <c r="Q342" s="0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39951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2020-03-27T12:20:14Z</dcterms:created>
  <dc:creator/>
  <dc:description/>
  <dc:language>en-US</dc:language>
  <cp:lastModifiedBy/>
  <dcterms:modified xsi:type="dcterms:W3CDTF">2020-04-22T09:57:26Z</dcterms:modified>
  <cp:revision>9</cp:revision>
  <dc:subject/>
  <dc:title/>
</cp:coreProperties>
</file>