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 per day" sheetId="5" state="visible" r:id="rId6"/>
    <sheet name="Deaths-1M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<sst xmlns="http://schemas.openxmlformats.org/spreadsheetml/2006/main" count="2932" uniqueCount="234">
  <si>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</si>
  <si>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</si>
  <si>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</si>
  <si>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</si>
  <si>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</si>
  <si>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</si>
  <si>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</si>
  <si>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</si>
  <si>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</si>
  <si>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</si>
  <si>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</si>
  <si>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</si>
  <si>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</si>
  <si>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</si>
  <si>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</si>
  <si>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</si>
  <si>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</si>
  <si>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</si>
  <si>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</si>
  <si>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</si>
  <si>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</si>
  <si>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</si>
  <si>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</si>
  <si>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</si>
  <si>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</si>
  <si>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</si>
  <si>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</si>
  <si>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</si>
  <si>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</si>
  <si>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</si>
  <si>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</si>
  <si>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</si>
  <si>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</si>
  <si>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</si>
  <si>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</si>
  <si>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</si>
  <si>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</si>
  <si>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</si>
  <si>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</si>
  <si>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</si>
  <si>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</si>
  <si>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</si>
  <si>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</si>
  <si>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</si>
  <si>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</si>
  <si>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</si>
  <si>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</si>
  <si>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</si>
  <si>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</si>
  <si>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</si>
  <si>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</si>
  <si>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</si>
  <si>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</si>
  <si>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</si>
  <si>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</si>
  <si>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</si>
  <si>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</si>
  <si>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</si>
  <si>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</si>
  <si>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</si>
  <si>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</si>
  <si>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</si>
  <si>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</si>
  <si>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</si>
  <si>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</si>
  <si>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</si>
  <si>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</si>
  <si>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</si>
  <si>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</si>
  <si>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</si>
  <si>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</si>
  <si>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</si>
  <si>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</si>
  <si>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</si>
  <si>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</si>
  <si>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</si>
  <si>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</si>
  <si>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</si>
  <si>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</si>
  <si>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</si>
  <si>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</si>
  <si>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</si>
  <si>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</si>
  <si>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</si>
  <si>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</si>
  <si>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</si>
  <si>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</si>
  <si>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</si>
  <si>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</si>
  <si>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</si>
  <si>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</si>
  <si>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</si>
  <si>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4 –</t>
  </si>
  <si>
    <t xml:space="preserve">&gt;  probabile errore mio nel dato USA</t>
  </si>
  <si>
    <t xml:space="preserve">3 –</t>
  </si>
  <si>
    <t xml:space="preserve">&gt;  dati inattendibili dalla Spagna</t>
  </si>
  <si>
    <t xml:space="preserve">2 –</t>
  </si>
  <si>
    <t xml:space="preserve">&gt;  Spagna toglie 1915 decessi !!</t>
  </si>
  <si>
    <t xml:space="preserve">1 –</t>
  </si>
  <si>
    <t xml:space="preserve">&gt;  aggiunti dati relativi ai giorni precedenti</t>
  </si>
  <si>
    <t xml:space="preserve">Data @ 2020-06-05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</si>
  <si>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</si>
  <si>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</si>
  <si>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</si>
  <si>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</si>
  <si>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</si>
  <si>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</si>
  <si>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</si>
  <si>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Daily Deaths  start average</t>
  </si>
  <si>
    <t xml:space="preserve">&lt; - -  offset</t>
  </si>
  <si>
    <t xml:space="preserve">Daily Deaths  diff  today from start</t>
  </si>
  <si>
    <t xml:space="preserve">ieri</t>
  </si>
  <si>
    <t xml:space="preserve">l’altro ieri</t>
  </si>
  <si>
    <t xml:space="preserve">… prima</t>
  </si>
  <si>
    <t xml:space="preserve"> &lt; - - ciclo precedente</t>
  </si>
  <si>
    <t xml:space="preserve">Nota 1</t>
  </si>
  <si>
    <t xml:space="preserve">Daily Deaths  moving average</t>
  </si>
  <si>
    <t xml:space="preserve">Nota 2</t>
  </si>
  <si>
    <t xml:space="preserve">Nota 3</t>
  </si>
  <si>
    <t xml:space="preserve">Nota 4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</si>
  <si>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</si>
  <si>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</si>
  <si>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</si>
  <si>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</si>
  <si>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</si>
  <si>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</si>
  <si>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</si>
  <si>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</si>
  <si>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</si>
  <si>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</si>
  <si>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</si>
  <si>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</si>
  <si>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</si>
  <si>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</si>
  <si>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</si>
  <si>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</si>
  <si>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</si>
  <si>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</si>
  <si>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</si>
  <si>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</si>
  <si>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</si>
  <si>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</si>
  <si>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</si>
  <si>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</si>
  <si>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</si>
  <si>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</si>
  <si>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</si>
  <si>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</si>
  <si>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</si>
  <si>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</si>
  <si>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</si>
  <si>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</si>
  <si>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</si>
  <si>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</si>
  <si>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</si>
  <si>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</si>
  <si>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</si>
  <si>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</si>
  <si>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</si>
  <si>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</si>
  <si>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</si>
  <si>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</si>
  <si>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</si>
  <si>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</si>
  <si>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</si>
  <si>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</si>
  <si>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</si>
  <si>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</si>
  <si>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</si>
  <si>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</si>
  <si>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</si>
  <si>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</si>
  <si>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</si>
  <si>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</si>
  <si>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 &lt; - UK sorpassa la Spagna (in negativo)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</si>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</sst>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1616</c:v>
                </c:pt>
                <c:pt idx="20">
                  <c:v>2113</c:v>
                </c:pt>
                <c:pt idx="21">
                  <c:v>2758</c:v>
                </c:pt>
                <c:pt idx="22">
                  <c:v>3256</c:v>
                </c:pt>
                <c:pt idx="23">
                  <c:v>4073</c:v>
                </c:pt>
                <c:pt idx="24">
                  <c:v>5161</c:v>
                </c:pt>
                <c:pt idx="25">
                  <c:v>6407</c:v>
                </c:pt>
                <c:pt idx="26">
                  <c:v>7592</c:v>
                </c:pt>
                <c:pt idx="27">
                  <c:v>8858</c:v>
                </c:pt>
                <c:pt idx="28">
                  <c:v>10406</c:v>
                </c:pt>
                <c:pt idx="29">
                  <c:v>11818</c:v>
                </c:pt>
                <c:pt idx="30">
                  <c:v>13328</c:v>
                </c:pt>
                <c:pt idx="31">
                  <c:v>15561</c:v>
                </c:pt>
                <c:pt idx="32">
                  <c:v>17731</c:v>
                </c:pt>
                <c:pt idx="33">
                  <c:v>19847</c:v>
                </c:pt>
                <c:pt idx="34">
                  <c:v>22092</c:v>
                </c:pt>
                <c:pt idx="35">
                  <c:v>24121</c:v>
                </c:pt>
                <c:pt idx="36">
                  <c:v>25852</c:v>
                </c:pt>
                <c:pt idx="37">
                  <c:v>28583</c:v>
                </c:pt>
                <c:pt idx="38">
                  <c:v>30156</c:v>
                </c:pt>
                <c:pt idx="39">
                  <c:v>32794</c:v>
                </c:pt>
                <c:pt idx="40">
                  <c:v>34994</c:v>
                </c:pt>
                <c:pt idx="41">
                  <c:v>37543</c:v>
                </c:pt>
                <c:pt idx="42">
                  <c:v>39429</c:v>
                </c:pt>
                <c:pt idx="43">
                  <c:v>41003</c:v>
                </c:pt>
                <c:pt idx="44">
                  <c:v>42958</c:v>
                </c:pt>
                <c:pt idx="45">
                  <c:v>45651</c:v>
                </c:pt>
                <c:pt idx="46">
                  <c:v>48014</c:v>
                </c:pt>
                <c:pt idx="47">
                  <c:v>50361</c:v>
                </c:pt>
                <c:pt idx="48">
                  <c:v>52323</c:v>
                </c:pt>
                <c:pt idx="49">
                  <c:v>54396</c:v>
                </c:pt>
                <c:pt idx="50">
                  <c:v>56941</c:v>
                </c:pt>
                <c:pt idx="51">
                  <c:v>59418</c:v>
                </c:pt>
                <c:pt idx="52">
                  <c:v>61812</c:v>
                </c:pt>
                <c:pt idx="53">
                  <c:v>64018</c:v>
                </c:pt>
                <c:pt idx="54">
                  <c:v>65918</c:v>
                </c:pt>
                <c:pt idx="55">
                  <c:v>67616</c:v>
                </c:pt>
                <c:pt idx="56">
                  <c:v>68770</c:v>
                </c:pt>
                <c:pt idx="57">
                  <c:v>70098</c:v>
                </c:pt>
                <c:pt idx="58">
                  <c:v>72450</c:v>
                </c:pt>
                <c:pt idx="59">
                  <c:v>74981</c:v>
                </c:pt>
                <c:pt idx="60">
                  <c:v>77114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28923878"/>
        <c:axId val="95430810"/>
      </c:scatterChart>
      <c:valAx>
        <c:axId val="28923878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30810"/>
        <c:crosses val="autoZero"/>
        <c:crossBetween val="midCat"/>
      </c:valAx>
      <c:valAx>
        <c:axId val="95430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23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051489518205"/>
          <c:y val="0.114726971869829"/>
          <c:w val="0.880470761309305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  <c:pt idx="82">
                  <c:v>0.0430863254392666</c:v>
                </c:pt>
                <c:pt idx="83">
                  <c:v>0.0391138273491215</c:v>
                </c:pt>
                <c:pt idx="84">
                  <c:v>0.0317799847211612</c:v>
                </c:pt>
                <c:pt idx="85">
                  <c:v>0.0290297937356761</c:v>
                </c:pt>
                <c:pt idx="86">
                  <c:v>0.026279602750191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3.98648648648649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3.49145063430778</c:v>
                </c:pt>
                <c:pt idx="76">
                  <c:v>3.68863761720905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1.48861027190332</c:v>
                </c:pt>
                <c:pt idx="2">
                  <c:v>1.68666666666667</c:v>
                </c:pt>
                <c:pt idx="3">
                  <c:v>1.63018126888218</c:v>
                </c:pt>
                <c:pt idx="4">
                  <c:v>1.83786102719033</c:v>
                </c:pt>
                <c:pt idx="5">
                  <c:v>2.14504531722054</c:v>
                </c:pt>
                <c:pt idx="6">
                  <c:v>2.43399223133362</c:v>
                </c:pt>
                <c:pt idx="7">
                  <c:v>2.74561933534743</c:v>
                </c:pt>
                <c:pt idx="8">
                  <c:v>3.06931376780319</c:v>
                </c:pt>
                <c:pt idx="9">
                  <c:v>3.47971514889944</c:v>
                </c:pt>
                <c:pt idx="10">
                  <c:v>3.81290461804057</c:v>
                </c:pt>
                <c:pt idx="11">
                  <c:v>4.07902460077687</c:v>
                </c:pt>
                <c:pt idx="12">
                  <c:v>4.6507121277514</c:v>
                </c:pt>
                <c:pt idx="13">
                  <c:v>5.09671989641778</c:v>
                </c:pt>
                <c:pt idx="14">
                  <c:v>5.48834700043159</c:v>
                </c:pt>
                <c:pt idx="15">
                  <c:v>5.8911955114372</c:v>
                </c:pt>
                <c:pt idx="16">
                  <c:v>6.05757444971947</c:v>
                </c:pt>
                <c:pt idx="17">
                  <c:v>6.07121277514027</c:v>
                </c:pt>
                <c:pt idx="18">
                  <c:v>6.60677600345274</c:v>
                </c:pt>
                <c:pt idx="19">
                  <c:v>6.2526974536038</c:v>
                </c:pt>
                <c:pt idx="20">
                  <c:v>6.54095813552007</c:v>
                </c:pt>
                <c:pt idx="21">
                  <c:v>6.57725507121278</c:v>
                </c:pt>
                <c:pt idx="22">
                  <c:v>6.77233491583945</c:v>
                </c:pt>
                <c:pt idx="23">
                  <c:v>6.63823910228744</c:v>
                </c:pt>
                <c:pt idx="24">
                  <c:v>6.4124298662063</c:v>
                </c:pt>
                <c:pt idx="25">
                  <c:v>6.14820889080708</c:v>
                </c:pt>
                <c:pt idx="26">
                  <c:v>6.63141993957704</c:v>
                </c:pt>
                <c:pt idx="27">
                  <c:v>6.60535174794994</c:v>
                </c:pt>
                <c:pt idx="28">
                  <c:v>6.6955977557186</c:v>
                </c:pt>
                <c:pt idx="29">
                  <c:v>6.47311178247734</c:v>
                </c:pt>
                <c:pt idx="30">
                  <c:v>6.50992662926198</c:v>
                </c:pt>
                <c:pt idx="31">
                  <c:v>6.10608545533017</c:v>
                </c:pt>
                <c:pt idx="32">
                  <c:v>5.75002157962883</c:v>
                </c:pt>
                <c:pt idx="33">
                  <c:v>5.83892965041001</c:v>
                </c:pt>
                <c:pt idx="34">
                  <c:v>5.97604661199827</c:v>
                </c:pt>
                <c:pt idx="35">
                  <c:v>6.01048769961157</c:v>
                </c:pt>
                <c:pt idx="36">
                  <c:v>5.97902460077687</c:v>
                </c:pt>
                <c:pt idx="37">
                  <c:v>5.80815709969789</c:v>
                </c:pt>
                <c:pt idx="38">
                  <c:v>5.58519637462236</c:v>
                </c:pt>
                <c:pt idx="39">
                  <c:v>5.40073370738023</c:v>
                </c:pt>
                <c:pt idx="40">
                  <c:v>5.51109192921882</c:v>
                </c:pt>
                <c:pt idx="41">
                  <c:v>5.74876996115667</c:v>
                </c:pt>
                <c:pt idx="42">
                  <c:v>5.80591281829953</c:v>
                </c:pt>
                <c:pt idx="43">
                  <c:v>5.69633146309883</c:v>
                </c:pt>
                <c:pt idx="44">
                  <c:v>5.50228744065602</c:v>
                </c:pt>
                <c:pt idx="45">
                  <c:v>5.08031937850669</c:v>
                </c:pt>
                <c:pt idx="46">
                  <c:v>4.8046180405697</c:v>
                </c:pt>
                <c:pt idx="47">
                  <c:v>4.73254208027622</c:v>
                </c:pt>
                <c:pt idx="48">
                  <c:v>4.60548122572292</c:v>
                </c:pt>
                <c:pt idx="49">
                  <c:v>4.57384548985757</c:v>
                </c:pt>
                <c:pt idx="50">
                  <c:v>4.58817436340095</c:v>
                </c:pt>
                <c:pt idx="51">
                  <c:v>4.45804920155373</c:v>
                </c:pt>
                <c:pt idx="52">
                  <c:v>4.31333621061718</c:v>
                </c:pt>
                <c:pt idx="53">
                  <c:v>4.16141562365127</c:v>
                </c:pt>
                <c:pt idx="54">
                  <c:v>4.11117824773414</c:v>
                </c:pt>
                <c:pt idx="55">
                  <c:v>4.00289167026327</c:v>
                </c:pt>
                <c:pt idx="56">
                  <c:v>3.93534743202417</c:v>
                </c:pt>
                <c:pt idx="57">
                  <c:v>3.85740181268882</c:v>
                </c:pt>
                <c:pt idx="58">
                  <c:v>3.74449719464825</c:v>
                </c:pt>
                <c:pt idx="59">
                  <c:v>3.49525248165732</c:v>
                </c:pt>
                <c:pt idx="60">
                  <c:v>3.15964609408718</c:v>
                </c:pt>
                <c:pt idx="61">
                  <c:v>2.85325852395339</c:v>
                </c:pt>
                <c:pt idx="62">
                  <c:v>3.0480794130341</c:v>
                </c:pt>
                <c:pt idx="63">
                  <c:v>3.05921450151057</c:v>
                </c:pt>
                <c:pt idx="64">
                  <c:v>3.10155373327579</c:v>
                </c:pt>
                <c:pt idx="65">
                  <c:v>3.10574018126888</c:v>
                </c:pt>
                <c:pt idx="66">
                  <c:v>3.00768234786362</c:v>
                </c:pt>
                <c:pt idx="67">
                  <c:v>2.98843331894691</c:v>
                </c:pt>
                <c:pt idx="68">
                  <c:v>3.117047906776</c:v>
                </c:pt>
                <c:pt idx="69">
                  <c:v>3.00332326283988</c:v>
                </c:pt>
                <c:pt idx="70">
                  <c:v>2.96107034958999</c:v>
                </c:pt>
                <c:pt idx="71">
                  <c:v>2.89827362969357</c:v>
                </c:pt>
                <c:pt idx="72">
                  <c:v>2.74557617608977</c:v>
                </c:pt>
                <c:pt idx="73">
                  <c:v>2.51735002157963</c:v>
                </c:pt>
                <c:pt idx="74">
                  <c:v>2.39628830384117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</c:numCache>
            </c:numRef>
          </c:yVal>
          <c:smooth val="1"/>
        </c:ser>
        <c:axId val="87423361"/>
        <c:axId val="21722758"/>
      </c:scatterChart>
      <c:valAx>
        <c:axId val="8742336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22758"/>
        <c:crosses val="autoZero"/>
        <c:crossBetween val="midCat"/>
        <c:majorUnit val="10"/>
        <c:minorUnit val="5"/>
      </c:valAx>
      <c:valAx>
        <c:axId val="2172275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23361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0923133505"/>
          <c:y val="0.200013789299504"/>
          <c:w val="0.158429497494368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0.719866926393661</c:v>
                </c:pt>
                <c:pt idx="82">
                  <c:v>0.755542909671912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</c:numCache>
            </c:numRef>
          </c:yVal>
          <c:smooth val="1"/>
        </c:ser>
        <c:axId val="70290260"/>
        <c:axId val="92650323"/>
      </c:scatterChart>
      <c:valAx>
        <c:axId val="7029026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50323"/>
        <c:crosses val="autoZero"/>
        <c:crossBetween val="midCat"/>
        <c:majorUnit val="10"/>
      </c:valAx>
      <c:valAx>
        <c:axId val="92650323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90260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00607111882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67883351"/>
        <c:axId val="58307164"/>
      </c:scatterChart>
      <c:valAx>
        <c:axId val="6788335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07164"/>
        <c:crosses val="autoZero"/>
        <c:crossBetween val="midCat"/>
      </c:valAx>
      <c:valAx>
        <c:axId val="58307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833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69846095"/>
        <c:axId val="2048534"/>
      </c:scatterChart>
      <c:valAx>
        <c:axId val="6984609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8534"/>
        <c:crosses val="autoZero"/>
        <c:crossBetween val="midCat"/>
        <c:majorUnit val="10"/>
        <c:minorUnit val="5"/>
      </c:valAx>
      <c:valAx>
        <c:axId val="204853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4609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33632597"/>
        <c:axId val="78074220"/>
      </c:scatterChart>
      <c:valAx>
        <c:axId val="3363259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74220"/>
        <c:crosses val="autoZero"/>
        <c:crossBetween val="midCat"/>
        <c:majorUnit val="10"/>
        <c:minorUnit val="5"/>
      </c:valAx>
      <c:valAx>
        <c:axId val="7807422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3259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64175051"/>
        <c:axId val="85016623"/>
      </c:scatterChart>
      <c:valAx>
        <c:axId val="6417505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16623"/>
        <c:crosses val="autoZero"/>
        <c:crossBetween val="midCat"/>
        <c:majorUnit val="10"/>
        <c:minorUnit val="5"/>
      </c:valAx>
      <c:valAx>
        <c:axId val="8501662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7505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89186948"/>
        <c:axId val="10054520"/>
      </c:scatterChart>
      <c:valAx>
        <c:axId val="8918694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4520"/>
        <c:crosses val="autoZero"/>
        <c:crossBetween val="midCat"/>
        <c:majorUnit val="10"/>
        <c:minorUnit val="5"/>
      </c:valAx>
      <c:valAx>
        <c:axId val="1005452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694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15855130"/>
        <c:axId val="9208638"/>
      </c:scatterChart>
      <c:valAx>
        <c:axId val="1585513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8638"/>
        <c:crosses val="autoZero"/>
        <c:crossBetween val="midCat"/>
        <c:majorUnit val="10"/>
        <c:minorUnit val="5"/>
      </c:valAx>
      <c:valAx>
        <c:axId val="920863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5513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1"/>
        </c:ser>
        <c:axId val="42567917"/>
        <c:axId val="34575162"/>
      </c:scatterChart>
      <c:valAx>
        <c:axId val="4256791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75162"/>
        <c:crosses val="autoZero"/>
        <c:crossBetween val="midCat"/>
        <c:majorUnit val="10"/>
        <c:minorUnit val="5"/>
      </c:valAx>
      <c:valAx>
        <c:axId val="3457516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6791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1"/>
        </c:ser>
        <c:axId val="81638430"/>
        <c:axId val="31763916"/>
      </c:scatterChart>
      <c:valAx>
        <c:axId val="8163843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63916"/>
        <c:crosses val="autoZero"/>
        <c:crossBetween val="midCat"/>
        <c:majorUnit val="10"/>
        <c:minorUnit val="5"/>
      </c:valAx>
      <c:valAx>
        <c:axId val="3176391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3843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  <c:pt idx="71">
                  <c:v>527.579365079365</c:v>
                </c:pt>
                <c:pt idx="72">
                  <c:v>529.21626984127</c:v>
                </c:pt>
                <c:pt idx="73">
                  <c:v>531.894841269841</c:v>
                </c:pt>
                <c:pt idx="74">
                  <c:v>534.556878306878</c:v>
                </c:pt>
                <c:pt idx="75">
                  <c:v>537.136243386243</c:v>
                </c:pt>
                <c:pt idx="76">
                  <c:v>539.285714285714</c:v>
                </c:pt>
                <c:pt idx="77">
                  <c:v>541.253306878307</c:v>
                </c:pt>
                <c:pt idx="78">
                  <c:v>542.080026455026</c:v>
                </c:pt>
                <c:pt idx="79">
                  <c:v>543.601190476191</c:v>
                </c:pt>
                <c:pt idx="80">
                  <c:v>544.890873015873</c:v>
                </c:pt>
                <c:pt idx="81">
                  <c:v>546.825396825397</c:v>
                </c:pt>
                <c:pt idx="82">
                  <c:v>547.982804232804</c:v>
                </c:pt>
                <c:pt idx="83">
                  <c:v>549.421296296296</c:v>
                </c:pt>
                <c:pt idx="84">
                  <c:v>551.256613756614</c:v>
                </c:pt>
                <c:pt idx="85">
                  <c:v>552.496693121693</c:v>
                </c:pt>
                <c:pt idx="86">
                  <c:v>553.488756613757</c:v>
                </c:pt>
                <c:pt idx="87">
                  <c:v>554.398148148148</c:v>
                </c:pt>
                <c:pt idx="88">
                  <c:v>555.57208994709</c:v>
                </c:pt>
                <c:pt idx="89">
                  <c:v>557.027116402116</c:v>
                </c:pt>
                <c:pt idx="90">
                  <c:v>558.43253968254</c:v>
                </c:pt>
                <c:pt idx="91">
                  <c:v>559.623015873016</c:v>
                </c:pt>
                <c:pt idx="92">
                  <c:v>560.499338624339</c:v>
                </c:pt>
                <c:pt idx="93">
                  <c:v>561.574074074074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575.828877005348</c:v>
                </c:pt>
                <c:pt idx="67">
                  <c:v>579.764705882353</c:v>
                </c:pt>
                <c:pt idx="68">
                  <c:v>584.406417112299</c:v>
                </c:pt>
                <c:pt idx="69">
                  <c:v>587.358288770054</c:v>
                </c:pt>
                <c:pt idx="70">
                  <c:v>589.582887700535</c:v>
                </c:pt>
                <c:pt idx="71">
                  <c:v>591.44385026738</c:v>
                </c:pt>
                <c:pt idx="72">
                  <c:v>592.705882352941</c:v>
                </c:pt>
                <c:pt idx="73">
                  <c:v>594.181818181818</c:v>
                </c:pt>
                <c:pt idx="74">
                  <c:v>596.534759358289</c:v>
                </c:pt>
                <c:pt idx="75">
                  <c:v>597.647058823529</c:v>
                </c:pt>
                <c:pt idx="76">
                  <c:v>612.363636363636</c:v>
                </c:pt>
                <c:pt idx="77">
                  <c:v>613.433155080214</c:v>
                </c:pt>
                <c:pt idx="78">
                  <c:v>615.016042780749</c:v>
                </c:pt>
                <c:pt idx="79">
                  <c:v>574.053475935829</c:v>
                </c:pt>
                <c:pt idx="80">
                  <c:v>580.042780748663</c:v>
                </c:pt>
                <c:pt idx="81">
                  <c:v>580.064171122995</c:v>
                </c:pt>
                <c:pt idx="82">
                  <c:v>580.085561497326</c:v>
                </c:pt>
                <c:pt idx="83">
                  <c:v>580.128342245989</c:v>
                </c:pt>
                <c:pt idx="84">
                  <c:v>580.213903743316</c:v>
                </c:pt>
                <c:pt idx="85">
                  <c:v>580.256684491979</c:v>
                </c:pt>
                <c:pt idx="86">
                  <c:v>580.256684491979</c:v>
                </c:pt>
                <c:pt idx="87">
                  <c:v>580.256684491979</c:v>
                </c:pt>
                <c:pt idx="88">
                  <c:v>580.27807486631</c:v>
                </c:pt>
                <c:pt idx="89">
                  <c:v>580.385026737968</c:v>
                </c:pt>
                <c:pt idx="90">
                  <c:v>580.406417112299</c:v>
                </c:pt>
                <c:pt idx="91">
                  <c:v>580.427807486631</c:v>
                </c:pt>
                <c:pt idx="92">
                  <c:v>580.449197860963</c:v>
                </c:pt>
                <c:pt idx="93">
                  <c:v>580.449197860963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  <c:pt idx="72">
                  <c:v>432.648996476176</c:v>
                </c:pt>
                <c:pt idx="73">
                  <c:v>429.324345028344</c:v>
                </c:pt>
                <c:pt idx="74">
                  <c:v>431.009652213881</c:v>
                </c:pt>
                <c:pt idx="75">
                  <c:v>432.281293090241</c:v>
                </c:pt>
                <c:pt idx="76">
                  <c:v>433.415045196875</c:v>
                </c:pt>
                <c:pt idx="77">
                  <c:v>434.073847096675</c:v>
                </c:pt>
                <c:pt idx="78">
                  <c:v>434.610081201164</c:v>
                </c:pt>
                <c:pt idx="79">
                  <c:v>435.605944538073</c:v>
                </c:pt>
                <c:pt idx="80">
                  <c:v>437.107400030642</c:v>
                </c:pt>
                <c:pt idx="81">
                  <c:v>438.118584341964</c:v>
                </c:pt>
                <c:pt idx="82">
                  <c:v>439.129768653286</c:v>
                </c:pt>
                <c:pt idx="83">
                  <c:v>439.926459322813</c:v>
                </c:pt>
                <c:pt idx="84">
                  <c:v>440.799754864409</c:v>
                </c:pt>
                <c:pt idx="85">
                  <c:v>441.274705071243</c:v>
                </c:pt>
                <c:pt idx="86">
                  <c:v>441.749655278076</c:v>
                </c:pt>
                <c:pt idx="87">
                  <c:v>443.388999540371</c:v>
                </c:pt>
                <c:pt idx="88">
                  <c:v>444.629998467903</c:v>
                </c:pt>
                <c:pt idx="89">
                  <c:v>445.304121342117</c:v>
                </c:pt>
                <c:pt idx="90">
                  <c:v>446.00888616516</c:v>
                </c:pt>
                <c:pt idx="91">
                  <c:v>446.483836371993</c:v>
                </c:pt>
                <c:pt idx="92">
                  <c:v>446.683009039375</c:v>
                </c:pt>
                <c:pt idx="93">
                  <c:v>447.510341657729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  <c:pt idx="71">
                  <c:v>355.11583011583</c:v>
                </c:pt>
                <c:pt idx="72">
                  <c:v>356.949806949807</c:v>
                </c:pt>
                <c:pt idx="73">
                  <c:v>361.293436293436</c:v>
                </c:pt>
                <c:pt idx="74">
                  <c:v>369.787644787645</c:v>
                </c:pt>
                <c:pt idx="75">
                  <c:v>373.648648648649</c:v>
                </c:pt>
                <c:pt idx="76">
                  <c:v>378.861003861004</c:v>
                </c:pt>
                <c:pt idx="77">
                  <c:v>385.328185328185</c:v>
                </c:pt>
                <c:pt idx="78">
                  <c:v>385.907335907336</c:v>
                </c:pt>
                <c:pt idx="79">
                  <c:v>388.899613899614</c:v>
                </c:pt>
                <c:pt idx="80">
                  <c:v>398.166023166023</c:v>
                </c:pt>
                <c:pt idx="81">
                  <c:v>407.335907335907</c:v>
                </c:pt>
                <c:pt idx="82">
                  <c:v>411.776061776062</c:v>
                </c:pt>
                <c:pt idx="83">
                  <c:v>419.88416988417</c:v>
                </c:pt>
                <c:pt idx="84">
                  <c:v>424.227799227799</c:v>
                </c:pt>
                <c:pt idx="85">
                  <c:v>424.227799227799</c:v>
                </c:pt>
                <c:pt idx="86">
                  <c:v>425</c:v>
                </c:pt>
                <c:pt idx="87">
                  <c:v>431.274131274131</c:v>
                </c:pt>
                <c:pt idx="88">
                  <c:v>438.416988416988</c:v>
                </c:pt>
                <c:pt idx="89">
                  <c:v>440.34749034749</c:v>
                </c:pt>
                <c:pt idx="90">
                  <c:v>447.779922779923</c:v>
                </c:pt>
                <c:pt idx="91">
                  <c:v>449.420849420849</c:v>
                </c:pt>
                <c:pt idx="92">
                  <c:v>449.710424710425</c:v>
                </c:pt>
                <c:pt idx="93">
                  <c:v>453.088803088803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  <c:pt idx="71">
                  <c:v>510.930815754536</c:v>
                </c:pt>
                <c:pt idx="72">
                  <c:v>513.291045876973</c:v>
                </c:pt>
                <c:pt idx="73">
                  <c:v>521.330579731524</c:v>
                </c:pt>
                <c:pt idx="74">
                  <c:v>526.685351821803</c:v>
                </c:pt>
                <c:pt idx="75">
                  <c:v>531.671337955451</c:v>
                </c:pt>
                <c:pt idx="76">
                  <c:v>536.849092786547</c:v>
                </c:pt>
                <c:pt idx="77">
                  <c:v>541.008998377342</c:v>
                </c:pt>
                <c:pt idx="78">
                  <c:v>547.514382652309</c:v>
                </c:pt>
                <c:pt idx="79">
                  <c:v>549.299306682402</c:v>
                </c:pt>
                <c:pt idx="80">
                  <c:v>551.305502286473</c:v>
                </c:pt>
                <c:pt idx="81">
                  <c:v>557.707626493583</c:v>
                </c:pt>
                <c:pt idx="82">
                  <c:v>563.799970497124</c:v>
                </c:pt>
                <c:pt idx="83">
                  <c:v>569.302256970054</c:v>
                </c:pt>
                <c:pt idx="84">
                  <c:v>572.636082017997</c:v>
                </c:pt>
                <c:pt idx="85">
                  <c:v>574.332497418498</c:v>
                </c:pt>
                <c:pt idx="86">
                  <c:v>575.969907065939</c:v>
                </c:pt>
                <c:pt idx="87">
                  <c:v>580.749373063874</c:v>
                </c:pt>
                <c:pt idx="88">
                  <c:v>586.045139401092</c:v>
                </c:pt>
                <c:pt idx="89">
                  <c:v>588.641392535772</c:v>
                </c:pt>
                <c:pt idx="90">
                  <c:v>593.90765599646</c:v>
                </c:pt>
                <c:pt idx="91">
                  <c:v>596.916949402567</c:v>
                </c:pt>
                <c:pt idx="92">
                  <c:v>598.052810148989</c:v>
                </c:pt>
                <c:pt idx="93">
                  <c:v>598.864139253577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4.8821752265861</c:v>
                </c:pt>
                <c:pt idx="20">
                  <c:v>6.38368580060423</c:v>
                </c:pt>
                <c:pt idx="21">
                  <c:v>8.33232628398792</c:v>
                </c:pt>
                <c:pt idx="22">
                  <c:v>9.8368580060423</c:v>
                </c:pt>
                <c:pt idx="23">
                  <c:v>12.3051359516616</c:v>
                </c:pt>
                <c:pt idx="24">
                  <c:v>15.5921450151057</c:v>
                </c:pt>
                <c:pt idx="25">
                  <c:v>19.3564954682779</c:v>
                </c:pt>
                <c:pt idx="26">
                  <c:v>22.9365558912387</c:v>
                </c:pt>
                <c:pt idx="27">
                  <c:v>26.7613293051359</c:v>
                </c:pt>
                <c:pt idx="28">
                  <c:v>31.4380664652568</c:v>
                </c:pt>
                <c:pt idx="29">
                  <c:v>35.7039274924471</c:v>
                </c:pt>
                <c:pt idx="30">
                  <c:v>40.2658610271903</c:v>
                </c:pt>
                <c:pt idx="31">
                  <c:v>47.012084592145</c:v>
                </c:pt>
                <c:pt idx="32">
                  <c:v>53.5679758308157</c:v>
                </c:pt>
                <c:pt idx="33">
                  <c:v>59.9607250755287</c:v>
                </c:pt>
                <c:pt idx="34">
                  <c:v>66.7432024169184</c:v>
                </c:pt>
                <c:pt idx="35">
                  <c:v>72.8731117824773</c:v>
                </c:pt>
                <c:pt idx="36">
                  <c:v>78.1027190332326</c:v>
                </c:pt>
                <c:pt idx="37">
                  <c:v>86.3534743202417</c:v>
                </c:pt>
                <c:pt idx="38">
                  <c:v>91.1057401812689</c:v>
                </c:pt>
                <c:pt idx="39">
                  <c:v>99.0755287009064</c:v>
                </c:pt>
                <c:pt idx="40">
                  <c:v>105.722054380665</c:v>
                </c:pt>
                <c:pt idx="41">
                  <c:v>113.422960725076</c:v>
                </c:pt>
                <c:pt idx="42">
                  <c:v>119.12084592145</c:v>
                </c:pt>
                <c:pt idx="43">
                  <c:v>123.876132930514</c:v>
                </c:pt>
                <c:pt idx="44">
                  <c:v>129.78247734139</c:v>
                </c:pt>
                <c:pt idx="45">
                  <c:v>137.918429003021</c:v>
                </c:pt>
                <c:pt idx="46">
                  <c:v>145.057401812689</c:v>
                </c:pt>
                <c:pt idx="47">
                  <c:v>152.148036253776</c:v>
                </c:pt>
                <c:pt idx="48">
                  <c:v>158.075528700906</c:v>
                </c:pt>
                <c:pt idx="49">
                  <c:v>164.33836858006</c:v>
                </c:pt>
                <c:pt idx="50">
                  <c:v>167.836858006042</c:v>
                </c:pt>
                <c:pt idx="51">
                  <c:v>172.027190332326</c:v>
                </c:pt>
                <c:pt idx="52">
                  <c:v>179.510574018127</c:v>
                </c:pt>
                <c:pt idx="53">
                  <c:v>186.743202416918</c:v>
                </c:pt>
                <c:pt idx="54">
                  <c:v>193.407854984894</c:v>
                </c:pt>
                <c:pt idx="55">
                  <c:v>199.148036253776</c:v>
                </c:pt>
                <c:pt idx="56">
                  <c:v>204.277945619335</c:v>
                </c:pt>
                <c:pt idx="57">
                  <c:v>207.764350453172</c:v>
                </c:pt>
                <c:pt idx="58">
                  <c:v>211.776435045317</c:v>
                </c:pt>
                <c:pt idx="59">
                  <c:v>218.882175226586</c:v>
                </c:pt>
                <c:pt idx="60">
                  <c:v>226.528700906344</c:v>
                </c:pt>
                <c:pt idx="61">
                  <c:v>232.972809667674</c:v>
                </c:pt>
                <c:pt idx="62">
                  <c:v>238.075528700906</c:v>
                </c:pt>
                <c:pt idx="63">
                  <c:v>242.392749244713</c:v>
                </c:pt>
                <c:pt idx="64">
                  <c:v>244.66163141994</c:v>
                </c:pt>
                <c:pt idx="65">
                  <c:v>247.867069486405</c:v>
                </c:pt>
                <c:pt idx="66">
                  <c:v>253.534743202417</c:v>
                </c:pt>
                <c:pt idx="67">
                  <c:v>259.045317220544</c:v>
                </c:pt>
                <c:pt idx="68">
                  <c:v>264.350453172205</c:v>
                </c:pt>
                <c:pt idx="69">
                  <c:v>269.196374622356</c:v>
                </c:pt>
                <c:pt idx="70">
                  <c:v>272.882175226586</c:v>
                </c:pt>
                <c:pt idx="71">
                  <c:v>275.495468277946</c:v>
                </c:pt>
                <c:pt idx="72">
                  <c:v>278.528700906344</c:v>
                </c:pt>
                <c:pt idx="73">
                  <c:v>283.232628398791</c:v>
                </c:pt>
                <c:pt idx="74">
                  <c:v>287.477341389728</c:v>
                </c:pt>
                <c:pt idx="75">
                  <c:v>291.749244712991</c:v>
                </c:pt>
                <c:pt idx="76">
                  <c:v>295.673716012085</c:v>
                </c:pt>
                <c:pt idx="77">
                  <c:v>298.803625377643</c:v>
                </c:pt>
                <c:pt idx="78">
                  <c:v>300.66163141994</c:v>
                </c:pt>
                <c:pt idx="79">
                  <c:v>302.190332326284</c:v>
                </c:pt>
                <c:pt idx="80">
                  <c:v>304.531722054381</c:v>
                </c:pt>
                <c:pt idx="81">
                  <c:v>309.178247734139</c:v>
                </c:pt>
                <c:pt idx="82">
                  <c:v>312.87915407855</c:v>
                </c:pt>
                <c:pt idx="83">
                  <c:v>316.543806646526</c:v>
                </c:pt>
                <c:pt idx="84">
                  <c:v>319.616314199396</c:v>
                </c:pt>
                <c:pt idx="85">
                  <c:v>321.546827794562</c:v>
                </c:pt>
                <c:pt idx="86">
                  <c:v>323.755287009063</c:v>
                </c:pt>
                <c:pt idx="87">
                  <c:v>327.187311178248</c:v>
                </c:pt>
                <c:pt idx="88">
                  <c:v>330.462235649547</c:v>
                </c:pt>
                <c:pt idx="89">
                  <c:v>333.580060422961</c:v>
                </c:pt>
                <c:pt idx="90">
                  <c:v>336.525679758308</c:v>
                </c:pt>
                <c:pt idx="91">
                  <c:v>338.658610271903</c:v>
                </c:pt>
                <c:pt idx="92">
                  <c:v>339.785498489426</c:v>
                </c:pt>
                <c:pt idx="93">
                  <c:v>341.555891238671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  <c:pt idx="71">
                  <c:v>96.073048460253</c:v>
                </c:pt>
                <c:pt idx="72">
                  <c:v>96.9563141561232</c:v>
                </c:pt>
                <c:pt idx="73">
                  <c:v>97.7918357603247</c:v>
                </c:pt>
                <c:pt idx="74">
                  <c:v>98.7109095249463</c:v>
                </c:pt>
                <c:pt idx="75">
                  <c:v>99.1764144187157</c:v>
                </c:pt>
                <c:pt idx="76">
                  <c:v>99.6896634041537</c:v>
                </c:pt>
                <c:pt idx="77">
                  <c:v>99.856767724994</c:v>
                </c:pt>
                <c:pt idx="78">
                  <c:v>99.9164478395798</c:v>
                </c:pt>
                <c:pt idx="79">
                  <c:v>100.596801145858</c:v>
                </c:pt>
                <c:pt idx="80">
                  <c:v>101.43232275006</c:v>
                </c:pt>
                <c:pt idx="81">
                  <c:v>101.85008355216</c:v>
                </c:pt>
                <c:pt idx="82">
                  <c:v>102.291716400095</c:v>
                </c:pt>
                <c:pt idx="83">
                  <c:v>102.578180950107</c:v>
                </c:pt>
                <c:pt idx="84">
                  <c:v>102.64979708761</c:v>
                </c:pt>
                <c:pt idx="85">
                  <c:v>102.709477202196</c:v>
                </c:pt>
                <c:pt idx="86">
                  <c:v>102.864645500119</c:v>
                </c:pt>
                <c:pt idx="87">
                  <c:v>103.533062783481</c:v>
                </c:pt>
                <c:pt idx="88">
                  <c:v>103.83146335641</c:v>
                </c:pt>
                <c:pt idx="89">
                  <c:v>104.273096204345</c:v>
                </c:pt>
                <c:pt idx="90">
                  <c:v>104.595368823108</c:v>
                </c:pt>
                <c:pt idx="91">
                  <c:v>104.666984960611</c:v>
                </c:pt>
                <c:pt idx="92">
                  <c:v>104.750537121031</c:v>
                </c:pt>
                <c:pt idx="93">
                  <c:v>104.834089281451</c:v>
                </c:pt>
              </c:numCache>
            </c:numRef>
          </c:yVal>
          <c:smooth val="0"/>
        </c:ser>
        <c:axId val="73670472"/>
        <c:axId val="78281082"/>
      </c:scatterChart>
      <c:valAx>
        <c:axId val="7367047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81082"/>
        <c:crosses val="autoZero"/>
        <c:crossBetween val="midCat"/>
      </c:valAx>
      <c:valAx>
        <c:axId val="78281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70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1"/>
        </c:ser>
        <c:axId val="7235179"/>
        <c:axId val="56727958"/>
      </c:scatterChart>
      <c:valAx>
        <c:axId val="723517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27958"/>
        <c:crosses val="autoZero"/>
        <c:crossBetween val="midCat"/>
        <c:majorUnit val="10"/>
        <c:minorUnit val="5"/>
      </c:valAx>
      <c:valAx>
        <c:axId val="5672795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517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1"/>
        </c:ser>
        <c:axId val="60834721"/>
        <c:axId val="81886480"/>
      </c:scatterChart>
      <c:valAx>
        <c:axId val="6083472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86480"/>
        <c:crosses val="autoZero"/>
        <c:crossBetween val="midCat"/>
        <c:majorUnit val="10"/>
        <c:minorUnit val="5"/>
      </c:valAx>
      <c:valAx>
        <c:axId val="8188648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3472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1"/>
        </c:ser>
        <c:axId val="97255797"/>
        <c:axId val="69837612"/>
      </c:scatterChart>
      <c:valAx>
        <c:axId val="9725579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37612"/>
        <c:crosses val="autoZero"/>
        <c:crossBetween val="midCat"/>
        <c:majorUnit val="10"/>
        <c:minorUnit val="5"/>
      </c:valAx>
      <c:valAx>
        <c:axId val="6983761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5579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3.76470588235293</c:v>
                </c:pt>
                <c:pt idx="60">
                  <c:v>3.93582887700529</c:v>
                </c:pt>
                <c:pt idx="61">
                  <c:v>4.64171122994651</c:v>
                </c:pt>
                <c:pt idx="62">
                  <c:v>2.95187165775405</c:v>
                </c:pt>
                <c:pt idx="63">
                  <c:v>2.22459893048131</c:v>
                </c:pt>
                <c:pt idx="64">
                  <c:v>1.86096256684493</c:v>
                </c:pt>
                <c:pt idx="65">
                  <c:v>1.26203208556149</c:v>
                </c:pt>
                <c:pt idx="66">
                  <c:v>1.47593582887691</c:v>
                </c:pt>
                <c:pt idx="67">
                  <c:v>2.35294117647061</c:v>
                </c:pt>
                <c:pt idx="68">
                  <c:v>1.11229946524065</c:v>
                </c:pt>
                <c:pt idx="69">
                  <c:v>14.716577540107</c:v>
                </c:pt>
                <c:pt idx="70">
                  <c:v>1.06951871657748</c:v>
                </c:pt>
                <c:pt idx="71">
                  <c:v>1.5828877005348</c:v>
                </c:pt>
                <c:pt idx="72">
                  <c:v>-40.9625668449198</c:v>
                </c:pt>
                <c:pt idx="73">
                  <c:v>5.98930481283423</c:v>
                </c:pt>
                <c:pt idx="74">
                  <c:v>0.021390374331645</c:v>
                </c:pt>
                <c:pt idx="75">
                  <c:v>0.0213903743315313</c:v>
                </c:pt>
                <c:pt idx="76">
                  <c:v>0.0427807486630627</c:v>
                </c:pt>
                <c:pt idx="77">
                  <c:v>0.0855614973262391</c:v>
                </c:pt>
                <c:pt idx="78">
                  <c:v>0.0427807486630627</c:v>
                </c:pt>
                <c:pt idx="7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  <c:pt idx="56">
                  <c:v>0.513248985438054</c:v>
                </c:pt>
                <c:pt idx="57">
                  <c:v>0.167104320840295</c:v>
                </c:pt>
                <c:pt idx="58">
                  <c:v>0.0596801145858166</c:v>
                </c:pt>
                <c:pt idx="59">
                  <c:v>0.680353306278349</c:v>
                </c:pt>
                <c:pt idx="60">
                  <c:v>0.835521604201489</c:v>
                </c:pt>
                <c:pt idx="61">
                  <c:v>0.41776080210073</c:v>
                </c:pt>
                <c:pt idx="62">
                  <c:v>0.441632847935068</c:v>
                </c:pt>
                <c:pt idx="63">
                  <c:v>0.286464550011942</c:v>
                </c:pt>
                <c:pt idx="64">
                  <c:v>0.0716161375029856</c:v>
                </c:pt>
                <c:pt idx="65">
                  <c:v>0.0596801145858166</c:v>
                </c:pt>
                <c:pt idx="66">
                  <c:v>0.15516829792314</c:v>
                </c:pt>
                <c:pt idx="67">
                  <c:v>0.66841728336118</c:v>
                </c:pt>
                <c:pt idx="68">
                  <c:v>0.298400572929097</c:v>
                </c:pt>
                <c:pt idx="69">
                  <c:v>0.441632847935068</c:v>
                </c:pt>
                <c:pt idx="70">
                  <c:v>0.322272618763435</c:v>
                </c:pt>
                <c:pt idx="71">
                  <c:v>0.0716161375029714</c:v>
                </c:pt>
                <c:pt idx="72">
                  <c:v>0.0835521604201546</c:v>
                </c:pt>
                <c:pt idx="73">
                  <c:v>0.0835521604201404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  <c:pt idx="72">
                  <c:v>1.93050193050192</c:v>
                </c:pt>
                <c:pt idx="73">
                  <c:v>7.43243243243245</c:v>
                </c:pt>
                <c:pt idx="74">
                  <c:v>1.64092664092664</c:v>
                </c:pt>
                <c:pt idx="75">
                  <c:v>0.289575289575282</c:v>
                </c:pt>
                <c:pt idx="76">
                  <c:v>3.37837837837839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  <c:pt idx="66">
                  <c:v>8.10810810810813</c:v>
                </c:pt>
                <c:pt idx="67">
                  <c:v>4.34362934362935</c:v>
                </c:pt>
                <c:pt idx="68">
                  <c:v>0</c:v>
                </c:pt>
                <c:pt idx="69">
                  <c:v>0.772200772200733</c:v>
                </c:pt>
                <c:pt idx="70">
                  <c:v>6.27413127413132</c:v>
                </c:pt>
                <c:pt idx="71">
                  <c:v>7.14285714285711</c:v>
                </c:pt>
                <c:pt idx="72">
                  <c:v>1.93050193050192</c:v>
                </c:pt>
                <c:pt idx="73">
                  <c:v>7.43243243243245</c:v>
                </c:pt>
                <c:pt idx="74">
                  <c:v>1.64092664092664</c:v>
                </c:pt>
                <c:pt idx="75">
                  <c:v>0.289575289575282</c:v>
                </c:pt>
                <c:pt idx="76">
                  <c:v>3.37837837837839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  <c:pt idx="50">
                  <c:v>0.56338028169014</c:v>
                </c:pt>
                <c:pt idx="51">
                  <c:v>0.187793427230044</c:v>
                </c:pt>
                <c:pt idx="52">
                  <c:v>0.0938967136150239</c:v>
                </c:pt>
                <c:pt idx="53">
                  <c:v>0.187793427230048</c:v>
                </c:pt>
                <c:pt idx="54">
                  <c:v>0</c:v>
                </c:pt>
                <c:pt idx="55">
                  <c:v>0</c:v>
                </c:pt>
                <c:pt idx="56">
                  <c:v>0.187793427230048</c:v>
                </c:pt>
                <c:pt idx="57">
                  <c:v>0</c:v>
                </c:pt>
                <c:pt idx="58">
                  <c:v>0</c:v>
                </c:pt>
                <c:pt idx="59">
                  <c:v>0.0938967136150239</c:v>
                </c:pt>
                <c:pt idx="60">
                  <c:v>0.0938967136150239</c:v>
                </c:pt>
                <c:pt idx="61">
                  <c:v>0.187793427230044</c:v>
                </c:pt>
                <c:pt idx="62">
                  <c:v>0.0938967136150239</c:v>
                </c:pt>
                <c:pt idx="63">
                  <c:v>0.187793427230048</c:v>
                </c:pt>
                <c:pt idx="64">
                  <c:v>0.0938967136150239</c:v>
                </c:pt>
                <c:pt idx="65">
                  <c:v>0</c:v>
                </c:pt>
                <c:pt idx="66">
                  <c:v>0</c:v>
                </c:pt>
                <c:pt idx="67">
                  <c:v>0.0938967136150239</c:v>
                </c:pt>
              </c:numCache>
            </c:numRef>
          </c:yVal>
          <c:smooth val="0"/>
        </c:ser>
        <c:axId val="39530167"/>
        <c:axId val="70797495"/>
      </c:scatterChart>
      <c:valAx>
        <c:axId val="3953016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97495"/>
        <c:crosses val="autoZero"/>
        <c:crossBetween val="midCat"/>
      </c:valAx>
      <c:valAx>
        <c:axId val="70797495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3016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3.85026737967915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3.57097020626433</c:v>
                </c:pt>
                <c:pt idx="63">
                  <c:v>3.30145148968679</c:v>
                </c:pt>
                <c:pt idx="64">
                  <c:v>3.05332314744081</c:v>
                </c:pt>
                <c:pt idx="65">
                  <c:v>2.74774637127578</c:v>
                </c:pt>
                <c:pt idx="66">
                  <c:v>2.40427807486629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3.75248281130633</c:v>
                </c:pt>
                <c:pt idx="71">
                  <c:v>3.54621848739495</c:v>
                </c:pt>
                <c:pt idx="72">
                  <c:v>-4.50603514132927</c:v>
                </c:pt>
                <c:pt idx="73">
                  <c:v>-3.25378151260504</c:v>
                </c:pt>
                <c:pt idx="74">
                  <c:v>-3.24950343773872</c:v>
                </c:pt>
                <c:pt idx="75">
                  <c:v>-3.105576776165</c:v>
                </c:pt>
                <c:pt idx="76">
                  <c:v>-4.10817417876241</c:v>
                </c:pt>
                <c:pt idx="77">
                  <c:v>-3.72345301757065</c:v>
                </c:pt>
                <c:pt idx="78">
                  <c:v>-3.37662337662338</c:v>
                </c:pt>
                <c:pt idx="79">
                  <c:v>0.631016042780751</c:v>
                </c:pt>
                <c:pt idx="80">
                  <c:v>0.0290297937356773</c:v>
                </c:pt>
                <c:pt idx="81">
                  <c:v>0.0281130634071701</c:v>
                </c:pt>
                <c:pt idx="82">
                  <c:v>0.0430863254392615</c:v>
                </c:pt>
                <c:pt idx="83">
                  <c:v>0.0391138273491167</c:v>
                </c:pt>
                <c:pt idx="84">
                  <c:v>0.0317799847211502</c:v>
                </c:pt>
                <c:pt idx="85">
                  <c:v>0.029029793735687</c:v>
                </c:pt>
                <c:pt idx="86">
                  <c:v>0.0262796027502012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0.488865395764415</c:v>
                </c:pt>
                <c:pt idx="59">
                  <c:v>0.484602530436857</c:v>
                </c:pt>
                <c:pt idx="60">
                  <c:v>0.516147733860793</c:v>
                </c:pt>
                <c:pt idx="61">
                  <c:v>0.46294717457286</c:v>
                </c:pt>
                <c:pt idx="62">
                  <c:v>0.460218940763223</c:v>
                </c:pt>
                <c:pt idx="63">
                  <c:v>0.424922415851039</c:v>
                </c:pt>
                <c:pt idx="64">
                  <c:v>0.382634791801658</c:v>
                </c:pt>
                <c:pt idx="65">
                  <c:v>0.348702383794292</c:v>
                </c:pt>
                <c:pt idx="66">
                  <c:v>0.279302936261639</c:v>
                </c:pt>
                <c:pt idx="67">
                  <c:v>0.299423660607714</c:v>
                </c:pt>
                <c:pt idx="68">
                  <c:v>0.289022269208472</c:v>
                </c:pt>
                <c:pt idx="69">
                  <c:v>0.304880128226989</c:v>
                </c:pt>
                <c:pt idx="70">
                  <c:v>0.311871227364186</c:v>
                </c:pt>
                <c:pt idx="71">
                  <c:v>0.290215871500186</c:v>
                </c:pt>
                <c:pt idx="72">
                  <c:v>0.271800293285135</c:v>
                </c:pt>
                <c:pt idx="73">
                  <c:v>0.244858984414962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1.28700128700129</c:v>
                </c:pt>
                <c:pt idx="1">
                  <c:v>1.70527670527671</c:v>
                </c:pt>
                <c:pt idx="2">
                  <c:v>1.61947661947662</c:v>
                </c:pt>
                <c:pt idx="3">
                  <c:v>1.89028314028314</c:v>
                </c:pt>
                <c:pt idx="4">
                  <c:v>1.51222651222651</c:v>
                </c:pt>
                <c:pt idx="5">
                  <c:v>1.34062634062634</c:v>
                </c:pt>
                <c:pt idx="6">
                  <c:v>1.67172274315131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7.48621070049641</c:v>
                </c:pt>
                <c:pt idx="23">
                  <c:v>8.2280750137893</c:v>
                </c:pt>
                <c:pt idx="24">
                  <c:v>8.04743519029233</c:v>
                </c:pt>
                <c:pt idx="25">
                  <c:v>9.16574738003309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9.54771097628241</c:v>
                </c:pt>
                <c:pt idx="33">
                  <c:v>8.40457804743519</c:v>
                </c:pt>
                <c:pt idx="34">
                  <c:v>8.60590182018754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6.60921125206839</c:v>
                </c:pt>
                <c:pt idx="54">
                  <c:v>6.03143960286818</c:v>
                </c:pt>
                <c:pt idx="55">
                  <c:v>5.48952013237727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4.31742967457254</c:v>
                </c:pt>
                <c:pt idx="63">
                  <c:v>5.2095973524545</c:v>
                </c:pt>
                <c:pt idx="64">
                  <c:v>5.65774958632101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3.98648648648648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3.49145063430777</c:v>
                </c:pt>
                <c:pt idx="76">
                  <c:v>3.68863761720905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  <c:pt idx="50">
                  <c:v>0.252179745137492</c:v>
                </c:pt>
                <c:pt idx="51">
                  <c:v>0.256203890006706</c:v>
                </c:pt>
                <c:pt idx="52">
                  <c:v>0.233400402414486</c:v>
                </c:pt>
                <c:pt idx="53">
                  <c:v>0.253521126760563</c:v>
                </c:pt>
                <c:pt idx="54">
                  <c:v>0.186452045606975</c:v>
                </c:pt>
                <c:pt idx="55">
                  <c:v>0.150234741784037</c:v>
                </c:pt>
                <c:pt idx="56">
                  <c:v>0.151576123407109</c:v>
                </c:pt>
                <c:pt idx="57">
                  <c:v>0.085848423876593</c:v>
                </c:pt>
                <c:pt idx="58">
                  <c:v>0.0603621730382297</c:v>
                </c:pt>
                <c:pt idx="59">
                  <c:v>0.0630449362843732</c:v>
                </c:pt>
                <c:pt idx="60">
                  <c:v>0.0576794097920861</c:v>
                </c:pt>
                <c:pt idx="61">
                  <c:v>0.0871898054996644</c:v>
                </c:pt>
                <c:pt idx="62">
                  <c:v>0.0965794768611669</c:v>
                </c:pt>
                <c:pt idx="63">
                  <c:v>0.105969148222669</c:v>
                </c:pt>
                <c:pt idx="64">
                  <c:v>0.1140174379611</c:v>
                </c:pt>
                <c:pt idx="65">
                  <c:v>0.103286384976526</c:v>
                </c:pt>
                <c:pt idx="66">
                  <c:v>0.0845070422535211</c:v>
                </c:pt>
                <c:pt idx="67">
                  <c:v>0.0845070422535212</c:v>
                </c:pt>
              </c:numCache>
            </c:numRef>
          </c:yVal>
          <c:smooth val="0"/>
        </c:ser>
        <c:axId val="23704126"/>
        <c:axId val="9189957"/>
      </c:scatterChart>
      <c:valAx>
        <c:axId val="23704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9957"/>
        <c:crosses val="autoZero"/>
        <c:crossBetween val="midCat"/>
      </c:valAx>
      <c:valAx>
        <c:axId val="9189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04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44347826086957"/>
          <c:y val="0.203186331101362"/>
          <c:w val="0.195406414650366"/>
          <c:h val="0.2885621921182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1.16532376206092</c:v>
                </c:pt>
                <c:pt idx="1">
                  <c:v>1.23516211633862</c:v>
                </c:pt>
                <c:pt idx="2">
                  <c:v>1.29035544560538</c:v>
                </c:pt>
                <c:pt idx="3">
                  <c:v>1.27772397480035</c:v>
                </c:pt>
                <c:pt idx="4">
                  <c:v>1.33022489036156</c:v>
                </c:pt>
                <c:pt idx="5">
                  <c:v>1.40312557396945</c:v>
                </c:pt>
                <c:pt idx="6">
                  <c:v>1.46493874465432</c:v>
                </c:pt>
                <c:pt idx="7">
                  <c:v>1.50715659024939</c:v>
                </c:pt>
                <c:pt idx="8">
                  <c:v>1.55267601744065</c:v>
                </c:pt>
                <c:pt idx="9">
                  <c:v>1.6628037932192</c:v>
                </c:pt>
                <c:pt idx="10">
                  <c:v>1.6526381465841</c:v>
                </c:pt>
                <c:pt idx="11">
                  <c:v>1.67335011748909</c:v>
                </c:pt>
                <c:pt idx="12">
                  <c:v>1.67674433679434</c:v>
                </c:pt>
                <c:pt idx="13">
                  <c:v>1.72149022443642</c:v>
                </c:pt>
                <c:pt idx="14">
                  <c:v>1.83607805074115</c:v>
                </c:pt>
                <c:pt idx="15">
                  <c:v>1.94766475043171</c:v>
                </c:pt>
                <c:pt idx="16">
                  <c:v>2.0202876588802</c:v>
                </c:pt>
                <c:pt idx="17">
                  <c:v>2.04866806531128</c:v>
                </c:pt>
                <c:pt idx="18">
                  <c:v>2.07001261188837</c:v>
                </c:pt>
                <c:pt idx="19">
                  <c:v>2.00652968254119</c:v>
                </c:pt>
                <c:pt idx="20">
                  <c:v>2.04850636588399</c:v>
                </c:pt>
                <c:pt idx="21">
                  <c:v>2.03524671783366</c:v>
                </c:pt>
                <c:pt idx="22">
                  <c:v>2.09400080421922</c:v>
                </c:pt>
                <c:pt idx="23">
                  <c:v>2.14992341044789</c:v>
                </c:pt>
                <c:pt idx="24">
                  <c:v>2.13458297345093</c:v>
                </c:pt>
                <c:pt idx="25">
                  <c:v>2.13786393072388</c:v>
                </c:pt>
                <c:pt idx="26">
                  <c:v>2.17399924400247</c:v>
                </c:pt>
                <c:pt idx="27">
                  <c:v>2.1798940132497</c:v>
                </c:pt>
                <c:pt idx="28">
                  <c:v>2.21301431898288</c:v>
                </c:pt>
                <c:pt idx="29">
                  <c:v>2.25345717110123</c:v>
                </c:pt>
                <c:pt idx="30">
                  <c:v>2.30392712845339</c:v>
                </c:pt>
                <c:pt idx="31">
                  <c:v>2.2953594456001</c:v>
                </c:pt>
                <c:pt idx="32">
                  <c:v>2.28261609218282</c:v>
                </c:pt>
                <c:pt idx="33">
                  <c:v>2.3148215932336</c:v>
                </c:pt>
                <c:pt idx="34">
                  <c:v>2.36227472421703</c:v>
                </c:pt>
                <c:pt idx="35">
                  <c:v>2.40553890894217</c:v>
                </c:pt>
                <c:pt idx="36">
                  <c:v>2.44929866079586</c:v>
                </c:pt>
                <c:pt idx="37">
                  <c:v>2.49263126769413</c:v>
                </c:pt>
                <c:pt idx="38">
                  <c:v>2.48913160030985</c:v>
                </c:pt>
                <c:pt idx="39">
                  <c:v>2.53719858831641</c:v>
                </c:pt>
                <c:pt idx="40">
                  <c:v>2.520680225496</c:v>
                </c:pt>
                <c:pt idx="41">
                  <c:v>2.56744785740443</c:v>
                </c:pt>
                <c:pt idx="42">
                  <c:v>2.59899627083325</c:v>
                </c:pt>
                <c:pt idx="43">
                  <c:v>2.64219999927963</c:v>
                </c:pt>
                <c:pt idx="44">
                  <c:v>2.68300495861039</c:v>
                </c:pt>
                <c:pt idx="45">
                  <c:v>2.67559737375833</c:v>
                </c:pt>
                <c:pt idx="46">
                  <c:v>2.68367835119811</c:v>
                </c:pt>
                <c:pt idx="47">
                  <c:v>2.70209143690351</c:v>
                </c:pt>
                <c:pt idx="48">
                  <c:v>2.73748949000216</c:v>
                </c:pt>
                <c:pt idx="49">
                  <c:v>2.76806411283182</c:v>
                </c:pt>
                <c:pt idx="50">
                  <c:v>2.80967637546543</c:v>
                </c:pt>
                <c:pt idx="51">
                  <c:v>2.84036136668945</c:v>
                </c:pt>
                <c:pt idx="52">
                  <c:v>2.84143916438831</c:v>
                </c:pt>
                <c:pt idx="53">
                  <c:v>2.84817949004437</c:v>
                </c:pt>
                <c:pt idx="54">
                  <c:v>2.86931434186829</c:v>
                </c:pt>
                <c:pt idx="55">
                  <c:v>2.89864624643536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axId val="17448870"/>
        <c:axId val="28399865"/>
      </c:scatterChart>
      <c:valAx>
        <c:axId val="17448870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99865"/>
        <c:crosses val="autoZero"/>
        <c:crossBetween val="midCat"/>
      </c:valAx>
      <c:valAx>
        <c:axId val="28399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48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6501582413823"/>
          <c:y val="0.017555660186991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89265246771"/>
          <c:y val="0.0655814892042779"/>
          <c:w val="0.884911470361817"/>
          <c:h val="0.830429810990785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  <c:pt idx="81">
                  <c:v>1.93452380952381</c:v>
                </c:pt>
                <c:pt idx="82">
                  <c:v>1.15740740740741</c:v>
                </c:pt>
                <c:pt idx="83">
                  <c:v>1.43849206349206</c:v>
                </c:pt>
                <c:pt idx="84">
                  <c:v>1.83531746031746</c:v>
                </c:pt>
                <c:pt idx="85">
                  <c:v>1.24007936507937</c:v>
                </c:pt>
                <c:pt idx="86">
                  <c:v>0.992063492063492</c:v>
                </c:pt>
                <c:pt idx="87">
                  <c:v>0.909391534391534</c:v>
                </c:pt>
                <c:pt idx="88">
                  <c:v>1.1739417989418</c:v>
                </c:pt>
                <c:pt idx="89">
                  <c:v>1.45502645502646</c:v>
                </c:pt>
                <c:pt idx="90">
                  <c:v>1.40542328042328</c:v>
                </c:pt>
                <c:pt idx="91">
                  <c:v>1.19047619047619</c:v>
                </c:pt>
                <c:pt idx="92">
                  <c:v>0.876322751322751</c:v>
                </c:pt>
                <c:pt idx="93">
                  <c:v>1.07473544973545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79">
                  <c:v>0</c:v>
                </c:pt>
                <c:pt idx="80">
                  <c:v>0</c:v>
                </c:pt>
                <c:pt idx="81">
                  <c:v>0.0213903743315508</c:v>
                </c:pt>
                <c:pt idx="82">
                  <c:v>0.106951871657754</c:v>
                </c:pt>
                <c:pt idx="83">
                  <c:v>0.0213903743315508</c:v>
                </c:pt>
                <c:pt idx="84">
                  <c:v>0.0213903743315508</c:v>
                </c:pt>
                <c:pt idx="85">
                  <c:v>0.0213903743315508</c:v>
                </c:pt>
                <c:pt idx="8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8">
                  <c:v>0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77277915"/>
        <c:axId val="46665284"/>
      </c:scatterChart>
      <c:valAx>
        <c:axId val="7727791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10418270465"/>
              <c:y val="0.9541265890899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65284"/>
        <c:crosses val="autoZero"/>
        <c:crossBetween val="midCat"/>
        <c:majorUnit val="10"/>
        <c:minorUnit val="5"/>
      </c:valAx>
      <c:valAx>
        <c:axId val="4666528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77915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68120776666"/>
          <c:y val="0.152485370283178"/>
          <c:w val="0.191437491980668"/>
          <c:h val="0.259921969595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81">
                  <c:v>0.0213903743315508</c:v>
                </c:pt>
                <c:pt idx="82">
                  <c:v>0.106951871657754</c:v>
                </c:pt>
                <c:pt idx="83">
                  <c:v>0.0213903743315508</c:v>
                </c:pt>
                <c:pt idx="84">
                  <c:v>0.0213903743315508</c:v>
                </c:pt>
                <c:pt idx="85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83415010"/>
        <c:axId val="37739220"/>
      </c:scatterChart>
      <c:valAx>
        <c:axId val="8341501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39220"/>
        <c:crosses val="autoZero"/>
        <c:crossBetween val="midCat"/>
        <c:majorUnit val="5"/>
        <c:minorUnit val="2.5"/>
      </c:valAx>
      <c:valAx>
        <c:axId val="3773922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1501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  <c:pt idx="76">
                  <c:v>0.0427807486631016</c:v>
                </c:pt>
                <c:pt idx="77">
                  <c:v>0.0855614973262032</c:v>
                </c:pt>
                <c:pt idx="78">
                  <c:v>0.0427807486631016</c:v>
                </c:pt>
                <c:pt idx="81">
                  <c:v>0.0213903743315508</c:v>
                </c:pt>
                <c:pt idx="82">
                  <c:v>0.106951871657754</c:v>
                </c:pt>
                <c:pt idx="83">
                  <c:v>0.0213903743315508</c:v>
                </c:pt>
                <c:pt idx="84">
                  <c:v>0.0213903743315508</c:v>
                </c:pt>
                <c:pt idx="85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  <c:pt idx="66">
                  <c:v>8.10810810810811</c:v>
                </c:pt>
                <c:pt idx="67">
                  <c:v>4.34362934362934</c:v>
                </c:pt>
                <c:pt idx="69">
                  <c:v>0.772200772200772</c:v>
                </c:pt>
                <c:pt idx="70">
                  <c:v>6.27413127413128</c:v>
                </c:pt>
                <c:pt idx="71">
                  <c:v>7.14285714285714</c:v>
                </c:pt>
                <c:pt idx="72">
                  <c:v>1.93050193050193</c:v>
                </c:pt>
                <c:pt idx="73">
                  <c:v>7.43243243243243</c:v>
                </c:pt>
                <c:pt idx="74">
                  <c:v>1.64092664092664</c:v>
                </c:pt>
                <c:pt idx="75">
                  <c:v>0.28957528957529</c:v>
                </c:pt>
                <c:pt idx="76">
                  <c:v>3.37837837837838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1.50151057401813</c:v>
                </c:pt>
                <c:pt idx="2">
                  <c:v>1.94864048338369</c:v>
                </c:pt>
                <c:pt idx="3">
                  <c:v>1.50453172205438</c:v>
                </c:pt>
                <c:pt idx="4">
                  <c:v>2.46827794561934</c:v>
                </c:pt>
                <c:pt idx="5">
                  <c:v>3.28700906344411</c:v>
                </c:pt>
                <c:pt idx="6">
                  <c:v>3.76435045317221</c:v>
                </c:pt>
                <c:pt idx="7">
                  <c:v>3.58006042296073</c:v>
                </c:pt>
                <c:pt idx="8">
                  <c:v>3.82477341389728</c:v>
                </c:pt>
                <c:pt idx="9">
                  <c:v>4.67673716012085</c:v>
                </c:pt>
                <c:pt idx="10">
                  <c:v>4.26586102719033</c:v>
                </c:pt>
                <c:pt idx="11">
                  <c:v>4.5619335347432</c:v>
                </c:pt>
                <c:pt idx="12">
                  <c:v>6.74622356495468</c:v>
                </c:pt>
                <c:pt idx="13">
                  <c:v>6.5558912386707</c:v>
                </c:pt>
                <c:pt idx="14">
                  <c:v>6.39274924471299</c:v>
                </c:pt>
                <c:pt idx="15">
                  <c:v>6.78247734138973</c:v>
                </c:pt>
                <c:pt idx="16">
                  <c:v>6.12990936555891</c:v>
                </c:pt>
                <c:pt idx="17">
                  <c:v>5.22960725075529</c:v>
                </c:pt>
                <c:pt idx="18">
                  <c:v>8.25075528700906</c:v>
                </c:pt>
                <c:pt idx="19">
                  <c:v>4.75226586102719</c:v>
                </c:pt>
                <c:pt idx="20">
                  <c:v>7.96978851963746</c:v>
                </c:pt>
                <c:pt idx="21">
                  <c:v>6.64652567975831</c:v>
                </c:pt>
                <c:pt idx="22">
                  <c:v>7.70090634441088</c:v>
                </c:pt>
                <c:pt idx="23">
                  <c:v>5.69788519637462</c:v>
                </c:pt>
                <c:pt idx="24">
                  <c:v>4.75528700906344</c:v>
                </c:pt>
                <c:pt idx="25">
                  <c:v>5.90634441087613</c:v>
                </c:pt>
                <c:pt idx="26">
                  <c:v>8.13595166163142</c:v>
                </c:pt>
                <c:pt idx="27">
                  <c:v>7.13897280966767</c:v>
                </c:pt>
                <c:pt idx="28">
                  <c:v>7.09063444108761</c:v>
                </c:pt>
                <c:pt idx="29">
                  <c:v>5.92749244712991</c:v>
                </c:pt>
                <c:pt idx="30">
                  <c:v>6.26283987915408</c:v>
                </c:pt>
                <c:pt idx="31">
                  <c:v>3.49848942598187</c:v>
                </c:pt>
                <c:pt idx="32">
                  <c:v>4.19033232628399</c:v>
                </c:pt>
                <c:pt idx="33">
                  <c:v>7.4833836858006</c:v>
                </c:pt>
                <c:pt idx="34">
                  <c:v>7.23262839879154</c:v>
                </c:pt>
                <c:pt idx="35">
                  <c:v>6.66465256797583</c:v>
                </c:pt>
                <c:pt idx="36">
                  <c:v>5.74018126888218</c:v>
                </c:pt>
                <c:pt idx="37">
                  <c:v>5.12990936555891</c:v>
                </c:pt>
                <c:pt idx="38">
                  <c:v>3.48640483383686</c:v>
                </c:pt>
                <c:pt idx="39">
                  <c:v>4.01208459214502</c:v>
                </c:pt>
                <c:pt idx="40">
                  <c:v>7.10574018126888</c:v>
                </c:pt>
                <c:pt idx="41">
                  <c:v>7.64652567975831</c:v>
                </c:pt>
                <c:pt idx="42">
                  <c:v>6.44410876132931</c:v>
                </c:pt>
                <c:pt idx="43">
                  <c:v>5.10271903323263</c:v>
                </c:pt>
                <c:pt idx="44">
                  <c:v>4.31722054380665</c:v>
                </c:pt>
                <c:pt idx="45">
                  <c:v>2.26888217522659</c:v>
                </c:pt>
                <c:pt idx="46">
                  <c:v>3.20543806646526</c:v>
                </c:pt>
                <c:pt idx="47">
                  <c:v>5.66767371601209</c:v>
                </c:pt>
                <c:pt idx="48">
                  <c:v>5.51057401812689</c:v>
                </c:pt>
                <c:pt idx="49">
                  <c:v>5.30513595166163</c:v>
                </c:pt>
                <c:pt idx="50">
                  <c:v>4.84592145015106</c:v>
                </c:pt>
                <c:pt idx="51">
                  <c:v>3.68580060422961</c:v>
                </c:pt>
                <c:pt idx="52">
                  <c:v>2.61329305135952</c:v>
                </c:pt>
                <c:pt idx="53">
                  <c:v>3.03323262839879</c:v>
                </c:pt>
                <c:pt idx="54">
                  <c:v>4.70392749244713</c:v>
                </c:pt>
                <c:pt idx="55">
                  <c:v>4.24471299093656</c:v>
                </c:pt>
                <c:pt idx="56">
                  <c:v>4.27190332326284</c:v>
                </c:pt>
                <c:pt idx="57">
                  <c:v>3.92447129909366</c:v>
                </c:pt>
                <c:pt idx="58">
                  <c:v>3.12990936555891</c:v>
                </c:pt>
                <c:pt idx="59">
                  <c:v>1.85800604229607</c:v>
                </c:pt>
                <c:pt idx="60">
                  <c:v>1.52870090634441</c:v>
                </c:pt>
                <c:pt idx="61">
                  <c:v>2.34138972809668</c:v>
                </c:pt>
                <c:pt idx="62">
                  <c:v>4.64652567975831</c:v>
                </c:pt>
                <c:pt idx="63">
                  <c:v>3.70090634441088</c:v>
                </c:pt>
                <c:pt idx="64">
                  <c:v>3.66465256797583</c:v>
                </c:pt>
                <c:pt idx="65">
                  <c:v>3.07250755287009</c:v>
                </c:pt>
                <c:pt idx="66">
                  <c:v>1.93051359516616</c:v>
                </c:pt>
                <c:pt idx="67">
                  <c:v>2.20845921450151</c:v>
                </c:pt>
                <c:pt idx="68">
                  <c:v>3.43202416918429</c:v>
                </c:pt>
                <c:pt idx="69">
                  <c:v>3.27492447129909</c:v>
                </c:pt>
                <c:pt idx="70">
                  <c:v>3.1178247734139</c:v>
                </c:pt>
                <c:pt idx="71">
                  <c:v>2.94561933534743</c:v>
                </c:pt>
                <c:pt idx="72">
                  <c:v>2.13293051359517</c:v>
                </c:pt>
                <c:pt idx="73">
                  <c:v>1.12688821752266</c:v>
                </c:pt>
                <c:pt idx="74">
                  <c:v>1.77039274924471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</c:numCache>
            </c:numRef>
          </c:yVal>
          <c:smooth val="0"/>
        </c:ser>
        <c:axId val="44561847"/>
        <c:axId val="40319698"/>
      </c:scatterChart>
      <c:valAx>
        <c:axId val="44561847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19698"/>
        <c:crosses val="autoZero"/>
        <c:crossBetween val="midCat"/>
        <c:majorUnit val="10"/>
        <c:minorUnit val="5"/>
      </c:valAx>
      <c:valAx>
        <c:axId val="4031969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6184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575.828877005348</c:v>
                </c:pt>
                <c:pt idx="59">
                  <c:v>579.764705882353</c:v>
                </c:pt>
                <c:pt idx="60">
                  <c:v>584.406417112299</c:v>
                </c:pt>
                <c:pt idx="61">
                  <c:v>587.358288770054</c:v>
                </c:pt>
                <c:pt idx="62">
                  <c:v>589.582887700535</c:v>
                </c:pt>
                <c:pt idx="63">
                  <c:v>591.44385026738</c:v>
                </c:pt>
                <c:pt idx="64">
                  <c:v>592.705882352941</c:v>
                </c:pt>
                <c:pt idx="65">
                  <c:v>594.181818181818</c:v>
                </c:pt>
                <c:pt idx="66">
                  <c:v>596.534759358289</c:v>
                </c:pt>
                <c:pt idx="67">
                  <c:v>597.647058823529</c:v>
                </c:pt>
                <c:pt idx="68">
                  <c:v>612.363636363636</c:v>
                </c:pt>
                <c:pt idx="69">
                  <c:v>613.433155080214</c:v>
                </c:pt>
                <c:pt idx="70">
                  <c:v>615.016042780749</c:v>
                </c:pt>
                <c:pt idx="71">
                  <c:v>574.053475935829</c:v>
                </c:pt>
                <c:pt idx="72">
                  <c:v>580.042780748663</c:v>
                </c:pt>
                <c:pt idx="73">
                  <c:v>580.064171122995</c:v>
                </c:pt>
                <c:pt idx="74">
                  <c:v>580.085561497326</c:v>
                </c:pt>
                <c:pt idx="75">
                  <c:v>580.128342245989</c:v>
                </c:pt>
                <c:pt idx="76">
                  <c:v>580.213903743316</c:v>
                </c:pt>
                <c:pt idx="77">
                  <c:v>580.256684491979</c:v>
                </c:pt>
                <c:pt idx="78">
                  <c:v>580.256684491979</c:v>
                </c:pt>
                <c:pt idx="79">
                  <c:v>580.256684491979</c:v>
                </c:pt>
                <c:pt idx="80">
                  <c:v>580.27807486631</c:v>
                </c:pt>
                <c:pt idx="81">
                  <c:v>580.385026737968</c:v>
                </c:pt>
                <c:pt idx="82">
                  <c:v>580.406417112299</c:v>
                </c:pt>
                <c:pt idx="83">
                  <c:v>580.427807486631</c:v>
                </c:pt>
                <c:pt idx="84">
                  <c:v>580.449197860963</c:v>
                </c:pt>
                <c:pt idx="85">
                  <c:v>580.449197860963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  <c:pt idx="70">
                  <c:v>527.579365079365</c:v>
                </c:pt>
                <c:pt idx="71">
                  <c:v>529.21626984127</c:v>
                </c:pt>
                <c:pt idx="72">
                  <c:v>531.894841269841</c:v>
                </c:pt>
                <c:pt idx="73">
                  <c:v>534.556878306878</c:v>
                </c:pt>
                <c:pt idx="74">
                  <c:v>537.136243386243</c:v>
                </c:pt>
                <c:pt idx="75">
                  <c:v>539.285714285714</c:v>
                </c:pt>
                <c:pt idx="76">
                  <c:v>541.253306878307</c:v>
                </c:pt>
                <c:pt idx="77">
                  <c:v>542.080026455026</c:v>
                </c:pt>
                <c:pt idx="78">
                  <c:v>543.601190476191</c:v>
                </c:pt>
                <c:pt idx="79">
                  <c:v>544.890873015873</c:v>
                </c:pt>
                <c:pt idx="80">
                  <c:v>546.825396825397</c:v>
                </c:pt>
                <c:pt idx="81">
                  <c:v>547.982804232804</c:v>
                </c:pt>
                <c:pt idx="82">
                  <c:v>549.421296296296</c:v>
                </c:pt>
                <c:pt idx="83">
                  <c:v>551.256613756614</c:v>
                </c:pt>
                <c:pt idx="84">
                  <c:v>552.496693121693</c:v>
                </c:pt>
                <c:pt idx="85">
                  <c:v>553.488756613757</c:v>
                </c:pt>
                <c:pt idx="86">
                  <c:v>554.398148148148</c:v>
                </c:pt>
                <c:pt idx="87">
                  <c:v>555.57208994709</c:v>
                </c:pt>
                <c:pt idx="88">
                  <c:v>557.027116402116</c:v>
                </c:pt>
                <c:pt idx="89">
                  <c:v>558.43253968254</c:v>
                </c:pt>
                <c:pt idx="90">
                  <c:v>559.623015873016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  <c:pt idx="60">
                  <c:v>432.648996476176</c:v>
                </c:pt>
                <c:pt idx="61">
                  <c:v>429.324345028344</c:v>
                </c:pt>
                <c:pt idx="62">
                  <c:v>431.009652213881</c:v>
                </c:pt>
                <c:pt idx="63">
                  <c:v>432.281293090241</c:v>
                </c:pt>
                <c:pt idx="64">
                  <c:v>433.415045196875</c:v>
                </c:pt>
                <c:pt idx="65">
                  <c:v>434.073847096675</c:v>
                </c:pt>
                <c:pt idx="66">
                  <c:v>434.610081201164</c:v>
                </c:pt>
                <c:pt idx="67">
                  <c:v>435.605944538073</c:v>
                </c:pt>
                <c:pt idx="68">
                  <c:v>437.107400030642</c:v>
                </c:pt>
                <c:pt idx="69">
                  <c:v>438.118584341964</c:v>
                </c:pt>
                <c:pt idx="70">
                  <c:v>439.129768653286</c:v>
                </c:pt>
                <c:pt idx="71">
                  <c:v>439.926459322813</c:v>
                </c:pt>
                <c:pt idx="72">
                  <c:v>440.799754864409</c:v>
                </c:pt>
                <c:pt idx="73">
                  <c:v>441.274705071243</c:v>
                </c:pt>
                <c:pt idx="74">
                  <c:v>441.749655278076</c:v>
                </c:pt>
                <c:pt idx="75">
                  <c:v>443.388999540371</c:v>
                </c:pt>
                <c:pt idx="76">
                  <c:v>444.629998467903</c:v>
                </c:pt>
                <c:pt idx="77">
                  <c:v>445.304121342117</c:v>
                </c:pt>
                <c:pt idx="78">
                  <c:v>446.00888616516</c:v>
                </c:pt>
                <c:pt idx="79">
                  <c:v>446.483836371993</c:v>
                </c:pt>
                <c:pt idx="80">
                  <c:v>446.683009039375</c:v>
                </c:pt>
                <c:pt idx="81">
                  <c:v>447.510341657729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  <c:pt idx="56">
                  <c:v>513.291045876973</c:v>
                </c:pt>
                <c:pt idx="57">
                  <c:v>521.330579731524</c:v>
                </c:pt>
                <c:pt idx="58">
                  <c:v>526.685351821803</c:v>
                </c:pt>
                <c:pt idx="59">
                  <c:v>531.671337955451</c:v>
                </c:pt>
                <c:pt idx="60">
                  <c:v>536.849092786547</c:v>
                </c:pt>
                <c:pt idx="61">
                  <c:v>541.008998377342</c:v>
                </c:pt>
                <c:pt idx="62">
                  <c:v>547.514382652309</c:v>
                </c:pt>
                <c:pt idx="63">
                  <c:v>549.299306682402</c:v>
                </c:pt>
                <c:pt idx="64">
                  <c:v>551.305502286473</c:v>
                </c:pt>
                <c:pt idx="65">
                  <c:v>557.707626493583</c:v>
                </c:pt>
                <c:pt idx="66">
                  <c:v>563.799970497124</c:v>
                </c:pt>
                <c:pt idx="67">
                  <c:v>569.302256970054</c:v>
                </c:pt>
                <c:pt idx="68">
                  <c:v>572.636082017997</c:v>
                </c:pt>
                <c:pt idx="69">
                  <c:v>574.332497418498</c:v>
                </c:pt>
                <c:pt idx="70">
                  <c:v>575.969907065939</c:v>
                </c:pt>
                <c:pt idx="71">
                  <c:v>580.749373063874</c:v>
                </c:pt>
                <c:pt idx="72">
                  <c:v>586.045139401092</c:v>
                </c:pt>
                <c:pt idx="73">
                  <c:v>588.641392535772</c:v>
                </c:pt>
                <c:pt idx="74">
                  <c:v>593.90765599646</c:v>
                </c:pt>
                <c:pt idx="75">
                  <c:v>596.916949402567</c:v>
                </c:pt>
                <c:pt idx="76">
                  <c:v>598.052810148989</c:v>
                </c:pt>
                <c:pt idx="77">
                  <c:v>598.864139253577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  <c:pt idx="53">
                  <c:v>355.11583011583</c:v>
                </c:pt>
                <c:pt idx="54">
                  <c:v>356.949806949807</c:v>
                </c:pt>
                <c:pt idx="55">
                  <c:v>361.293436293436</c:v>
                </c:pt>
                <c:pt idx="56">
                  <c:v>369.787644787645</c:v>
                </c:pt>
                <c:pt idx="57">
                  <c:v>373.648648648649</c:v>
                </c:pt>
                <c:pt idx="58">
                  <c:v>378.861003861004</c:v>
                </c:pt>
                <c:pt idx="59">
                  <c:v>385.328185328185</c:v>
                </c:pt>
                <c:pt idx="60">
                  <c:v>385.907335907336</c:v>
                </c:pt>
                <c:pt idx="61">
                  <c:v>388.899613899614</c:v>
                </c:pt>
                <c:pt idx="62">
                  <c:v>398.166023166023</c:v>
                </c:pt>
                <c:pt idx="63">
                  <c:v>407.335907335907</c:v>
                </c:pt>
                <c:pt idx="64">
                  <c:v>411.776061776062</c:v>
                </c:pt>
                <c:pt idx="65">
                  <c:v>419.88416988417</c:v>
                </c:pt>
                <c:pt idx="66">
                  <c:v>424.227799227799</c:v>
                </c:pt>
                <c:pt idx="67">
                  <c:v>424.227799227799</c:v>
                </c:pt>
                <c:pt idx="68">
                  <c:v>425</c:v>
                </c:pt>
                <c:pt idx="69">
                  <c:v>431.274131274131</c:v>
                </c:pt>
                <c:pt idx="70">
                  <c:v>438.416988416988</c:v>
                </c:pt>
                <c:pt idx="71">
                  <c:v>440.34749034749</c:v>
                </c:pt>
                <c:pt idx="72">
                  <c:v>447.779922779923</c:v>
                </c:pt>
                <c:pt idx="73">
                  <c:v>449.420849420849</c:v>
                </c:pt>
                <c:pt idx="74">
                  <c:v>449.710424710425</c:v>
                </c:pt>
                <c:pt idx="75">
                  <c:v>453.088803088803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6.38368580060423</c:v>
                </c:pt>
                <c:pt idx="1">
                  <c:v>8.33232628398792</c:v>
                </c:pt>
                <c:pt idx="2">
                  <c:v>9.8368580060423</c:v>
                </c:pt>
                <c:pt idx="3">
                  <c:v>12.3051359516616</c:v>
                </c:pt>
                <c:pt idx="4">
                  <c:v>15.5921450151057</c:v>
                </c:pt>
                <c:pt idx="5">
                  <c:v>19.3564954682779</c:v>
                </c:pt>
                <c:pt idx="6">
                  <c:v>22.9365558912387</c:v>
                </c:pt>
                <c:pt idx="7">
                  <c:v>26.7613293051359</c:v>
                </c:pt>
                <c:pt idx="8">
                  <c:v>31.4380664652568</c:v>
                </c:pt>
                <c:pt idx="9">
                  <c:v>35.7039274924471</c:v>
                </c:pt>
                <c:pt idx="10">
                  <c:v>40.2658610271903</c:v>
                </c:pt>
                <c:pt idx="11">
                  <c:v>47.012084592145</c:v>
                </c:pt>
                <c:pt idx="12">
                  <c:v>53.5679758308157</c:v>
                </c:pt>
                <c:pt idx="13">
                  <c:v>59.9607250755287</c:v>
                </c:pt>
                <c:pt idx="14">
                  <c:v>66.7432024169184</c:v>
                </c:pt>
                <c:pt idx="15">
                  <c:v>72.8731117824773</c:v>
                </c:pt>
                <c:pt idx="16">
                  <c:v>78.1027190332326</c:v>
                </c:pt>
                <c:pt idx="17">
                  <c:v>86.3534743202417</c:v>
                </c:pt>
                <c:pt idx="18">
                  <c:v>91.1057401812689</c:v>
                </c:pt>
                <c:pt idx="19">
                  <c:v>99.0755287009064</c:v>
                </c:pt>
                <c:pt idx="20">
                  <c:v>105.722054380665</c:v>
                </c:pt>
                <c:pt idx="21">
                  <c:v>113.422960725076</c:v>
                </c:pt>
                <c:pt idx="22">
                  <c:v>119.12084592145</c:v>
                </c:pt>
                <c:pt idx="23">
                  <c:v>123.876132930514</c:v>
                </c:pt>
                <c:pt idx="24">
                  <c:v>129.78247734139</c:v>
                </c:pt>
                <c:pt idx="25">
                  <c:v>137.918429003021</c:v>
                </c:pt>
                <c:pt idx="26">
                  <c:v>145.057401812689</c:v>
                </c:pt>
                <c:pt idx="27">
                  <c:v>152.148036253776</c:v>
                </c:pt>
                <c:pt idx="28">
                  <c:v>158.075528700906</c:v>
                </c:pt>
                <c:pt idx="29">
                  <c:v>164.33836858006</c:v>
                </c:pt>
                <c:pt idx="30">
                  <c:v>167.836858006042</c:v>
                </c:pt>
                <c:pt idx="31">
                  <c:v>172.027190332326</c:v>
                </c:pt>
                <c:pt idx="32">
                  <c:v>179.510574018127</c:v>
                </c:pt>
                <c:pt idx="33">
                  <c:v>186.743202416918</c:v>
                </c:pt>
                <c:pt idx="34">
                  <c:v>193.407854984894</c:v>
                </c:pt>
                <c:pt idx="35">
                  <c:v>199.148036253776</c:v>
                </c:pt>
                <c:pt idx="36">
                  <c:v>204.277945619335</c:v>
                </c:pt>
                <c:pt idx="37">
                  <c:v>207.764350453172</c:v>
                </c:pt>
                <c:pt idx="38">
                  <c:v>211.776435045317</c:v>
                </c:pt>
                <c:pt idx="39">
                  <c:v>218.882175226586</c:v>
                </c:pt>
                <c:pt idx="40">
                  <c:v>226.528700906344</c:v>
                </c:pt>
                <c:pt idx="41">
                  <c:v>232.972809667674</c:v>
                </c:pt>
                <c:pt idx="42">
                  <c:v>238.075528700906</c:v>
                </c:pt>
                <c:pt idx="43">
                  <c:v>242.392749244713</c:v>
                </c:pt>
                <c:pt idx="44">
                  <c:v>244.66163141994</c:v>
                </c:pt>
                <c:pt idx="45">
                  <c:v>247.867069486405</c:v>
                </c:pt>
                <c:pt idx="46">
                  <c:v>253.534743202417</c:v>
                </c:pt>
                <c:pt idx="47">
                  <c:v>259.045317220544</c:v>
                </c:pt>
                <c:pt idx="48">
                  <c:v>264.350453172205</c:v>
                </c:pt>
                <c:pt idx="49">
                  <c:v>269.196374622356</c:v>
                </c:pt>
                <c:pt idx="50">
                  <c:v>272.882175226586</c:v>
                </c:pt>
                <c:pt idx="51">
                  <c:v>275.495468277946</c:v>
                </c:pt>
                <c:pt idx="52">
                  <c:v>278.528700906344</c:v>
                </c:pt>
                <c:pt idx="53">
                  <c:v>283.232628398791</c:v>
                </c:pt>
                <c:pt idx="54">
                  <c:v>287.477341389728</c:v>
                </c:pt>
                <c:pt idx="55">
                  <c:v>291.749244712991</c:v>
                </c:pt>
                <c:pt idx="56">
                  <c:v>295.673716012085</c:v>
                </c:pt>
                <c:pt idx="57">
                  <c:v>298.803625377643</c:v>
                </c:pt>
                <c:pt idx="58">
                  <c:v>300.66163141994</c:v>
                </c:pt>
                <c:pt idx="59">
                  <c:v>302.190332326284</c:v>
                </c:pt>
                <c:pt idx="60">
                  <c:v>304.531722054381</c:v>
                </c:pt>
                <c:pt idx="61">
                  <c:v>309.178247734139</c:v>
                </c:pt>
                <c:pt idx="62">
                  <c:v>312.87915407855</c:v>
                </c:pt>
                <c:pt idx="63">
                  <c:v>316.543806646526</c:v>
                </c:pt>
                <c:pt idx="64">
                  <c:v>319.616314199396</c:v>
                </c:pt>
                <c:pt idx="65">
                  <c:v>321.546827794562</c:v>
                </c:pt>
                <c:pt idx="66">
                  <c:v>323.755287009063</c:v>
                </c:pt>
                <c:pt idx="67">
                  <c:v>327.187311178248</c:v>
                </c:pt>
                <c:pt idx="68">
                  <c:v>330.462235649547</c:v>
                </c:pt>
                <c:pt idx="69">
                  <c:v>333.580060422961</c:v>
                </c:pt>
                <c:pt idx="70">
                  <c:v>336.525679758308</c:v>
                </c:pt>
                <c:pt idx="71">
                  <c:v>338.658610271903</c:v>
                </c:pt>
                <c:pt idx="72">
                  <c:v>339.785498489426</c:v>
                </c:pt>
                <c:pt idx="73">
                  <c:v>341.555891238671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  <c:pt idx="51">
                  <c:v>96.9563141561232</c:v>
                </c:pt>
                <c:pt idx="52">
                  <c:v>97.7918357603247</c:v>
                </c:pt>
                <c:pt idx="53">
                  <c:v>98.7109095249463</c:v>
                </c:pt>
                <c:pt idx="54">
                  <c:v>99.1764144187157</c:v>
                </c:pt>
                <c:pt idx="55">
                  <c:v>99.6896634041537</c:v>
                </c:pt>
                <c:pt idx="56">
                  <c:v>99.856767724994</c:v>
                </c:pt>
                <c:pt idx="57">
                  <c:v>99.9164478395798</c:v>
                </c:pt>
                <c:pt idx="58">
                  <c:v>100.596801145858</c:v>
                </c:pt>
                <c:pt idx="59">
                  <c:v>101.43232275006</c:v>
                </c:pt>
                <c:pt idx="60">
                  <c:v>101.85008355216</c:v>
                </c:pt>
                <c:pt idx="61">
                  <c:v>102.291716400095</c:v>
                </c:pt>
                <c:pt idx="62">
                  <c:v>102.578180950107</c:v>
                </c:pt>
                <c:pt idx="63">
                  <c:v>102.64979708761</c:v>
                </c:pt>
                <c:pt idx="64">
                  <c:v>102.709477202196</c:v>
                </c:pt>
                <c:pt idx="65">
                  <c:v>102.864645500119</c:v>
                </c:pt>
                <c:pt idx="66">
                  <c:v>103.533062783481</c:v>
                </c:pt>
                <c:pt idx="67">
                  <c:v>103.83146335641</c:v>
                </c:pt>
                <c:pt idx="68">
                  <c:v>104.273096204345</c:v>
                </c:pt>
                <c:pt idx="69">
                  <c:v>104.595368823108</c:v>
                </c:pt>
                <c:pt idx="70">
                  <c:v>104.666984960611</c:v>
                </c:pt>
                <c:pt idx="71">
                  <c:v>104.750537121031</c:v>
                </c:pt>
                <c:pt idx="72">
                  <c:v>104.834089281451</c:v>
                </c:pt>
              </c:numCache>
            </c:numRef>
          </c:yVal>
          <c:smooth val="1"/>
        </c:ser>
        <c:axId val="1048284"/>
        <c:axId val="22162219"/>
      </c:scatterChart>
      <c:valAx>
        <c:axId val="1048284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62219"/>
        <c:crosses val="autoZero"/>
        <c:crossBetween val="midCat"/>
      </c:valAx>
      <c:valAx>
        <c:axId val="221622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8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4.26238383874172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4.56798786395086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  <c:pt idx="56">
                  <c:v>4.76180142195767</c:v>
                </c:pt>
                <c:pt idx="57">
                  <c:v>4.78264394051509</c:v>
                </c:pt>
                <c:pt idx="58">
                  <c:v>4.81205629127771</c:v>
                </c:pt>
                <c:pt idx="59">
                  <c:v>4.81830120152528</c:v>
                </c:pt>
                <c:pt idx="60">
                  <c:v>4.83876209279245</c:v>
                </c:pt>
                <c:pt idx="61">
                  <c:v>4.86339612410456</c:v>
                </c:pt>
                <c:pt idx="62">
                  <c:v>4.88167738604583</c:v>
                </c:pt>
                <c:pt idx="63">
                  <c:v>4.89931509832749</c:v>
                </c:pt>
                <c:pt idx="64">
                  <c:v>4.9224744678233</c:v>
                </c:pt>
                <c:pt idx="65">
                  <c:v>4.94843003022114</c:v>
                </c:pt>
                <c:pt idx="66">
                  <c:v>4.96861262909795</c:v>
                </c:pt>
                <c:pt idx="67">
                  <c:v>4.96767669420137</c:v>
                </c:pt>
                <c:pt idx="68">
                  <c:v>4.9951216797406</c:v>
                </c:pt>
                <c:pt idx="69">
                  <c:v>5.01233909251022</c:v>
                </c:pt>
                <c:pt idx="70">
                  <c:v>5.02108156619311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3.07322694579686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  <c:pt idx="46">
                  <c:v>3.36517572108164</c:v>
                </c:pt>
                <c:pt idx="47">
                  <c:v>3.31766493991401</c:v>
                </c:pt>
                <c:pt idx="48">
                  <c:v>3.32124837826149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3.54560484023772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  <c:pt idx="56">
                  <c:v>3.6241815245048</c:v>
                </c:pt>
                <c:pt idx="57">
                  <c:v>3.70318059769411</c:v>
                </c:pt>
                <c:pt idx="58">
                  <c:v>3.73961101227856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4.70324859717653</c:v>
                </c:pt>
                <c:pt idx="42">
                  <c:v>4.68118700561321</c:v>
                </c:pt>
                <c:pt idx="43">
                  <c:v>4.70415241164912</c:v>
                </c:pt>
                <c:pt idx="44">
                  <c:v>4.80487624198136</c:v>
                </c:pt>
                <c:pt idx="45">
                  <c:v>4.85187201066031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4.93688150478563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  <c:pt idx="56">
                  <c:v>5.12521357087105</c:v>
                </c:pt>
                <c:pt idx="57">
                  <c:v>5.14027298871298</c:v>
                </c:pt>
                <c:pt idx="58">
                  <c:v>5.21766526937129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5.62196570348492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  <c:pt idx="56">
                  <c:v>5.68137470035036</c:v>
                </c:pt>
                <c:pt idx="57">
                  <c:v>5.70249937038254</c:v>
                </c:pt>
                <c:pt idx="58">
                  <c:v>5.72542542786818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4.14476354199902</c:v>
                </c:pt>
                <c:pt idx="44">
                  <c:v>4.17078119541371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  <c:pt idx="56">
                  <c:v>4.1609134499958</c:v>
                </c:pt>
                <c:pt idx="57">
                  <c:v>4.20780416666773</c:v>
                </c:pt>
                <c:pt idx="58">
                  <c:v>4.22123798195295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1.16532376206092</c:v>
                </c:pt>
                <c:pt idx="1">
                  <c:v>1.23516211633862</c:v>
                </c:pt>
                <c:pt idx="2">
                  <c:v>1.29035544560538</c:v>
                </c:pt>
                <c:pt idx="3">
                  <c:v>1.27772397480035</c:v>
                </c:pt>
                <c:pt idx="4">
                  <c:v>1.33022489036156</c:v>
                </c:pt>
                <c:pt idx="5">
                  <c:v>1.40312557396945</c:v>
                </c:pt>
                <c:pt idx="6">
                  <c:v>1.46493874465432</c:v>
                </c:pt>
                <c:pt idx="7">
                  <c:v>1.50715659024939</c:v>
                </c:pt>
                <c:pt idx="8">
                  <c:v>1.55267601744065</c:v>
                </c:pt>
                <c:pt idx="9">
                  <c:v>1.6628037932192</c:v>
                </c:pt>
                <c:pt idx="10">
                  <c:v>1.6526381465841</c:v>
                </c:pt>
                <c:pt idx="11">
                  <c:v>1.67335011748909</c:v>
                </c:pt>
                <c:pt idx="12">
                  <c:v>1.67674433679434</c:v>
                </c:pt>
                <c:pt idx="13">
                  <c:v>1.72149022443642</c:v>
                </c:pt>
                <c:pt idx="14">
                  <c:v>1.83607805074115</c:v>
                </c:pt>
                <c:pt idx="15">
                  <c:v>1.94766475043171</c:v>
                </c:pt>
                <c:pt idx="16">
                  <c:v>2.0202876588802</c:v>
                </c:pt>
                <c:pt idx="17">
                  <c:v>2.04866806531128</c:v>
                </c:pt>
                <c:pt idx="18">
                  <c:v>2.07001261188837</c:v>
                </c:pt>
                <c:pt idx="19">
                  <c:v>2.00652968254119</c:v>
                </c:pt>
                <c:pt idx="20">
                  <c:v>2.04850636588399</c:v>
                </c:pt>
                <c:pt idx="21">
                  <c:v>2.03524671783366</c:v>
                </c:pt>
                <c:pt idx="22">
                  <c:v>2.09400080421922</c:v>
                </c:pt>
                <c:pt idx="23">
                  <c:v>2.14992341044789</c:v>
                </c:pt>
                <c:pt idx="24">
                  <c:v>2.13458297345093</c:v>
                </c:pt>
                <c:pt idx="25">
                  <c:v>2.13786393072388</c:v>
                </c:pt>
                <c:pt idx="26">
                  <c:v>2.17399924400247</c:v>
                </c:pt>
                <c:pt idx="27">
                  <c:v>2.1798940132497</c:v>
                </c:pt>
                <c:pt idx="28">
                  <c:v>2.21301431898288</c:v>
                </c:pt>
                <c:pt idx="29">
                  <c:v>2.25345717110123</c:v>
                </c:pt>
                <c:pt idx="30">
                  <c:v>2.30392712845339</c:v>
                </c:pt>
                <c:pt idx="31">
                  <c:v>2.2953594456001</c:v>
                </c:pt>
                <c:pt idx="32">
                  <c:v>2.28261609218282</c:v>
                </c:pt>
                <c:pt idx="33">
                  <c:v>2.3148215932336</c:v>
                </c:pt>
                <c:pt idx="34">
                  <c:v>2.36227472421703</c:v>
                </c:pt>
                <c:pt idx="35">
                  <c:v>2.40553890894217</c:v>
                </c:pt>
                <c:pt idx="36">
                  <c:v>2.44929866079586</c:v>
                </c:pt>
                <c:pt idx="37">
                  <c:v>2.49263126769413</c:v>
                </c:pt>
                <c:pt idx="38">
                  <c:v>2.48913160030985</c:v>
                </c:pt>
                <c:pt idx="39">
                  <c:v>2.53719858831641</c:v>
                </c:pt>
                <c:pt idx="40">
                  <c:v>2.520680225496</c:v>
                </c:pt>
                <c:pt idx="41">
                  <c:v>2.56744785740443</c:v>
                </c:pt>
                <c:pt idx="42">
                  <c:v>2.59899627083325</c:v>
                </c:pt>
                <c:pt idx="43">
                  <c:v>2.64219999927963</c:v>
                </c:pt>
                <c:pt idx="44">
                  <c:v>2.68300495861039</c:v>
                </c:pt>
                <c:pt idx="45">
                  <c:v>2.67559737375833</c:v>
                </c:pt>
                <c:pt idx="46">
                  <c:v>2.68367835119811</c:v>
                </c:pt>
                <c:pt idx="47">
                  <c:v>2.70209143690351</c:v>
                </c:pt>
                <c:pt idx="48">
                  <c:v>2.73748949000216</c:v>
                </c:pt>
                <c:pt idx="49">
                  <c:v>2.76806411283182</c:v>
                </c:pt>
                <c:pt idx="50">
                  <c:v>2.80967637546543</c:v>
                </c:pt>
                <c:pt idx="51">
                  <c:v>2.84036136668945</c:v>
                </c:pt>
                <c:pt idx="52">
                  <c:v>2.84143916438831</c:v>
                </c:pt>
                <c:pt idx="53">
                  <c:v>2.84817949004437</c:v>
                </c:pt>
                <c:pt idx="54">
                  <c:v>2.86931434186829</c:v>
                </c:pt>
                <c:pt idx="55">
                  <c:v>2.89864624643536</c:v>
                </c:pt>
                <c:pt idx="56">
                  <c:v>2.92657467936475</c:v>
                </c:pt>
                <c:pt idx="57">
                  <c:v>2.96097823661158</c:v>
                </c:pt>
                <c:pt idx="58">
                  <c:v>2.99053491030211</c:v>
                </c:pt>
              </c:numCache>
            </c:numRef>
          </c:yVal>
          <c:smooth val="0"/>
        </c:ser>
        <c:axId val="2596070"/>
        <c:axId val="53406356"/>
      </c:scatterChart>
      <c:valAx>
        <c:axId val="2596070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06356"/>
        <c:crosses val="autoZero"/>
        <c:crossBetween val="midCat"/>
        <c:majorUnit val="10"/>
        <c:minorUnit val="5"/>
      </c:valAx>
      <c:valAx>
        <c:axId val="53406356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6070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121663266635"/>
          <c:y val="0.111583199832834"/>
          <c:w val="0.865966404791875"/>
          <c:h val="0.762903113463816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  <c:pt idx="82">
                  <c:v>0.0430863254392666</c:v>
                </c:pt>
                <c:pt idx="83">
                  <c:v>0.0391138273491215</c:v>
                </c:pt>
                <c:pt idx="84">
                  <c:v>0.0317799847211612</c:v>
                </c:pt>
                <c:pt idx="85">
                  <c:v>0.0290297937356761</c:v>
                </c:pt>
                <c:pt idx="86">
                  <c:v>0.026279602750191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1.38959750566894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1.26913265306123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0.719866926393661</c:v>
                </c:pt>
                <c:pt idx="82">
                  <c:v>0.755542909671912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1.46465256797583</c:v>
                </c:pt>
                <c:pt idx="1">
                  <c:v>1.48861027190332</c:v>
                </c:pt>
                <c:pt idx="2">
                  <c:v>1.68666666666667</c:v>
                </c:pt>
                <c:pt idx="3">
                  <c:v>1.63018126888218</c:v>
                </c:pt>
                <c:pt idx="4">
                  <c:v>1.83786102719033</c:v>
                </c:pt>
                <c:pt idx="5">
                  <c:v>2.14504531722054</c:v>
                </c:pt>
                <c:pt idx="6">
                  <c:v>2.43399223133362</c:v>
                </c:pt>
                <c:pt idx="7">
                  <c:v>2.74561933534743</c:v>
                </c:pt>
                <c:pt idx="8">
                  <c:v>3.06931376780319</c:v>
                </c:pt>
                <c:pt idx="9">
                  <c:v>3.47971514889944</c:v>
                </c:pt>
                <c:pt idx="10">
                  <c:v>3.81290461804057</c:v>
                </c:pt>
                <c:pt idx="11">
                  <c:v>4.07902460077687</c:v>
                </c:pt>
                <c:pt idx="12">
                  <c:v>4.6507121277514</c:v>
                </c:pt>
                <c:pt idx="13">
                  <c:v>5.09671989641778</c:v>
                </c:pt>
                <c:pt idx="14">
                  <c:v>5.48834700043159</c:v>
                </c:pt>
                <c:pt idx="15">
                  <c:v>5.8911955114372</c:v>
                </c:pt>
                <c:pt idx="16">
                  <c:v>6.05757444971947</c:v>
                </c:pt>
                <c:pt idx="17">
                  <c:v>6.07121277514027</c:v>
                </c:pt>
                <c:pt idx="18">
                  <c:v>6.60677600345274</c:v>
                </c:pt>
                <c:pt idx="19">
                  <c:v>6.2526974536038</c:v>
                </c:pt>
                <c:pt idx="20">
                  <c:v>6.54095813552007</c:v>
                </c:pt>
                <c:pt idx="21">
                  <c:v>6.57725507121278</c:v>
                </c:pt>
                <c:pt idx="22">
                  <c:v>6.77233491583945</c:v>
                </c:pt>
                <c:pt idx="23">
                  <c:v>6.63823910228744</c:v>
                </c:pt>
                <c:pt idx="24">
                  <c:v>6.4124298662063</c:v>
                </c:pt>
                <c:pt idx="25">
                  <c:v>6.14820889080708</c:v>
                </c:pt>
                <c:pt idx="26">
                  <c:v>6.63141993957704</c:v>
                </c:pt>
                <c:pt idx="27">
                  <c:v>6.60535174794994</c:v>
                </c:pt>
                <c:pt idx="28">
                  <c:v>6.6955977557186</c:v>
                </c:pt>
                <c:pt idx="29">
                  <c:v>6.47311178247734</c:v>
                </c:pt>
                <c:pt idx="30">
                  <c:v>6.50992662926198</c:v>
                </c:pt>
                <c:pt idx="31">
                  <c:v>6.10608545533017</c:v>
                </c:pt>
                <c:pt idx="32">
                  <c:v>5.75002157962883</c:v>
                </c:pt>
                <c:pt idx="33">
                  <c:v>5.83892965041001</c:v>
                </c:pt>
                <c:pt idx="34">
                  <c:v>5.97604661199827</c:v>
                </c:pt>
                <c:pt idx="35">
                  <c:v>6.01048769961157</c:v>
                </c:pt>
                <c:pt idx="36">
                  <c:v>5.97902460077687</c:v>
                </c:pt>
                <c:pt idx="37">
                  <c:v>5.80815709969789</c:v>
                </c:pt>
                <c:pt idx="38">
                  <c:v>5.58519637462236</c:v>
                </c:pt>
                <c:pt idx="39">
                  <c:v>5.40073370738023</c:v>
                </c:pt>
                <c:pt idx="40">
                  <c:v>5.51109192921882</c:v>
                </c:pt>
                <c:pt idx="41">
                  <c:v>5.74876996115667</c:v>
                </c:pt>
                <c:pt idx="42">
                  <c:v>5.80591281829953</c:v>
                </c:pt>
                <c:pt idx="43">
                  <c:v>5.69633146309883</c:v>
                </c:pt>
                <c:pt idx="44">
                  <c:v>5.50228744065602</c:v>
                </c:pt>
                <c:pt idx="45">
                  <c:v>5.08031937850669</c:v>
                </c:pt>
                <c:pt idx="46">
                  <c:v>4.8046180405697</c:v>
                </c:pt>
                <c:pt idx="47">
                  <c:v>4.73254208027622</c:v>
                </c:pt>
                <c:pt idx="48">
                  <c:v>4.60548122572292</c:v>
                </c:pt>
                <c:pt idx="49">
                  <c:v>4.57384548985757</c:v>
                </c:pt>
                <c:pt idx="50">
                  <c:v>4.58817436340095</c:v>
                </c:pt>
                <c:pt idx="51">
                  <c:v>4.45804920155373</c:v>
                </c:pt>
                <c:pt idx="52">
                  <c:v>4.31333621061718</c:v>
                </c:pt>
                <c:pt idx="53">
                  <c:v>4.16141562365127</c:v>
                </c:pt>
                <c:pt idx="54">
                  <c:v>4.11117824773414</c:v>
                </c:pt>
                <c:pt idx="55">
                  <c:v>4.00289167026327</c:v>
                </c:pt>
                <c:pt idx="56">
                  <c:v>3.93534743202417</c:v>
                </c:pt>
                <c:pt idx="57">
                  <c:v>3.85740181268882</c:v>
                </c:pt>
                <c:pt idx="58">
                  <c:v>3.74449719464825</c:v>
                </c:pt>
                <c:pt idx="59">
                  <c:v>3.49525248165732</c:v>
                </c:pt>
                <c:pt idx="60">
                  <c:v>3.15964609408718</c:v>
                </c:pt>
                <c:pt idx="61">
                  <c:v>2.85325852395339</c:v>
                </c:pt>
                <c:pt idx="62">
                  <c:v>3.0480794130341</c:v>
                </c:pt>
                <c:pt idx="63">
                  <c:v>3.05921450151057</c:v>
                </c:pt>
                <c:pt idx="64">
                  <c:v>3.10155373327579</c:v>
                </c:pt>
                <c:pt idx="65">
                  <c:v>3.10574018126888</c:v>
                </c:pt>
                <c:pt idx="66">
                  <c:v>3.00768234786362</c:v>
                </c:pt>
                <c:pt idx="67">
                  <c:v>2.98843331894691</c:v>
                </c:pt>
                <c:pt idx="68">
                  <c:v>3.117047906776</c:v>
                </c:pt>
                <c:pt idx="69">
                  <c:v>3.00332326283988</c:v>
                </c:pt>
                <c:pt idx="70">
                  <c:v>2.96107034958999</c:v>
                </c:pt>
                <c:pt idx="71">
                  <c:v>2.89827362969357</c:v>
                </c:pt>
                <c:pt idx="72">
                  <c:v>2.74557617608977</c:v>
                </c:pt>
                <c:pt idx="73">
                  <c:v>2.51735002157963</c:v>
                </c:pt>
                <c:pt idx="74">
                  <c:v>2.39628830384117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  <c:pt idx="66">
                  <c:v>6.12934362934363</c:v>
                </c:pt>
                <c:pt idx="67">
                  <c:v>5.79564258135687</c:v>
                </c:pt>
                <c:pt idx="68">
                  <c:v>5.19029233314948</c:v>
                </c:pt>
                <c:pt idx="69">
                  <c:v>4.52978488692774</c:v>
                </c:pt>
                <c:pt idx="70">
                  <c:v>4.3849972421401</c:v>
                </c:pt>
                <c:pt idx="71">
                  <c:v>4.45256480970767</c:v>
                </c:pt>
                <c:pt idx="72">
                  <c:v>3.98648648648649</c:v>
                </c:pt>
                <c:pt idx="73">
                  <c:v>4.26365140650855</c:v>
                </c:pt>
                <c:pt idx="74">
                  <c:v>3.79757308328737</c:v>
                </c:pt>
                <c:pt idx="75">
                  <c:v>3.49145063430778</c:v>
                </c:pt>
                <c:pt idx="76">
                  <c:v>3.68863761720905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</c:numCache>
            </c:numRef>
          </c:yVal>
          <c:smooth val="1"/>
        </c:ser>
        <c:axId val="3986994"/>
        <c:axId val="25825884"/>
      </c:scatterChart>
      <c:valAx>
        <c:axId val="3986994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25884"/>
        <c:crosses val="autoZero"/>
        <c:crossBetween val="midCat"/>
        <c:majorUnit val="10"/>
      </c:valAx>
      <c:valAx>
        <c:axId val="2582588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6994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95668214766"/>
          <c:y val="0.135125722644006"/>
          <c:w val="0.257357409497352"/>
          <c:h val="0.2458205628308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53889278206"/>
          <c:y val="0.11482254697286"/>
          <c:w val="0.857323055360897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1.38959750566894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1.26913265306123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  <c:pt idx="76">
                  <c:v>-4.10817417876242</c:v>
                </c:pt>
                <c:pt idx="77">
                  <c:v>-3.72345301757067</c:v>
                </c:pt>
                <c:pt idx="78">
                  <c:v>-3.37662337662338</c:v>
                </c:pt>
                <c:pt idx="79">
                  <c:v>0.631016042780748</c:v>
                </c:pt>
                <c:pt idx="80">
                  <c:v>0.0290297937356761</c:v>
                </c:pt>
                <c:pt idx="81">
                  <c:v>0.0281130634071811</c:v>
                </c:pt>
                <c:pt idx="82">
                  <c:v>0.0430863254392666</c:v>
                </c:pt>
                <c:pt idx="83">
                  <c:v>0.0391138273491215</c:v>
                </c:pt>
                <c:pt idx="84">
                  <c:v>0.0317799847211612</c:v>
                </c:pt>
                <c:pt idx="85">
                  <c:v>0.0290297937356761</c:v>
                </c:pt>
                <c:pt idx="86">
                  <c:v>0.026279602750191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0.94990041366631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0.719866926393661</c:v>
                </c:pt>
                <c:pt idx="82">
                  <c:v>0.755542909671912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</c:numCache>
            </c:numRef>
          </c:yVal>
          <c:smooth val="1"/>
        </c:ser>
        <c:axId val="77807456"/>
        <c:axId val="11842506"/>
      </c:scatterChart>
      <c:valAx>
        <c:axId val="77807456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42506"/>
        <c:crosses val="autoZero"/>
        <c:crossBetween val="midCat"/>
        <c:majorUnit val="10"/>
        <c:minorUnit val="5"/>
      </c:valAx>
      <c:valAx>
        <c:axId val="11842506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07456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096472786732"/>
          <c:y val="0.200215502727456"/>
          <c:w val="0.175901700616707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193680</xdr:colOff>
      <xdr:row>8</xdr:row>
      <xdr:rowOff>158400</xdr:rowOff>
    </xdr:from>
    <xdr:to>
      <xdr:col>11</xdr:col>
      <xdr:colOff>512280</xdr:colOff>
      <xdr:row>41</xdr:row>
      <xdr:rowOff>146520</xdr:rowOff>
    </xdr:to>
    <xdr:graphicFrame>
      <xdr:nvGraphicFramePr>
        <xdr:cNvPr id="2" name=""/>
        <xdr:cNvGraphicFramePr/>
      </xdr:nvGraphicFramePr>
      <xdr:xfrm>
        <a:off x="340200" y="1458720"/>
        <a:ext cx="8417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3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4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655920</xdr:colOff>
      <xdr:row>190</xdr:row>
      <xdr:rowOff>46440</xdr:rowOff>
    </xdr:from>
    <xdr:to>
      <xdr:col>9</xdr:col>
      <xdr:colOff>203040</xdr:colOff>
      <xdr:row>192</xdr:row>
      <xdr:rowOff>81360</xdr:rowOff>
    </xdr:to>
    <xdr:sp>
      <xdr:nvSpPr>
        <xdr:cNvPr id="5" name="Line 1"/>
        <xdr:cNvSpPr/>
      </xdr:nvSpPr>
      <xdr:spPr>
        <a:xfrm>
          <a:off x="6463440" y="3093264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56880</xdr:colOff>
      <xdr:row>5</xdr:row>
      <xdr:rowOff>145440</xdr:rowOff>
    </xdr:from>
    <xdr:to>
      <xdr:col>10</xdr:col>
      <xdr:colOff>664920</xdr:colOff>
      <xdr:row>42</xdr:row>
      <xdr:rowOff>41760</xdr:rowOff>
    </xdr:to>
    <xdr:graphicFrame>
      <xdr:nvGraphicFramePr>
        <xdr:cNvPr id="6" name=""/>
        <xdr:cNvGraphicFramePr/>
      </xdr:nvGraphicFramePr>
      <xdr:xfrm>
        <a:off x="958320" y="957960"/>
        <a:ext cx="7923240" cy="591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7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587880</xdr:colOff>
      <xdr:row>14</xdr:row>
      <xdr:rowOff>68040</xdr:rowOff>
    </xdr:from>
    <xdr:to>
      <xdr:col>11</xdr:col>
      <xdr:colOff>533520</xdr:colOff>
      <xdr:row>46</xdr:row>
      <xdr:rowOff>20520</xdr:rowOff>
    </xdr:to>
    <xdr:graphicFrame>
      <xdr:nvGraphicFramePr>
        <xdr:cNvPr id="8" name=""/>
        <xdr:cNvGraphicFramePr/>
      </xdr:nvGraphicFramePr>
      <xdr:xfrm>
        <a:off x="773640" y="2343600"/>
        <a:ext cx="8280000" cy="515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799920</xdr:colOff>
      <xdr:row>14</xdr:row>
      <xdr:rowOff>19080</xdr:rowOff>
    </xdr:from>
    <xdr:to>
      <xdr:col>21</xdr:col>
      <xdr:colOff>377280</xdr:colOff>
      <xdr:row>46</xdr:row>
      <xdr:rowOff>162360</xdr:rowOff>
    </xdr:to>
    <xdr:graphicFrame>
      <xdr:nvGraphicFramePr>
        <xdr:cNvPr id="9" name=""/>
        <xdr:cNvGraphicFramePr/>
      </xdr:nvGraphicFramePr>
      <xdr:xfrm>
        <a:off x="9320040" y="2294640"/>
        <a:ext cx="770544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803160</xdr:colOff>
      <xdr:row>14</xdr:row>
      <xdr:rowOff>124560</xdr:rowOff>
    </xdr:from>
    <xdr:to>
      <xdr:col>32</xdr:col>
      <xdr:colOff>505440</xdr:colOff>
      <xdr:row>46</xdr:row>
      <xdr:rowOff>143640</xdr:rowOff>
    </xdr:to>
    <xdr:graphicFrame>
      <xdr:nvGraphicFramePr>
        <xdr:cNvPr id="10" name=""/>
        <xdr:cNvGraphicFramePr/>
      </xdr:nvGraphicFramePr>
      <xdr:xfrm>
        <a:off x="18264240" y="2400120"/>
        <a:ext cx="783036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157680</xdr:colOff>
      <xdr:row>14</xdr:row>
      <xdr:rowOff>27720</xdr:rowOff>
    </xdr:from>
    <xdr:to>
      <xdr:col>44</xdr:col>
      <xdr:colOff>311400</xdr:colOff>
      <xdr:row>45</xdr:row>
      <xdr:rowOff>144360</xdr:rowOff>
    </xdr:to>
    <xdr:graphicFrame>
      <xdr:nvGraphicFramePr>
        <xdr:cNvPr id="11" name=""/>
        <xdr:cNvGraphicFramePr/>
      </xdr:nvGraphicFramePr>
      <xdr:xfrm>
        <a:off x="27372240" y="2303280"/>
        <a:ext cx="8281800" cy="515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3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4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5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6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7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8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9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0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1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2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3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4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5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675"/>
  <sheetViews>
    <sheetView showFormulas="false" showGridLines="true" showRowColHeaders="true" showZeros="true" rightToLeft="false" tabSelected="true" showOutlineSymbols="true" defaultGridColor="true" view="normal" topLeftCell="B638" colorId="64" zoomScale="100" zoomScaleNormal="100" zoomScalePageLayoutView="100" workbookViewId="0">
      <selection pane="topLeft" activeCell="O666" activeCellId="0" sqref="O66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8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173</v>
      </c>
    </row>
    <row r="4" customFormat="false" ht="12.8" hidden="false" customHeight="false" outlineLevel="0" collapsed="false">
      <c r="M4" s="13" t="n">
        <v>43988</v>
      </c>
      <c r="N4" s="0" t="s">
        <v>174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4" t="s">
        <v>175</v>
      </c>
    </row>
    <row r="14" customFormat="false" ht="12.8" hidden="false" customHeight="false" outlineLevel="0" collapsed="false">
      <c r="C14" s="7" t="s">
        <v>78</v>
      </c>
      <c r="D14" s="17" t="s">
        <v>176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43990</v>
      </c>
      <c r="D16" s="9" t="n">
        <v>33964</v>
      </c>
      <c r="E16" s="9" t="n">
        <v>27136</v>
      </c>
      <c r="F16" s="9" t="n">
        <v>29209</v>
      </c>
      <c r="G16" s="9" t="n">
        <v>4694</v>
      </c>
      <c r="H16" s="9" t="n">
        <v>40597</v>
      </c>
      <c r="I16" s="9" t="n">
        <v>113055</v>
      </c>
      <c r="J16" s="9" t="n">
        <v>8783</v>
      </c>
      <c r="K16" s="40" t="n">
        <v>1</v>
      </c>
    </row>
    <row r="17" customFormat="false" ht="12.8" hidden="false" customHeight="false" outlineLevel="0" collapsed="false">
      <c r="C17" s="15" t="n">
        <v>43984</v>
      </c>
      <c r="D17" s="9" t="n">
        <v>33530</v>
      </c>
      <c r="E17" s="9" t="n">
        <v>27127</v>
      </c>
      <c r="F17" s="9" t="n">
        <v>28940</v>
      </c>
      <c r="G17" s="9" t="n">
        <v>4468</v>
      </c>
      <c r="H17" s="9" t="n">
        <v>39369</v>
      </c>
      <c r="I17" s="9" t="n">
        <v>108059</v>
      </c>
      <c r="J17" s="9" t="n">
        <v>8674</v>
      </c>
      <c r="K17" s="40" t="n">
        <v>2</v>
      </c>
    </row>
    <row r="18" customFormat="false" ht="12.8" hidden="false" customHeight="false" outlineLevel="0" collapsed="false">
      <c r="C18" s="15" t="n">
        <v>43985</v>
      </c>
      <c r="D18" s="9" t="n">
        <v>33601</v>
      </c>
      <c r="E18" s="9" t="n">
        <v>27128</v>
      </c>
      <c r="F18" s="9" t="n">
        <v>29021</v>
      </c>
      <c r="G18" s="9" t="n">
        <v>4542</v>
      </c>
      <c r="H18" s="9" t="n">
        <v>39728</v>
      </c>
      <c r="I18" s="9" t="n">
        <v>109142</v>
      </c>
      <c r="J18" s="9" t="n">
        <v>8699</v>
      </c>
      <c r="K18" s="40" t="n">
        <v>3</v>
      </c>
    </row>
    <row r="19" customFormat="false" ht="12.8" hidden="false" customHeight="false" outlineLevel="0" collapsed="false">
      <c r="C19" s="15" t="n">
        <v>43986</v>
      </c>
      <c r="D19" s="9" t="n">
        <v>33689</v>
      </c>
      <c r="E19" s="9" t="n">
        <v>27133</v>
      </c>
      <c r="F19" s="9" t="n">
        <v>29065</v>
      </c>
      <c r="G19" s="9" t="n">
        <v>4562</v>
      </c>
      <c r="H19" s="9" t="n">
        <v>39904</v>
      </c>
      <c r="I19" s="9" t="n">
        <v>110173</v>
      </c>
      <c r="J19" s="9" t="n">
        <v>8736</v>
      </c>
      <c r="K19" s="40" t="n">
        <v>4</v>
      </c>
    </row>
    <row r="20" customFormat="false" ht="12.8" hidden="false" customHeight="false" outlineLevel="0" collapsed="false">
      <c r="C20" s="15" t="n">
        <v>43987</v>
      </c>
      <c r="D20" s="9" t="n">
        <v>33774</v>
      </c>
      <c r="E20" s="9" t="n">
        <v>27134</v>
      </c>
      <c r="F20" s="9" t="n">
        <v>29111</v>
      </c>
      <c r="G20" s="9" t="n">
        <v>4639</v>
      </c>
      <c r="H20" s="9" t="n">
        <v>40261</v>
      </c>
      <c r="I20" s="9" t="n">
        <v>111390</v>
      </c>
      <c r="J20" s="9" t="n">
        <v>8763</v>
      </c>
      <c r="K20" s="40" t="n">
        <v>5</v>
      </c>
    </row>
    <row r="21" customFormat="false" ht="12.8" hidden="false" customHeight="false" outlineLevel="0" collapsed="false">
      <c r="C21" s="15" t="n">
        <v>43988</v>
      </c>
      <c r="D21" s="9" t="n">
        <v>33846</v>
      </c>
      <c r="E21" s="9" t="n">
        <v>27135</v>
      </c>
      <c r="F21" s="9" t="n">
        <v>29142</v>
      </c>
      <c r="G21" s="9" t="n">
        <v>4656</v>
      </c>
      <c r="H21" s="9" t="n">
        <v>40465</v>
      </c>
      <c r="I21" s="9" t="n">
        <v>112096</v>
      </c>
      <c r="J21" s="9" t="n">
        <v>8769</v>
      </c>
      <c r="K21" s="40" t="n">
        <v>6</v>
      </c>
    </row>
    <row r="22" customFormat="false" ht="12.8" hidden="false" customHeight="false" outlineLevel="0" collapsed="false">
      <c r="C22" s="15" t="n">
        <v>43989</v>
      </c>
      <c r="D22" s="9" t="n">
        <v>33899</v>
      </c>
      <c r="E22" s="9" t="n">
        <v>27136</v>
      </c>
      <c r="F22" s="9" t="n">
        <v>29155</v>
      </c>
      <c r="G22" s="9" t="n">
        <v>4659</v>
      </c>
      <c r="H22" s="9" t="n">
        <v>40542</v>
      </c>
      <c r="I22" s="9" t="n">
        <v>112469</v>
      </c>
      <c r="J22" s="9" t="n">
        <v>8776</v>
      </c>
      <c r="K22" s="40" t="n">
        <v>7</v>
      </c>
    </row>
    <row r="23" customFormat="false" ht="12.8" hidden="false" customHeight="false" outlineLevel="0" collapsed="false">
      <c r="C23" s="15" t="s">
        <v>177</v>
      </c>
      <c r="D23" s="9" t="n">
        <f aca="false">AVERAGE(D16:D22)</f>
        <v>33757.5714285714</v>
      </c>
      <c r="E23" s="9" t="n">
        <f aca="false">AVERAGE(E16:E22)</f>
        <v>27132.7142857143</v>
      </c>
      <c r="F23" s="9" t="n">
        <f aca="false">AVERAGE(F16:F22)</f>
        <v>29091.8571428571</v>
      </c>
      <c r="G23" s="9" t="n">
        <f aca="false">AVERAGE(G16:G22)</f>
        <v>4602.85714285714</v>
      </c>
      <c r="H23" s="9" t="n">
        <f aca="false">AVERAGE(H16:H22)</f>
        <v>40123.7142857143</v>
      </c>
      <c r="I23" s="9" t="n">
        <f aca="false">AVERAGE(I16:I22)</f>
        <v>110912</v>
      </c>
      <c r="J23" s="9" t="n">
        <f aca="false">AVERAGE(J16:J22)</f>
        <v>8742.85714285714</v>
      </c>
      <c r="K23" s="15" t="n">
        <v>43990</v>
      </c>
      <c r="L23" s="0" t="s">
        <v>178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4" t="s">
        <v>179</v>
      </c>
      <c r="E27" s="7"/>
      <c r="F27" s="59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49" t="n">
        <f aca="false">$D$23/$D$9</f>
        <v>558.160903250189</v>
      </c>
      <c r="E29" s="49" t="n">
        <f aca="false">$E$23/$E$9</f>
        <v>580.378915202445</v>
      </c>
      <c r="F29" s="49" t="n">
        <f aca="false">$F$23/$F$9</f>
        <v>445.715598940664</v>
      </c>
      <c r="G29" s="49" t="n">
        <f aca="false">$G$23/$G$9</f>
        <v>444.291230005516</v>
      </c>
      <c r="H29" s="49" t="n">
        <f aca="false">$H$23/$H$9</f>
        <v>591.882494257476</v>
      </c>
      <c r="I29" s="49" t="n">
        <f aca="false">$I$23/$I$9</f>
        <v>335.081570996979</v>
      </c>
      <c r="J29" s="49" t="n">
        <f aca="false">$J$23/$J$9</f>
        <v>104.354943218634</v>
      </c>
      <c r="K29" s="0" t="s">
        <v>180</v>
      </c>
    </row>
    <row r="30" customFormat="false" ht="12.8" hidden="false" customHeight="false" outlineLevel="0" collapsed="false">
      <c r="C30" s="7"/>
      <c r="D30" s="48" t="n">
        <v>502.562830687831</v>
      </c>
      <c r="E30" s="48" t="n">
        <v>566.374331550802</v>
      </c>
      <c r="F30" s="48" t="n">
        <v>403.094836831623</v>
      </c>
      <c r="G30" s="48" t="n">
        <v>310.810810810811</v>
      </c>
      <c r="H30" s="48" t="n">
        <v>465.953680483847</v>
      </c>
      <c r="I30" s="48" t="n">
        <v>241.803625377643</v>
      </c>
      <c r="J30" s="48" t="n">
        <v>90.105037001671</v>
      </c>
      <c r="K30" s="0" t="s">
        <v>181</v>
      </c>
    </row>
    <row r="31" customFormat="false" ht="12.8" hidden="false" customHeight="false" outlineLevel="0" collapsed="false">
      <c r="C31" s="7"/>
      <c r="D31" s="60"/>
      <c r="E31" s="60"/>
      <c r="F31" s="60"/>
      <c r="G31" s="60"/>
      <c r="H31" s="60"/>
      <c r="I31" s="60"/>
      <c r="J31" s="60"/>
    </row>
    <row r="33" customFormat="false" ht="15" hidden="false" customHeight="false" outlineLevel="0" collapsed="false">
      <c r="D33" s="34" t="s">
        <v>182</v>
      </c>
      <c r="E33" s="7"/>
      <c r="F33" s="59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183</v>
      </c>
      <c r="L34" s="7" t="s">
        <v>184</v>
      </c>
      <c r="M34" s="7" t="s">
        <v>185</v>
      </c>
    </row>
    <row r="35" customFormat="false" ht="12.8" hidden="false" customHeight="false" outlineLevel="0" collapsed="false">
      <c r="C35" s="7"/>
      <c r="D35" s="48" t="n">
        <f aca="false">smooth!D76</f>
        <v>13.364276266062</v>
      </c>
      <c r="E35" s="48" t="n">
        <f aca="false">smooth!E72</f>
        <v>18.6120702826585</v>
      </c>
      <c r="F35" s="48" t="n">
        <f aca="false">smooth!F72</f>
        <v>15.1301188469872</v>
      </c>
      <c r="G35" s="48" t="n">
        <f aca="false">smooth!G83</f>
        <v>10.7859900717044</v>
      </c>
      <c r="H35" s="48" t="n">
        <f aca="false">smooth!H79</f>
        <v>13.8250479421744</v>
      </c>
      <c r="I35" s="48" t="n">
        <f aca="false">smooth!I74</f>
        <v>6.77233491583945</v>
      </c>
      <c r="J35" s="48" t="n">
        <f aca="false">smooth!J73</f>
        <v>2.8963612181564</v>
      </c>
      <c r="K35" s="0" t="s">
        <v>186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187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188</v>
      </c>
    </row>
    <row r="38" customFormat="false" ht="12.8" hidden="false" customHeight="false" outlineLevel="0" collapsed="false">
      <c r="C38" s="7" t="s">
        <v>189</v>
      </c>
      <c r="D38" s="41" t="n">
        <f aca="false">10-(D$35-$L38)*$K38</f>
        <v>4.0052825459877</v>
      </c>
      <c r="E38" s="41" t="n">
        <f aca="false">10-(E$35-$L38)*$K38</f>
        <v>1</v>
      </c>
      <c r="F38" s="41" t="n">
        <f aca="false">10-(F$35-$L38)*$K38</f>
        <v>2.99402793678748</v>
      </c>
      <c r="G38" s="41" t="n">
        <f aca="false">10-(G$35-$L38)*$K38</f>
        <v>5.48180362779062</v>
      </c>
      <c r="H38" s="41" t="n">
        <f aca="false">10-(H$35-$L38)*$K38</f>
        <v>3.74140994132245</v>
      </c>
      <c r="I38" s="41" t="n">
        <f aca="false">10-(I$35-$L38)*$K38</f>
        <v>7.78032520607415</v>
      </c>
      <c r="J38" s="41" t="n">
        <f aca="false">10-(J$35-$L38)*$K38</f>
        <v>10</v>
      </c>
      <c r="K38" s="61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190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8" t="n">
        <f aca="false">'Deaths per day'!D72</f>
        <v>15.1951058201058</v>
      </c>
      <c r="E40" s="48" t="n">
        <f aca="false">'Deaths per day'!E68</f>
        <v>19.5294117647059</v>
      </c>
      <c r="F40" s="48" t="n">
        <f aca="false">'Deaths per day'!F80</f>
        <v>22.0315612072928</v>
      </c>
      <c r="G40" s="48" t="n">
        <f aca="false">'Deaths per day'!G80</f>
        <v>17.8571428571429</v>
      </c>
      <c r="H40" s="48" t="n">
        <f aca="false">'Deaths per day'!H82</f>
        <v>17.2886856468506</v>
      </c>
      <c r="I40" s="48" t="n">
        <f aca="false">'Deaths per day'!I78</f>
        <v>8.13595166163142</v>
      </c>
      <c r="J40" s="48" t="n">
        <f aca="false">'Deaths per day'!J64</f>
        <v>3.97469563141561</v>
      </c>
      <c r="K40" s="0" t="s">
        <v>191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192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188</v>
      </c>
    </row>
    <row r="43" customFormat="false" ht="12.8" hidden="false" customHeight="false" outlineLevel="0" collapsed="false">
      <c r="C43" s="7" t="s">
        <v>189</v>
      </c>
      <c r="D43" s="41" t="n">
        <f aca="false">10-(D$40-$L43)*$K43</f>
        <v>4.40746284155099</v>
      </c>
      <c r="E43" s="41" t="n">
        <f aca="false">10-(E$40-$L43)*$K43</f>
        <v>2.24713477478431</v>
      </c>
      <c r="F43" s="41" t="n">
        <f aca="false">10-(F$40-$L43)*$K43</f>
        <v>1</v>
      </c>
      <c r="G43" s="41" t="n">
        <f aca="false">10-(G$40-$L43)*$K43</f>
        <v>3.08063603250944</v>
      </c>
      <c r="H43" s="41" t="n">
        <f aca="false">10-(H$40-$L43)*$K43</f>
        <v>3.36396953084735</v>
      </c>
      <c r="I43" s="41" t="n">
        <f aca="false">10-(I$40-$L43)*$K43</f>
        <v>7.92592440174252</v>
      </c>
      <c r="J43" s="41" t="n">
        <f aca="false">10-(J$40-$L43)*$K43</f>
        <v>10</v>
      </c>
      <c r="K43" s="61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193</v>
      </c>
      <c r="D44" s="41" t="n">
        <f aca="false">D43-D38</f>
        <v>0.402180295563293</v>
      </c>
      <c r="E44" s="41" t="n">
        <f aca="false">E43-E38</f>
        <v>1.24713477478431</v>
      </c>
      <c r="F44" s="41" t="n">
        <f aca="false">F43-F38</f>
        <v>-1.99402793678748</v>
      </c>
      <c r="G44" s="41" t="n">
        <f aca="false">G43-G38</f>
        <v>-2.40116759528118</v>
      </c>
      <c r="H44" s="41" t="n">
        <f aca="false">H43-H38</f>
        <v>-0.377440410475103</v>
      </c>
      <c r="I44" s="41" t="n">
        <f aca="false">I43-I38</f>
        <v>0.145599195668378</v>
      </c>
      <c r="J44" s="41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4" t="s">
        <v>194</v>
      </c>
      <c r="E47" s="7"/>
      <c r="F47" s="59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195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196</v>
      </c>
    </row>
    <row r="50" customFormat="false" ht="12.8" hidden="false" customHeight="false" outlineLevel="0" collapsed="false">
      <c r="C50" s="7" t="s">
        <v>197</v>
      </c>
      <c r="D50" s="15" t="n">
        <v>43972</v>
      </c>
      <c r="E50" s="15" t="n">
        <v>43966</v>
      </c>
      <c r="F50" s="15" t="n">
        <v>43972</v>
      </c>
      <c r="G50" s="11" t="n">
        <f aca="false">$K$23</f>
        <v>43990</v>
      </c>
      <c r="H50" s="15" t="n">
        <v>43987</v>
      </c>
      <c r="I50" s="15" t="n">
        <v>43990</v>
      </c>
      <c r="J50" s="15" t="n">
        <v>43961</v>
      </c>
      <c r="K50" s="0" t="s">
        <v>180</v>
      </c>
      <c r="N50" s="0" t="s">
        <v>198</v>
      </c>
    </row>
    <row r="51" customFormat="false" ht="12.8" hidden="false" customHeight="false" outlineLevel="0" collapsed="false">
      <c r="C51" s="7" t="s">
        <v>199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75</v>
      </c>
      <c r="H51" s="1" t="n">
        <f aca="false">H50-H49</f>
        <v>74</v>
      </c>
      <c r="I51" s="1" t="n">
        <f aca="false">I50-I49</f>
        <v>73</v>
      </c>
      <c r="J51" s="1" t="n">
        <f aca="false">J50-J49</f>
        <v>43</v>
      </c>
    </row>
    <row r="55" customFormat="false" ht="15" hidden="false" customHeight="false" outlineLevel="0" collapsed="false">
      <c r="D55" s="34" t="s">
        <v>200</v>
      </c>
      <c r="E55" s="7"/>
      <c r="F55" s="59"/>
      <c r="G55" s="15" t="n">
        <f aca="false">$K$23</f>
        <v>43990</v>
      </c>
      <c r="H55" s="7"/>
      <c r="I55" s="17" t="s">
        <v>201</v>
      </c>
      <c r="J55" s="7"/>
    </row>
    <row r="56" customFormat="false" ht="15" hidden="false" customHeight="false" outlineLevel="0" collapsed="false">
      <c r="D56" s="34"/>
      <c r="E56" s="7"/>
      <c r="F56" s="59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183</v>
      </c>
      <c r="L57" s="7" t="s">
        <v>184</v>
      </c>
      <c r="M57" s="7" t="s">
        <v>185</v>
      </c>
    </row>
    <row r="58" customFormat="false" ht="12.8" hidden="false" customHeight="false" outlineLevel="0" collapsed="false">
      <c r="C58" s="7" t="s">
        <v>202</v>
      </c>
      <c r="D58" s="41" t="n">
        <f aca="false">10-(D$29-$L58)*$K58</f>
        <v>1.62251726783211</v>
      </c>
      <c r="E58" s="41" t="n">
        <f aca="false">10-(E$29-$L58)*$K58</f>
        <v>1.21236176555493</v>
      </c>
      <c r="F58" s="41" t="n">
        <f aca="false">10-(F$29-$L58)*$K58</f>
        <v>3.69831326465178</v>
      </c>
      <c r="G58" s="41" t="n">
        <f aca="false">10-(G$29-$L58)*$K58</f>
        <v>3.72460782049589</v>
      </c>
      <c r="H58" s="41" t="n">
        <f aca="false">10-(H$29-$L58)*$K58</f>
        <v>1</v>
      </c>
      <c r="I58" s="41" t="n">
        <f aca="false">10-(I$29-$L58)*$K58</f>
        <v>5.74067220287277</v>
      </c>
      <c r="J58" s="41" t="n">
        <f aca="false">10-(J$29-$L58)*$K58</f>
        <v>10</v>
      </c>
      <c r="K58" s="61" t="n">
        <f aca="false">9/(M58-L58)</f>
        <v>0.0184604951675499</v>
      </c>
      <c r="L58" s="32" t="n">
        <f aca="false">J$29</f>
        <v>104.354943218634</v>
      </c>
      <c r="M58" s="32" t="n">
        <f aca="false">H$29</f>
        <v>591.882494257476</v>
      </c>
    </row>
    <row r="59" customFormat="false" ht="12.8" hidden="false" customHeight="false" outlineLevel="0" collapsed="false">
      <c r="C59" s="7" t="s">
        <v>203</v>
      </c>
      <c r="D59" s="41" t="n">
        <f aca="false">10-(D$35-$L59)*$K59</f>
        <v>4.0052825459877</v>
      </c>
      <c r="E59" s="41" t="n">
        <f aca="false">10-(E$35-$L59)*$K59</f>
        <v>1</v>
      </c>
      <c r="F59" s="41" t="n">
        <f aca="false">10-(F$35-$L59)*$K59</f>
        <v>2.99402793678748</v>
      </c>
      <c r="G59" s="41" t="n">
        <f aca="false">10-(G$35-$L59)*$K59</f>
        <v>5.48180362779062</v>
      </c>
      <c r="H59" s="41" t="n">
        <f aca="false">10-(H$35-$L59)*$K59</f>
        <v>3.74140994132245</v>
      </c>
      <c r="I59" s="41" t="n">
        <f aca="false">10-(I$35-$L59)*$K59</f>
        <v>7.78032520607415</v>
      </c>
      <c r="J59" s="41" t="n">
        <f aca="false">10-(J$35-$L59)*$K59</f>
        <v>10</v>
      </c>
      <c r="K59" s="61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204</v>
      </c>
      <c r="D60" s="41" t="n">
        <f aca="false">10-(D$51-$L60)*$K60</f>
        <v>1.58064516129032</v>
      </c>
      <c r="E60" s="41" t="n">
        <f aca="false">10-(E$51-$L60)*$K60</f>
        <v>5.35483870967742</v>
      </c>
      <c r="F60" s="41" t="n">
        <f aca="false">10-(F$51-$L60)*$K60</f>
        <v>5.06451612903226</v>
      </c>
      <c r="G60" s="41" t="n">
        <f aca="false">10-(G$51-$L60)*$K60</f>
        <v>0.709677419354847</v>
      </c>
      <c r="H60" s="41" t="n">
        <f aca="false">10-(H$51-$L60)*$K60</f>
        <v>1</v>
      </c>
      <c r="I60" s="41" t="n">
        <f aca="false">10-(I$51-$L60)*$K60</f>
        <v>1.29032258064517</v>
      </c>
      <c r="J60" s="41" t="n">
        <f aca="false">10-(J$51-$L60)*$K60</f>
        <v>10</v>
      </c>
      <c r="K60" s="61" t="n">
        <f aca="false">9/(M60-L60)</f>
        <v>0.290322580645161</v>
      </c>
      <c r="L60" s="32" t="n">
        <f aca="false">J51</f>
        <v>43</v>
      </c>
      <c r="M60" s="32" t="n">
        <f aca="false">H51</f>
        <v>74</v>
      </c>
    </row>
    <row r="61" customFormat="false" ht="12.8" hidden="false" customHeight="false" outlineLevel="0" collapsed="false">
      <c r="J61" s="38"/>
    </row>
    <row r="62" customFormat="false" ht="12.8" hidden="false" customHeight="false" outlineLevel="0" collapsed="false">
      <c r="C62" s="7" t="s">
        <v>205</v>
      </c>
      <c r="D62" s="9" t="n">
        <f aca="false">D58*3+D59*2+D60</f>
        <v>14.4587620567621</v>
      </c>
      <c r="E62" s="9" t="n">
        <f aca="false">E58*3+E59*2+E60</f>
        <v>10.9919240063422</v>
      </c>
      <c r="F62" s="9" t="n">
        <f aca="false">F58*3+F59*2+F60</f>
        <v>22.1475117965626</v>
      </c>
      <c r="G62" s="9" t="n">
        <f aca="false">G58*3+G59*2+G60</f>
        <v>22.8471081364238</v>
      </c>
      <c r="H62" s="9" t="n">
        <f aca="false">H58*3+H59*2+H60</f>
        <v>11.4828198826449</v>
      </c>
      <c r="I62" s="9" t="n">
        <f aca="false">I58*3+I59*2+I60</f>
        <v>34.0729896014118</v>
      </c>
      <c r="J62" s="9" t="n">
        <f aca="false">J58*3+J59*2+J60</f>
        <v>60</v>
      </c>
      <c r="O62" s="58" t="n">
        <f aca="false">SUM(D62:J62)</f>
        <v>176.001115480147</v>
      </c>
    </row>
    <row r="64" customFormat="false" ht="15" hidden="false" customHeight="false" outlineLevel="0" collapsed="false">
      <c r="D64" s="34" t="s">
        <v>200</v>
      </c>
      <c r="E64" s="7"/>
      <c r="F64" s="59"/>
      <c r="G64" s="15" t="n">
        <f aca="false">$G$55</f>
        <v>43990</v>
      </c>
      <c r="H64" s="7"/>
      <c r="I64" s="17" t="s">
        <v>206</v>
      </c>
      <c r="J64" s="7"/>
    </row>
    <row r="65" customFormat="false" ht="12.8" hidden="false" customHeight="false" outlineLevel="0" collapsed="false">
      <c r="D65" s="17"/>
      <c r="E65" s="7"/>
      <c r="F65" s="59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183</v>
      </c>
      <c r="L66" s="7" t="s">
        <v>184</v>
      </c>
      <c r="M66" s="7" t="s">
        <v>185</v>
      </c>
    </row>
    <row r="67" customFormat="false" ht="12.8" hidden="false" customHeight="false" outlineLevel="0" collapsed="false">
      <c r="C67" s="7" t="s">
        <v>202</v>
      </c>
      <c r="D67" s="41" t="n">
        <f aca="false">10-(D$29-$L67)*$K67</f>
        <v>1.62251726783211</v>
      </c>
      <c r="E67" s="41" t="n">
        <f aca="false">10-(E$29-$L67)*$K67</f>
        <v>1.21236176555493</v>
      </c>
      <c r="F67" s="41" t="n">
        <f aca="false">10-(F$29-$L67)*$K67</f>
        <v>3.69831326465178</v>
      </c>
      <c r="G67" s="41" t="n">
        <f aca="false">10-(G$29-$L67)*$K67</f>
        <v>3.72460782049589</v>
      </c>
      <c r="H67" s="41" t="n">
        <f aca="false">10-(H$29-$L67)*$K67</f>
        <v>1</v>
      </c>
      <c r="I67" s="41" t="n">
        <f aca="false">10-(I$29-$L67)*$K67</f>
        <v>5.74067220287277</v>
      </c>
      <c r="J67" s="41" t="n">
        <f aca="false">10-(J$29-$L67)*$K67</f>
        <v>10</v>
      </c>
      <c r="K67" s="61" t="n">
        <f aca="false">9/(M67-L67)</f>
        <v>0.0184604951675499</v>
      </c>
      <c r="L67" s="32" t="n">
        <f aca="false">J$29</f>
        <v>104.354943218634</v>
      </c>
      <c r="M67" s="32" t="n">
        <f aca="false">H$29</f>
        <v>591.882494257476</v>
      </c>
    </row>
    <row r="68" customFormat="false" ht="12.8" hidden="false" customHeight="false" outlineLevel="0" collapsed="false">
      <c r="C68" s="7" t="s">
        <v>203</v>
      </c>
      <c r="D68" s="41" t="n">
        <f aca="false">10-(D$40-$L68)*$K68</f>
        <v>4.40746284155099</v>
      </c>
      <c r="E68" s="41" t="n">
        <f aca="false">10-(E$40-$L68)*$K68</f>
        <v>2.24713477478431</v>
      </c>
      <c r="F68" s="41" t="n">
        <f aca="false">10-(F$40-$L68)*$K68</f>
        <v>1</v>
      </c>
      <c r="G68" s="41" t="n">
        <f aca="false">10-(G$40-$L68)*$K68</f>
        <v>3.08063603250944</v>
      </c>
      <c r="H68" s="41" t="n">
        <f aca="false">10-(H$40-$L68)*$K68</f>
        <v>3.36396953084735</v>
      </c>
      <c r="I68" s="41" t="n">
        <f aca="false">10-(I$40-$L68)*$K68</f>
        <v>7.92592440174252</v>
      </c>
      <c r="J68" s="41" t="n">
        <f aca="false">10-(J$40-$L68)*$K68</f>
        <v>10</v>
      </c>
      <c r="K68" s="61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204</v>
      </c>
      <c r="D69" s="41" t="n">
        <f aca="false">10-(D$51-$L69)*$K69</f>
        <v>1.58064516129032</v>
      </c>
      <c r="E69" s="41" t="n">
        <f aca="false">10-(E$51-$L69)*$K69</f>
        <v>5.35483870967742</v>
      </c>
      <c r="F69" s="41" t="n">
        <f aca="false">10-(F$51-$L69)*$K69</f>
        <v>5.06451612903226</v>
      </c>
      <c r="G69" s="41" t="n">
        <f aca="false">10-(G$51-$L69)*$K69</f>
        <v>0.709677419354847</v>
      </c>
      <c r="H69" s="41" t="n">
        <f aca="false">10-(H$51-$L69)*$K69</f>
        <v>1</v>
      </c>
      <c r="I69" s="41" t="n">
        <f aca="false">10-(I$51-$L69)*$K69</f>
        <v>1.29032258064517</v>
      </c>
      <c r="J69" s="41" t="n">
        <f aca="false">10-(J$51-$L69)*$K69</f>
        <v>10</v>
      </c>
      <c r="K69" s="61" t="n">
        <f aca="false">9/(M69-L69)</f>
        <v>0.290322580645161</v>
      </c>
      <c r="L69" s="32" t="n">
        <f aca="false">J51</f>
        <v>43</v>
      </c>
      <c r="M69" s="32" t="n">
        <f aca="false">H51</f>
        <v>74</v>
      </c>
    </row>
    <row r="70" customFormat="false" ht="12.8" hidden="false" customHeight="false" outlineLevel="0" collapsed="false">
      <c r="J70" s="38"/>
    </row>
    <row r="71" customFormat="false" ht="12.8" hidden="false" customHeight="false" outlineLevel="0" collapsed="false">
      <c r="C71" s="7" t="s">
        <v>205</v>
      </c>
      <c r="D71" s="9" t="n">
        <f aca="false">D67*3+D68*2+D69</f>
        <v>15.2631226478886</v>
      </c>
      <c r="E71" s="9" t="n">
        <f aca="false">E67*3+E68*2+E69</f>
        <v>13.4861935559108</v>
      </c>
      <c r="F71" s="9" t="n">
        <f aca="false">F67*3+F68*2+F69</f>
        <v>18.1594559229876</v>
      </c>
      <c r="G71" s="9" t="n">
        <f aca="false">G67*3+G68*2+G69</f>
        <v>18.0447729458614</v>
      </c>
      <c r="H71" s="9" t="n">
        <f aca="false">H67*3+H68*2+H69</f>
        <v>10.7279390616947</v>
      </c>
      <c r="I71" s="9" t="n">
        <f aca="false">I67*3+I68*2+I69</f>
        <v>34.3641879927485</v>
      </c>
      <c r="J71" s="9" t="n">
        <f aca="false">J67*3+J68*2+J69</f>
        <v>60</v>
      </c>
      <c r="O71" s="58" t="n">
        <f aca="false">SUM(D71:J71)</f>
        <v>170.045672127092</v>
      </c>
    </row>
    <row r="75" customFormat="false" ht="15" hidden="false" customHeight="false" outlineLevel="0" collapsed="false">
      <c r="B75" s="33" t="s">
        <v>207</v>
      </c>
    </row>
    <row r="78" customFormat="false" ht="15" hidden="false" customHeight="false" outlineLevel="0" collapsed="false">
      <c r="C78" s="33" t="s">
        <v>208</v>
      </c>
    </row>
    <row r="80" customFormat="false" ht="12.8" hidden="false" customHeight="false" outlineLevel="0" collapsed="false">
      <c r="D80" s="0" t="s">
        <v>209</v>
      </c>
    </row>
    <row r="81" customFormat="false" ht="12.8" hidden="false" customHeight="false" outlineLevel="0" collapsed="false">
      <c r="D81" s="48" t="s">
        <v>9</v>
      </c>
      <c r="E81" s="48" t="s">
        <v>10</v>
      </c>
      <c r="F81" s="48" t="s">
        <v>11</v>
      </c>
      <c r="G81" s="48" t="s">
        <v>12</v>
      </c>
      <c r="H81" s="48" t="s">
        <v>13</v>
      </c>
      <c r="I81" s="48" t="s">
        <v>14</v>
      </c>
      <c r="J81" s="48" t="s">
        <v>15</v>
      </c>
      <c r="K81" s="48" t="s">
        <v>183</v>
      </c>
      <c r="L81" s="48" t="s">
        <v>184</v>
      </c>
      <c r="M81" s="48" t="s">
        <v>185</v>
      </c>
      <c r="N81" s="1"/>
    </row>
    <row r="82" customFormat="false" ht="12.8" hidden="false" customHeight="false" outlineLevel="0" collapsed="false">
      <c r="C82" s="0" t="s">
        <v>202</v>
      </c>
      <c r="D82" s="48" t="n">
        <v>2.20960481107395</v>
      </c>
      <c r="E82" s="48" t="n">
        <v>1</v>
      </c>
      <c r="F82" s="48" t="n">
        <v>4.0674699202297</v>
      </c>
      <c r="G82" s="48" t="n">
        <v>6.06875672433768</v>
      </c>
      <c r="H82" s="48" t="n">
        <v>3.05497046642314</v>
      </c>
      <c r="I82" s="48" t="n">
        <v>7.26544656410877</v>
      </c>
      <c r="J82" s="48" t="n">
        <v>10</v>
      </c>
      <c r="K82" s="48" t="n">
        <v>0.0191560057603258</v>
      </c>
      <c r="L82" s="48" t="n">
        <v>87.4415987450125</v>
      </c>
      <c r="M82" s="48" t="n">
        <v>557.268143621085</v>
      </c>
      <c r="N82" s="1"/>
    </row>
    <row r="83" customFormat="false" ht="12.8" hidden="false" customHeight="false" outlineLevel="0" collapsed="false">
      <c r="C83" s="0" t="s">
        <v>203</v>
      </c>
      <c r="D83" s="48" t="n">
        <v>4.0052825459877</v>
      </c>
      <c r="E83" s="48" t="n">
        <v>1</v>
      </c>
      <c r="F83" s="48" t="n">
        <v>2.99402793678748</v>
      </c>
      <c r="G83" s="48" t="n">
        <v>5.48180362779062</v>
      </c>
      <c r="H83" s="48" t="n">
        <v>3.74140994132245</v>
      </c>
      <c r="I83" s="48" t="n">
        <v>7.76601450009536</v>
      </c>
      <c r="J83" s="48" t="n">
        <v>10</v>
      </c>
      <c r="K83" s="48" t="n">
        <v>0.572675401603658</v>
      </c>
      <c r="L83" s="48" t="n">
        <v>2.8963612181564</v>
      </c>
      <c r="M83" s="48" t="n">
        <v>18.6120702826585</v>
      </c>
      <c r="N83" s="1"/>
    </row>
    <row r="84" customFormat="false" ht="12.8" hidden="false" customHeight="false" outlineLevel="0" collapsed="false">
      <c r="C84" s="0" t="s">
        <v>204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8"/>
      <c r="E85" s="48"/>
      <c r="F85" s="48"/>
      <c r="G85" s="48"/>
      <c r="H85" s="48"/>
      <c r="I85" s="48"/>
      <c r="J85" s="48"/>
      <c r="K85" s="32"/>
      <c r="L85" s="32"/>
      <c r="M85" s="32"/>
    </row>
    <row r="86" customFormat="false" ht="12.8" hidden="false" customHeight="false" outlineLevel="0" collapsed="false">
      <c r="C86" s="0" t="s">
        <v>205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8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210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183</v>
      </c>
      <c r="L89" s="32" t="s">
        <v>184</v>
      </c>
      <c r="M89" s="32" t="s">
        <v>185</v>
      </c>
    </row>
    <row r="90" customFormat="false" ht="12.8" hidden="false" customHeight="false" outlineLevel="0" collapsed="false">
      <c r="C90" s="0" t="s">
        <v>202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203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204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205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8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33" t="s">
        <v>211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209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183</v>
      </c>
      <c r="L101" s="32" t="s">
        <v>184</v>
      </c>
      <c r="M101" s="32" t="s">
        <v>185</v>
      </c>
    </row>
    <row r="102" customFormat="false" ht="12.8" hidden="false" customHeight="false" outlineLevel="0" collapsed="false">
      <c r="C102" s="0" t="s">
        <v>202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203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204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205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8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210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183</v>
      </c>
      <c r="L109" s="32" t="s">
        <v>184</v>
      </c>
      <c r="M109" s="32" t="s">
        <v>185</v>
      </c>
    </row>
    <row r="110" customFormat="false" ht="12.8" hidden="false" customHeight="false" outlineLevel="0" collapsed="false">
      <c r="C110" s="0" t="s">
        <v>202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7"/>
    </row>
    <row r="111" customFormat="false" ht="12.8" hidden="false" customHeight="false" outlineLevel="0" collapsed="false">
      <c r="C111" s="0" t="s">
        <v>203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204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205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8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33" t="s">
        <v>212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209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183</v>
      </c>
      <c r="L121" s="32" t="s">
        <v>184</v>
      </c>
      <c r="M121" s="32" t="s">
        <v>185</v>
      </c>
    </row>
    <row r="122" customFormat="false" ht="12.8" hidden="false" customHeight="false" outlineLevel="0" collapsed="false">
      <c r="C122" s="0" t="s">
        <v>202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203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204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205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8" t="n">
        <f aca="false">SUM(D126:J126)</f>
        <v>214.534754258042</v>
      </c>
      <c r="P126" s="37" t="n">
        <f aca="false">O126-O106</f>
        <v>-4.441068304445</v>
      </c>
      <c r="Q126" s="0" t="s">
        <v>213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7"/>
    </row>
    <row r="128" customFormat="false" ht="12.8" hidden="false" customHeight="false" outlineLevel="0" collapsed="false">
      <c r="D128" s="32" t="s">
        <v>210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7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183</v>
      </c>
      <c r="L129" s="32" t="s">
        <v>184</v>
      </c>
      <c r="M129" s="32" t="s">
        <v>185</v>
      </c>
      <c r="P129" s="37"/>
    </row>
    <row r="130" customFormat="false" ht="12.8" hidden="false" customHeight="false" outlineLevel="0" collapsed="false">
      <c r="C130" s="0" t="s">
        <v>202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7" t="n">
        <f aca="false">O126-O134</f>
        <v>5.92682194109801</v>
      </c>
      <c r="Q130" s="0" t="s">
        <v>214</v>
      </c>
    </row>
    <row r="131" customFormat="false" ht="12.8" hidden="false" customHeight="false" outlineLevel="0" collapsed="false">
      <c r="C131" s="0" t="s">
        <v>203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7"/>
    </row>
    <row r="132" customFormat="false" ht="12.8" hidden="false" customHeight="false" outlineLevel="0" collapsed="false">
      <c r="C132" s="0" t="s">
        <v>204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7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7"/>
    </row>
    <row r="134" customFormat="false" ht="12.8" hidden="false" customHeight="false" outlineLevel="0" collapsed="false">
      <c r="C134" s="0" t="s">
        <v>205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8" t="n">
        <f aca="false">SUM(D134:J134)</f>
        <v>208.607932316944</v>
      </c>
      <c r="P134" s="37" t="n">
        <f aca="false">O134-O114</f>
        <v>-4.44106830444497</v>
      </c>
      <c r="Q134" s="0" t="s">
        <v>213</v>
      </c>
    </row>
    <row r="139" customFormat="false" ht="15" hidden="false" customHeight="false" outlineLevel="0" collapsed="false">
      <c r="C139" s="33" t="s">
        <v>215</v>
      </c>
    </row>
    <row r="141" customFormat="false" ht="12.8" hidden="false" customHeight="false" outlineLevel="0" collapsed="false">
      <c r="D141" s="0" t="s">
        <v>209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183</v>
      </c>
      <c r="L142" s="0" t="s">
        <v>184</v>
      </c>
      <c r="M142" s="0" t="s">
        <v>185</v>
      </c>
    </row>
    <row r="143" customFormat="false" ht="12.8" hidden="false" customHeight="false" outlineLevel="0" collapsed="false">
      <c r="C143" s="0" t="s">
        <v>202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203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204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205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8" t="n">
        <f aca="false">SUM(D147:J147)</f>
        <v>212.561373081639</v>
      </c>
      <c r="P147" s="37" t="n">
        <f aca="false">O147-O126</f>
        <v>-1.97338117640282</v>
      </c>
      <c r="Q147" s="0" t="s">
        <v>213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7"/>
    </row>
    <row r="149" customFormat="false" ht="12.8" hidden="false" customHeight="false" outlineLevel="0" collapsed="false">
      <c r="D149" s="32" t="s">
        <v>210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7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183</v>
      </c>
      <c r="L150" s="32" t="s">
        <v>184</v>
      </c>
      <c r="M150" s="32" t="s">
        <v>185</v>
      </c>
      <c r="P150" s="37"/>
    </row>
    <row r="151" customFormat="false" ht="12.8" hidden="false" customHeight="false" outlineLevel="0" collapsed="false">
      <c r="C151" s="0" t="s">
        <v>202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7" t="n">
        <f aca="false">O147-O155</f>
        <v>5.9268219410981</v>
      </c>
      <c r="Q151" s="0" t="s">
        <v>214</v>
      </c>
    </row>
    <row r="152" customFormat="false" ht="12.8" hidden="false" customHeight="false" outlineLevel="0" collapsed="false">
      <c r="C152" s="0" t="s">
        <v>203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7"/>
    </row>
    <row r="153" customFormat="false" ht="12.8" hidden="false" customHeight="false" outlineLevel="0" collapsed="false">
      <c r="C153" s="0" t="s">
        <v>204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7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7"/>
    </row>
    <row r="155" customFormat="false" ht="12.8" hidden="false" customHeight="false" outlineLevel="0" collapsed="false">
      <c r="C155" s="0" t="s">
        <v>205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8" t="n">
        <f aca="false">SUM(D155:J155)</f>
        <v>206.634551140541</v>
      </c>
      <c r="P155" s="37" t="n">
        <f aca="false">O155-O134</f>
        <v>-1.97338117640291</v>
      </c>
      <c r="Q155" s="0" t="s">
        <v>213</v>
      </c>
    </row>
    <row r="159" customFormat="false" ht="15" hidden="false" customHeight="false" outlineLevel="0" collapsed="false">
      <c r="D159" s="34" t="s">
        <v>200</v>
      </c>
      <c r="E159" s="7"/>
      <c r="F159" s="59"/>
      <c r="G159" s="15" t="n">
        <v>43965</v>
      </c>
      <c r="H159" s="7"/>
      <c r="I159" s="17" t="s">
        <v>201</v>
      </c>
      <c r="J159" s="7"/>
    </row>
    <row r="160" customFormat="false" ht="15" hidden="false" customHeight="false" outlineLevel="0" collapsed="false">
      <c r="D160" s="34"/>
      <c r="E160" s="7"/>
      <c r="F160" s="59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183</v>
      </c>
      <c r="L161" s="7" t="s">
        <v>184</v>
      </c>
      <c r="M161" s="7" t="s">
        <v>185</v>
      </c>
    </row>
    <row r="162" customFormat="false" ht="12.8" hidden="false" customHeight="false" outlineLevel="0" collapsed="false">
      <c r="C162" s="7" t="s">
        <v>202</v>
      </c>
      <c r="D162" s="41" t="n">
        <v>2.20485679056761</v>
      </c>
      <c r="E162" s="41" t="n">
        <v>1</v>
      </c>
      <c r="F162" s="41" t="n">
        <v>4.05850287232631</v>
      </c>
      <c r="G162" s="41" t="n">
        <v>5.73815413981769</v>
      </c>
      <c r="H162" s="41" t="n">
        <v>2.79849851230334</v>
      </c>
      <c r="I162" s="41" t="n">
        <v>7.06022200008747</v>
      </c>
      <c r="J162" s="41" t="n">
        <v>10</v>
      </c>
      <c r="K162" s="61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203</v>
      </c>
      <c r="D163" s="41" t="n">
        <v>4.0052825459877</v>
      </c>
      <c r="E163" s="41" t="n">
        <v>1</v>
      </c>
      <c r="F163" s="41" t="n">
        <v>2.99402793678748</v>
      </c>
      <c r="G163" s="41" t="n">
        <v>5.48180362779062</v>
      </c>
      <c r="H163" s="41" t="n">
        <v>3.74140994132245</v>
      </c>
      <c r="I163" s="41" t="n">
        <v>7.76601450009536</v>
      </c>
      <c r="J163" s="41" t="n">
        <v>10</v>
      </c>
      <c r="K163" s="61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204</v>
      </c>
      <c r="D164" s="41" t="n">
        <v>1</v>
      </c>
      <c r="E164" s="41" t="n">
        <v>3.86363636363636</v>
      </c>
      <c r="F164" s="41" t="n">
        <v>5.90909090909091</v>
      </c>
      <c r="G164" s="41" t="n">
        <v>7.13636363636364</v>
      </c>
      <c r="H164" s="41" t="n">
        <v>6.31818181818182</v>
      </c>
      <c r="I164" s="41" t="n">
        <v>7.95454545454546</v>
      </c>
      <c r="J164" s="41" t="n">
        <v>10</v>
      </c>
      <c r="K164" s="61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8"/>
    </row>
    <row r="166" customFormat="false" ht="12.8" hidden="false" customHeight="false" outlineLevel="0" collapsed="false">
      <c r="C166" s="7" t="s">
        <v>205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8" t="n">
        <f aca="false">SUM(D166:J166)</f>
        <v>210.739598231093</v>
      </c>
      <c r="P166" s="37" t="n">
        <f aca="false">O166-O147</f>
        <v>-1.82177485054655</v>
      </c>
      <c r="Q166" s="0" t="s">
        <v>213</v>
      </c>
    </row>
    <row r="167" customFormat="false" ht="12.8" hidden="false" customHeight="false" outlineLevel="0" collapsed="false">
      <c r="P167" s="37"/>
    </row>
    <row r="168" customFormat="false" ht="15" hidden="false" customHeight="false" outlineLevel="0" collapsed="false">
      <c r="D168" s="34" t="s">
        <v>200</v>
      </c>
      <c r="E168" s="7"/>
      <c r="F168" s="59"/>
      <c r="G168" s="15" t="n">
        <v>43965</v>
      </c>
      <c r="H168" s="7"/>
      <c r="I168" s="17" t="s">
        <v>206</v>
      </c>
      <c r="J168" s="7"/>
      <c r="P168" s="37"/>
    </row>
    <row r="169" customFormat="false" ht="12.8" hidden="false" customHeight="false" outlineLevel="0" collapsed="false">
      <c r="D169" s="17"/>
      <c r="E169" s="7"/>
      <c r="F169" s="59"/>
      <c r="G169" s="7"/>
      <c r="H169" s="7"/>
      <c r="I169" s="7"/>
      <c r="J169" s="7"/>
      <c r="P169" s="37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183</v>
      </c>
      <c r="L170" s="7" t="s">
        <v>184</v>
      </c>
      <c r="M170" s="7" t="s">
        <v>185</v>
      </c>
      <c r="P170" s="37" t="n">
        <f aca="false">O166-O175</f>
        <v>5.92682194109796</v>
      </c>
      <c r="Q170" s="0" t="s">
        <v>214</v>
      </c>
    </row>
    <row r="171" customFormat="false" ht="12.8" hidden="false" customHeight="false" outlineLevel="0" collapsed="false">
      <c r="C171" s="7" t="s">
        <v>202</v>
      </c>
      <c r="D171" s="41" t="n">
        <v>2.20485679056761</v>
      </c>
      <c r="E171" s="41" t="n">
        <v>1</v>
      </c>
      <c r="F171" s="41" t="n">
        <v>4.05850287232631</v>
      </c>
      <c r="G171" s="41" t="n">
        <v>5.73815413981769</v>
      </c>
      <c r="H171" s="41" t="n">
        <v>2.79849851230334</v>
      </c>
      <c r="I171" s="41" t="n">
        <v>7.06022200008747</v>
      </c>
      <c r="J171" s="41" t="n">
        <v>10</v>
      </c>
      <c r="K171" s="61" t="n">
        <v>0.0187050849548094</v>
      </c>
      <c r="L171" s="32" t="n">
        <v>91.7641441871568</v>
      </c>
      <c r="M171" s="32" t="n">
        <v>572.916730328495</v>
      </c>
      <c r="P171" s="37"/>
    </row>
    <row r="172" customFormat="false" ht="12.8" hidden="false" customHeight="false" outlineLevel="0" collapsed="false">
      <c r="C172" s="7" t="s">
        <v>203</v>
      </c>
      <c r="D172" s="41" t="n">
        <v>4.40746284155099</v>
      </c>
      <c r="E172" s="41" t="n">
        <v>2.24713477478431</v>
      </c>
      <c r="F172" s="41" t="n">
        <v>1</v>
      </c>
      <c r="G172" s="41" t="n">
        <v>3.08063603250944</v>
      </c>
      <c r="H172" s="41" t="n">
        <v>3.36396953084735</v>
      </c>
      <c r="I172" s="41" t="n">
        <v>7.92592440174252</v>
      </c>
      <c r="J172" s="41" t="n">
        <v>10</v>
      </c>
      <c r="K172" s="61" t="n">
        <v>0.498425375222565</v>
      </c>
      <c r="L172" s="32" t="n">
        <v>3.97469563141561</v>
      </c>
      <c r="M172" s="32" t="n">
        <v>22.0315612072928</v>
      </c>
      <c r="P172" s="37"/>
    </row>
    <row r="173" customFormat="false" ht="12.8" hidden="false" customHeight="false" outlineLevel="0" collapsed="false">
      <c r="C173" s="7" t="s">
        <v>204</v>
      </c>
      <c r="D173" s="41" t="n">
        <v>1</v>
      </c>
      <c r="E173" s="41" t="n">
        <v>3.86363636363636</v>
      </c>
      <c r="F173" s="41" t="n">
        <v>5.90909090909091</v>
      </c>
      <c r="G173" s="41" t="n">
        <v>7.13636363636364</v>
      </c>
      <c r="H173" s="41" t="n">
        <v>6.31818181818182</v>
      </c>
      <c r="I173" s="41" t="n">
        <v>7.95454545454546</v>
      </c>
      <c r="J173" s="41" t="n">
        <v>10</v>
      </c>
      <c r="K173" s="61" t="n">
        <v>0.409090909090909</v>
      </c>
      <c r="L173" s="32" t="n">
        <v>43</v>
      </c>
      <c r="M173" s="32" t="n">
        <v>65</v>
      </c>
      <c r="P173" s="37"/>
    </row>
    <row r="174" customFormat="false" ht="12.8" hidden="false" customHeight="false" outlineLevel="0" collapsed="false">
      <c r="J174" s="38"/>
    </row>
    <row r="175" customFormat="false" ht="12.8" hidden="false" customHeight="false" outlineLevel="0" collapsed="false">
      <c r="C175" s="7" t="s">
        <v>205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8" t="n">
        <f aca="false">SUM(D175:J175)</f>
        <v>204.812776289995</v>
      </c>
      <c r="P175" s="37" t="n">
        <f aca="false">O175-O155</f>
        <v>-1.8217748505464</v>
      </c>
      <c r="Q175" s="0" t="s">
        <v>213</v>
      </c>
    </row>
    <row r="179" customFormat="false" ht="15" hidden="false" customHeight="false" outlineLevel="0" collapsed="false">
      <c r="D179" s="34" t="s">
        <v>200</v>
      </c>
      <c r="E179" s="7"/>
      <c r="F179" s="59"/>
      <c r="G179" s="15" t="n">
        <v>43966</v>
      </c>
      <c r="H179" s="7"/>
      <c r="I179" s="17" t="s">
        <v>201</v>
      </c>
      <c r="J179" s="7"/>
    </row>
    <row r="180" customFormat="false" ht="15" hidden="false" customHeight="false" outlineLevel="0" collapsed="false">
      <c r="D180" s="34"/>
      <c r="E180" s="7"/>
      <c r="F180" s="59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183</v>
      </c>
      <c r="L181" s="7" t="s">
        <v>184</v>
      </c>
      <c r="M181" s="7" t="s">
        <v>185</v>
      </c>
    </row>
    <row r="182" customFormat="false" ht="12.8" hidden="false" customHeight="false" outlineLevel="0" collapsed="false">
      <c r="C182" s="7" t="s">
        <v>202</v>
      </c>
      <c r="D182" s="41" t="n">
        <v>2.20214294372361</v>
      </c>
      <c r="E182" s="41" t="n">
        <v>1</v>
      </c>
      <c r="F182" s="41" t="n">
        <v>4.0544380884657</v>
      </c>
      <c r="G182" s="41" t="n">
        <v>5.65676902395852</v>
      </c>
      <c r="H182" s="41" t="n">
        <v>2.74629997217936</v>
      </c>
      <c r="I182" s="41" t="n">
        <v>7.01283342050468</v>
      </c>
      <c r="J182" s="41" t="n">
        <v>10</v>
      </c>
      <c r="K182" s="61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203</v>
      </c>
      <c r="D183" s="41" t="n">
        <v>4.0052825459877</v>
      </c>
      <c r="E183" s="41" t="n">
        <v>1</v>
      </c>
      <c r="F183" s="41" t="n">
        <v>2.99402793678748</v>
      </c>
      <c r="G183" s="41" t="n">
        <v>5.48180362779062</v>
      </c>
      <c r="H183" s="41" t="n">
        <v>3.74140994132245</v>
      </c>
      <c r="I183" s="41" t="n">
        <v>7.76601450009536</v>
      </c>
      <c r="J183" s="41" t="n">
        <v>10</v>
      </c>
      <c r="K183" s="61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204</v>
      </c>
      <c r="D184" s="41" t="n">
        <v>1</v>
      </c>
      <c r="E184" s="41" t="n">
        <v>3.73913043478261</v>
      </c>
      <c r="F184" s="41" t="n">
        <v>5.69565217391304</v>
      </c>
      <c r="G184" s="41" t="n">
        <v>6.8695652173913</v>
      </c>
      <c r="H184" s="41" t="n">
        <v>6.08695652173913</v>
      </c>
      <c r="I184" s="41" t="n">
        <v>7.65217391304348</v>
      </c>
      <c r="J184" s="41" t="n">
        <v>10</v>
      </c>
      <c r="K184" s="61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8"/>
    </row>
    <row r="186" customFormat="false" ht="12.8" hidden="false" customHeight="false" outlineLevel="0" collapsed="false">
      <c r="C186" s="7" t="s">
        <v>205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8" t="n">
        <f aca="false">SUM(D186:J186)</f>
        <v>209.038005711332</v>
      </c>
      <c r="P186" s="37" t="n">
        <f aca="false">O186-O166</f>
        <v>-1.70159251976023</v>
      </c>
      <c r="Q186" s="0" t="s">
        <v>213</v>
      </c>
    </row>
    <row r="187" customFormat="false" ht="12.8" hidden="false" customHeight="false" outlineLevel="0" collapsed="false">
      <c r="P187" s="37"/>
    </row>
    <row r="188" customFormat="false" ht="15" hidden="false" customHeight="false" outlineLevel="0" collapsed="false">
      <c r="D188" s="34" t="s">
        <v>200</v>
      </c>
      <c r="E188" s="7"/>
      <c r="F188" s="59"/>
      <c r="G188" s="15" t="n">
        <v>43966</v>
      </c>
      <c r="H188" s="7"/>
      <c r="I188" s="17" t="s">
        <v>206</v>
      </c>
      <c r="J188" s="7"/>
      <c r="P188" s="37"/>
    </row>
    <row r="189" customFormat="false" ht="12.8" hidden="false" customHeight="false" outlineLevel="0" collapsed="false">
      <c r="D189" s="17"/>
      <c r="E189" s="7"/>
      <c r="F189" s="59"/>
      <c r="G189" s="7"/>
      <c r="H189" s="7"/>
      <c r="I189" s="7"/>
      <c r="J189" s="7"/>
      <c r="P189" s="37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183</v>
      </c>
      <c r="L190" s="7" t="s">
        <v>184</v>
      </c>
      <c r="M190" s="7" t="s">
        <v>185</v>
      </c>
      <c r="P190" s="37" t="n">
        <f aca="false">O186-O195</f>
        <v>5.92682194109801</v>
      </c>
      <c r="Q190" s="0" t="s">
        <v>214</v>
      </c>
    </row>
    <row r="191" customFormat="false" ht="12.8" hidden="false" customHeight="false" outlineLevel="0" collapsed="false">
      <c r="C191" s="7" t="s">
        <v>202</v>
      </c>
      <c r="D191" s="41" t="n">
        <v>2.20214294372361</v>
      </c>
      <c r="E191" s="41" t="n">
        <v>1</v>
      </c>
      <c r="F191" s="41" t="n">
        <v>4.0544380884657</v>
      </c>
      <c r="G191" s="41" t="n">
        <v>5.65676902395852</v>
      </c>
      <c r="H191" s="41" t="n">
        <v>2.74629997217936</v>
      </c>
      <c r="I191" s="41" t="n">
        <v>7.01283342050468</v>
      </c>
      <c r="J191" s="41" t="n">
        <v>10</v>
      </c>
      <c r="K191" s="61" t="n">
        <v>0.0186004196876802</v>
      </c>
      <c r="L191" s="32" t="n">
        <v>92.6013709374893</v>
      </c>
      <c r="M191" s="32" t="n">
        <v>576.461420932009</v>
      </c>
      <c r="P191" s="37"/>
    </row>
    <row r="192" customFormat="false" ht="12.8" hidden="false" customHeight="false" outlineLevel="0" collapsed="false">
      <c r="C192" s="7" t="s">
        <v>203</v>
      </c>
      <c r="D192" s="41" t="n">
        <v>4.40746284155099</v>
      </c>
      <c r="E192" s="41" t="n">
        <v>2.24713477478431</v>
      </c>
      <c r="F192" s="41" t="n">
        <v>1</v>
      </c>
      <c r="G192" s="41" t="n">
        <v>3.08063603250944</v>
      </c>
      <c r="H192" s="41" t="n">
        <v>3.36396953084735</v>
      </c>
      <c r="I192" s="41" t="n">
        <v>7.92592440174252</v>
      </c>
      <c r="J192" s="41" t="n">
        <v>10</v>
      </c>
      <c r="K192" s="61" t="n">
        <v>0.498425375222565</v>
      </c>
      <c r="L192" s="32" t="n">
        <v>3.97469563141561</v>
      </c>
      <c r="M192" s="32" t="n">
        <v>22.0315612072928</v>
      </c>
      <c r="P192" s="37"/>
    </row>
    <row r="193" customFormat="false" ht="12.8" hidden="false" customHeight="false" outlineLevel="0" collapsed="false">
      <c r="C193" s="7" t="s">
        <v>204</v>
      </c>
      <c r="D193" s="41" t="n">
        <v>1</v>
      </c>
      <c r="E193" s="41" t="n">
        <v>3.73913043478261</v>
      </c>
      <c r="F193" s="41" t="n">
        <v>5.69565217391304</v>
      </c>
      <c r="G193" s="41" t="n">
        <v>6.8695652173913</v>
      </c>
      <c r="H193" s="41" t="n">
        <v>6.08695652173913</v>
      </c>
      <c r="I193" s="41" t="n">
        <v>7.65217391304348</v>
      </c>
      <c r="J193" s="41" t="n">
        <v>10</v>
      </c>
      <c r="K193" s="61" t="n">
        <v>0.391304347826087</v>
      </c>
      <c r="L193" s="32" t="n">
        <v>43</v>
      </c>
      <c r="M193" s="32" t="n">
        <v>66</v>
      </c>
      <c r="P193" s="37"/>
    </row>
    <row r="194" customFormat="false" ht="12.8" hidden="false" customHeight="false" outlineLevel="0" collapsed="false">
      <c r="J194" s="38"/>
    </row>
    <row r="195" customFormat="false" ht="12.8" hidden="false" customHeight="false" outlineLevel="0" collapsed="false">
      <c r="C195" s="7" t="s">
        <v>205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8" t="n">
        <f aca="false">SUM(D195:J195)</f>
        <v>203.111183770234</v>
      </c>
      <c r="P195" s="37" t="n">
        <f aca="false">O195-O175</f>
        <v>-1.70159251976028</v>
      </c>
      <c r="Q195" s="0" t="s">
        <v>213</v>
      </c>
    </row>
    <row r="199" customFormat="false" ht="15" hidden="false" customHeight="false" outlineLevel="0" collapsed="false">
      <c r="D199" s="34" t="s">
        <v>200</v>
      </c>
      <c r="E199" s="7"/>
      <c r="F199" s="59"/>
      <c r="G199" s="15" t="n">
        <v>43967</v>
      </c>
      <c r="H199" s="7"/>
      <c r="I199" s="17" t="s">
        <v>201</v>
      </c>
      <c r="J199" s="7"/>
    </row>
    <row r="200" customFormat="false" ht="15" hidden="false" customHeight="false" outlineLevel="0" collapsed="false">
      <c r="D200" s="34"/>
      <c r="E200" s="7"/>
      <c r="F200" s="59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183</v>
      </c>
      <c r="L201" s="7" t="s">
        <v>184</v>
      </c>
      <c r="M201" s="7" t="s">
        <v>185</v>
      </c>
    </row>
    <row r="202" customFormat="false" ht="12.8" hidden="false" customHeight="false" outlineLevel="0" collapsed="false">
      <c r="C202" s="7" t="s">
        <v>202</v>
      </c>
      <c r="D202" s="41" t="n">
        <v>2.19752094709014</v>
      </c>
      <c r="E202" s="41" t="n">
        <v>1</v>
      </c>
      <c r="F202" s="41" t="n">
        <v>4.04682792632214</v>
      </c>
      <c r="G202" s="41" t="n">
        <v>5.5783343745356</v>
      </c>
      <c r="H202" s="41" t="n">
        <v>2.68640517623823</v>
      </c>
      <c r="I202" s="41" t="n">
        <v>6.96280109377633</v>
      </c>
      <c r="J202" s="41" t="n">
        <v>10</v>
      </c>
      <c r="K202" s="61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203</v>
      </c>
      <c r="D203" s="41" t="n">
        <v>4.0052825459877</v>
      </c>
      <c r="E203" s="41" t="n">
        <v>1</v>
      </c>
      <c r="F203" s="41" t="n">
        <v>2.99402793678748</v>
      </c>
      <c r="G203" s="41" t="n">
        <v>5.48180362779062</v>
      </c>
      <c r="H203" s="41" t="n">
        <v>3.74140994132245</v>
      </c>
      <c r="I203" s="41" t="n">
        <v>7.76601450009536</v>
      </c>
      <c r="J203" s="41" t="n">
        <v>10</v>
      </c>
      <c r="K203" s="61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204</v>
      </c>
      <c r="D204" s="41" t="n">
        <v>1</v>
      </c>
      <c r="E204" s="41" t="n">
        <v>3.625</v>
      </c>
      <c r="F204" s="41" t="n">
        <v>5.5</v>
      </c>
      <c r="G204" s="41" t="n">
        <v>6.625</v>
      </c>
      <c r="H204" s="41" t="n">
        <v>5.875</v>
      </c>
      <c r="I204" s="41" t="n">
        <v>7.375</v>
      </c>
      <c r="J204" s="41" t="n">
        <v>10</v>
      </c>
      <c r="K204" s="61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8"/>
    </row>
    <row r="206" customFormat="false" ht="12.8" hidden="false" customHeight="false" outlineLevel="0" collapsed="false">
      <c r="C206" s="7" t="s">
        <v>205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8" t="n">
        <f aca="false">SUM(D206:J206)</f>
        <v>207.392745657854</v>
      </c>
      <c r="P206" s="37" t="n">
        <f aca="false">O206-O186</f>
        <v>-1.64526005347784</v>
      </c>
      <c r="Q206" s="0" t="s">
        <v>213</v>
      </c>
    </row>
    <row r="207" customFormat="false" ht="12.8" hidden="false" customHeight="false" outlineLevel="0" collapsed="false">
      <c r="P207" s="37"/>
    </row>
    <row r="208" customFormat="false" ht="15" hidden="false" customHeight="false" outlineLevel="0" collapsed="false">
      <c r="D208" s="34" t="s">
        <v>200</v>
      </c>
      <c r="E208" s="7"/>
      <c r="F208" s="59"/>
      <c r="G208" s="15" t="n">
        <v>43967</v>
      </c>
      <c r="H208" s="7"/>
      <c r="I208" s="17" t="s">
        <v>206</v>
      </c>
      <c r="J208" s="7"/>
      <c r="P208" s="37"/>
    </row>
    <row r="209" customFormat="false" ht="12.8" hidden="false" customHeight="false" outlineLevel="0" collapsed="false">
      <c r="D209" s="17"/>
      <c r="E209" s="7"/>
      <c r="F209" s="59"/>
      <c r="G209" s="7"/>
      <c r="H209" s="7"/>
      <c r="I209" s="7"/>
      <c r="J209" s="7"/>
      <c r="P209" s="37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183</v>
      </c>
      <c r="L210" s="7" t="s">
        <v>184</v>
      </c>
      <c r="M210" s="7" t="s">
        <v>185</v>
      </c>
      <c r="P210" s="37" t="n">
        <f aca="false">O206-O215</f>
        <v>5.92682194109798</v>
      </c>
      <c r="Q210" s="0" t="s">
        <v>214</v>
      </c>
    </row>
    <row r="211" customFormat="false" ht="12.8" hidden="false" customHeight="false" outlineLevel="0" collapsed="false">
      <c r="C211" s="7" t="s">
        <v>202</v>
      </c>
      <c r="D211" s="41" t="n">
        <v>2.19752094709014</v>
      </c>
      <c r="E211" s="41" t="n">
        <v>1</v>
      </c>
      <c r="F211" s="41" t="n">
        <v>4.04682792632214</v>
      </c>
      <c r="G211" s="41" t="n">
        <v>5.5783343745356</v>
      </c>
      <c r="H211" s="41" t="n">
        <v>2.68640517623823</v>
      </c>
      <c r="I211" s="41" t="n">
        <v>6.96280109377633</v>
      </c>
      <c r="J211" s="41" t="n">
        <v>10</v>
      </c>
      <c r="K211" s="61" t="n">
        <v>0.0185047922969713</v>
      </c>
      <c r="L211" s="32" t="n">
        <v>93.4164307881185</v>
      </c>
      <c r="M211" s="32" t="n">
        <v>579.7769289534</v>
      </c>
      <c r="P211" s="37"/>
    </row>
    <row r="212" customFormat="false" ht="12.8" hidden="false" customHeight="false" outlineLevel="0" collapsed="false">
      <c r="C212" s="7" t="s">
        <v>203</v>
      </c>
      <c r="D212" s="41" t="n">
        <v>4.40746284155099</v>
      </c>
      <c r="E212" s="41" t="n">
        <v>2.24713477478431</v>
      </c>
      <c r="F212" s="41" t="n">
        <v>1</v>
      </c>
      <c r="G212" s="41" t="n">
        <v>3.08063603250944</v>
      </c>
      <c r="H212" s="41" t="n">
        <v>3.36396953084735</v>
      </c>
      <c r="I212" s="41" t="n">
        <v>7.92592440174252</v>
      </c>
      <c r="J212" s="41" t="n">
        <v>10</v>
      </c>
      <c r="K212" s="61" t="n">
        <v>0.498425375222565</v>
      </c>
      <c r="L212" s="32" t="n">
        <v>3.97469563141561</v>
      </c>
      <c r="M212" s="32" t="n">
        <v>22.0315612072928</v>
      </c>
      <c r="P212" s="37"/>
    </row>
    <row r="213" customFormat="false" ht="12.8" hidden="false" customHeight="false" outlineLevel="0" collapsed="false">
      <c r="C213" s="7" t="s">
        <v>204</v>
      </c>
      <c r="D213" s="41" t="n">
        <v>1</v>
      </c>
      <c r="E213" s="41" t="n">
        <v>3.625</v>
      </c>
      <c r="F213" s="41" t="n">
        <v>5.5</v>
      </c>
      <c r="G213" s="41" t="n">
        <v>6.625</v>
      </c>
      <c r="H213" s="41" t="n">
        <v>5.875</v>
      </c>
      <c r="I213" s="41" t="n">
        <v>7.375</v>
      </c>
      <c r="J213" s="41" t="n">
        <v>10</v>
      </c>
      <c r="K213" s="61" t="n">
        <v>0.375</v>
      </c>
      <c r="L213" s="32" t="n">
        <v>43</v>
      </c>
      <c r="M213" s="32" t="n">
        <v>67</v>
      </c>
      <c r="P213" s="37"/>
    </row>
    <row r="214" customFormat="false" ht="12.8" hidden="false" customHeight="false" outlineLevel="0" collapsed="false">
      <c r="J214" s="38"/>
    </row>
    <row r="215" customFormat="false" ht="12.8" hidden="false" customHeight="false" outlineLevel="0" collapsed="false">
      <c r="C215" s="7" t="s">
        <v>205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8" t="n">
        <f aca="false">SUM(D215:J215)</f>
        <v>201.465923716757</v>
      </c>
      <c r="P215" s="37" t="n">
        <f aca="false">O215-O195</f>
        <v>-1.64526005347781</v>
      </c>
      <c r="Q215" s="0" t="s">
        <v>213</v>
      </c>
    </row>
    <row r="219" customFormat="false" ht="15" hidden="false" customHeight="false" outlineLevel="0" collapsed="false">
      <c r="D219" s="34" t="s">
        <v>200</v>
      </c>
      <c r="E219" s="7"/>
      <c r="F219" s="59"/>
      <c r="G219" s="15" t="n">
        <v>43968</v>
      </c>
      <c r="H219" s="7"/>
      <c r="I219" s="17" t="s">
        <v>201</v>
      </c>
      <c r="J219" s="7"/>
    </row>
    <row r="220" customFormat="false" ht="15" hidden="false" customHeight="false" outlineLevel="0" collapsed="false">
      <c r="D220" s="34"/>
      <c r="E220" s="7"/>
      <c r="F220" s="59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183</v>
      </c>
      <c r="L221" s="7" t="s">
        <v>184</v>
      </c>
      <c r="M221" s="7" t="s">
        <v>185</v>
      </c>
    </row>
    <row r="222" customFormat="false" ht="12.8" hidden="false" customHeight="false" outlineLevel="0" collapsed="false">
      <c r="C222" s="7" t="s">
        <v>202</v>
      </c>
      <c r="D222" s="41" t="n">
        <v>2.19109079258811</v>
      </c>
      <c r="E222" s="41" t="n">
        <v>1</v>
      </c>
      <c r="F222" s="41" t="n">
        <v>4.02058200549068</v>
      </c>
      <c r="G222" s="41" t="n">
        <v>5.49915797927929</v>
      </c>
      <c r="H222" s="41" t="n">
        <v>2.62835610817951</v>
      </c>
      <c r="I222" s="41" t="n">
        <v>6.91132689389073</v>
      </c>
      <c r="J222" s="41" t="n">
        <v>10</v>
      </c>
      <c r="K222" s="61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203</v>
      </c>
      <c r="D223" s="41" t="n">
        <v>4.0052825459877</v>
      </c>
      <c r="E223" s="41" t="n">
        <v>1</v>
      </c>
      <c r="F223" s="41" t="n">
        <v>2.99402793678748</v>
      </c>
      <c r="G223" s="41" t="n">
        <v>5.48180362779062</v>
      </c>
      <c r="H223" s="41" t="n">
        <v>3.74140994132245</v>
      </c>
      <c r="I223" s="41" t="n">
        <v>7.76601450009536</v>
      </c>
      <c r="J223" s="41" t="n">
        <v>10</v>
      </c>
      <c r="K223" s="61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204</v>
      </c>
      <c r="D224" s="41" t="n">
        <v>1</v>
      </c>
      <c r="E224" s="41" t="n">
        <v>3.52</v>
      </c>
      <c r="F224" s="41" t="n">
        <v>5.32</v>
      </c>
      <c r="G224" s="41" t="n">
        <v>6.4</v>
      </c>
      <c r="H224" s="41" t="n">
        <v>5.68</v>
      </c>
      <c r="I224" s="41" t="n">
        <v>7.12</v>
      </c>
      <c r="J224" s="41" t="n">
        <v>10</v>
      </c>
      <c r="K224" s="61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38"/>
    </row>
    <row r="226" customFormat="false" ht="12.8" hidden="false" customHeight="false" outlineLevel="0" collapsed="false">
      <c r="C226" s="7" t="s">
        <v>205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58" t="n">
        <f aca="false">SUM(D226:J226)</f>
        <v>205.768618442252</v>
      </c>
      <c r="P226" s="37" t="n">
        <f aca="false">O226-O206</f>
        <v>-1.62412721560236</v>
      </c>
      <c r="Q226" s="0" t="s">
        <v>213</v>
      </c>
    </row>
    <row r="227" customFormat="false" ht="12.8" hidden="false" customHeight="false" outlineLevel="0" collapsed="false">
      <c r="P227" s="37"/>
    </row>
    <row r="228" customFormat="false" ht="15" hidden="false" customHeight="false" outlineLevel="0" collapsed="false">
      <c r="D228" s="34" t="s">
        <v>200</v>
      </c>
      <c r="E228" s="7"/>
      <c r="F228" s="59"/>
      <c r="G228" s="15" t="n">
        <v>43968</v>
      </c>
      <c r="H228" s="7"/>
      <c r="I228" s="17" t="s">
        <v>206</v>
      </c>
      <c r="J228" s="7"/>
      <c r="P228" s="37"/>
    </row>
    <row r="229" customFormat="false" ht="12.8" hidden="false" customHeight="false" outlineLevel="0" collapsed="false">
      <c r="D229" s="17"/>
      <c r="E229" s="7"/>
      <c r="F229" s="59"/>
      <c r="G229" s="7"/>
      <c r="H229" s="7"/>
      <c r="I229" s="7"/>
      <c r="J229" s="7"/>
      <c r="P229" s="37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183</v>
      </c>
      <c r="L230" s="7" t="s">
        <v>184</v>
      </c>
      <c r="M230" s="7" t="s">
        <v>185</v>
      </c>
      <c r="P230" s="37" t="n">
        <f aca="false">O226-O235</f>
        <v>5.92682194109801</v>
      </c>
      <c r="Q230" s="0" t="s">
        <v>214</v>
      </c>
    </row>
    <row r="231" customFormat="false" ht="12.8" hidden="false" customHeight="false" outlineLevel="0" collapsed="false">
      <c r="C231" s="7" t="s">
        <v>202</v>
      </c>
      <c r="D231" s="41" t="n">
        <v>2.19109079258811</v>
      </c>
      <c r="E231" s="41" t="n">
        <v>1</v>
      </c>
      <c r="F231" s="41" t="n">
        <v>4.02058200549068</v>
      </c>
      <c r="G231" s="41" t="n">
        <v>5.49915797927929</v>
      </c>
      <c r="H231" s="41" t="n">
        <v>2.62835610817951</v>
      </c>
      <c r="I231" s="41" t="n">
        <v>6.91132689389073</v>
      </c>
      <c r="J231" s="41" t="n">
        <v>10</v>
      </c>
      <c r="K231" s="61" t="n">
        <v>0.0184167182873882</v>
      </c>
      <c r="L231" s="32" t="n">
        <v>94.2349009310098</v>
      </c>
      <c r="M231" s="32" t="n">
        <v>582.921313980138</v>
      </c>
      <c r="P231" s="37"/>
    </row>
    <row r="232" customFormat="false" ht="12.8" hidden="false" customHeight="false" outlineLevel="0" collapsed="false">
      <c r="C232" s="7" t="s">
        <v>203</v>
      </c>
      <c r="D232" s="41" t="n">
        <v>4.40746284155099</v>
      </c>
      <c r="E232" s="41" t="n">
        <v>2.24713477478431</v>
      </c>
      <c r="F232" s="41" t="n">
        <v>1</v>
      </c>
      <c r="G232" s="41" t="n">
        <v>3.08063603250944</v>
      </c>
      <c r="H232" s="41" t="n">
        <v>3.36396953084735</v>
      </c>
      <c r="I232" s="41" t="n">
        <v>7.92592440174252</v>
      </c>
      <c r="J232" s="41" t="n">
        <v>10</v>
      </c>
      <c r="K232" s="61" t="n">
        <v>0.498425375222565</v>
      </c>
      <c r="L232" s="32" t="n">
        <v>3.97469563141561</v>
      </c>
      <c r="M232" s="32" t="n">
        <v>22.0315612072928</v>
      </c>
      <c r="P232" s="37"/>
    </row>
    <row r="233" customFormat="false" ht="12.8" hidden="false" customHeight="false" outlineLevel="0" collapsed="false">
      <c r="C233" s="7" t="s">
        <v>204</v>
      </c>
      <c r="D233" s="41" t="n">
        <v>1</v>
      </c>
      <c r="E233" s="41" t="n">
        <v>3.52</v>
      </c>
      <c r="F233" s="41" t="n">
        <v>5.32</v>
      </c>
      <c r="G233" s="41" t="n">
        <v>6.4</v>
      </c>
      <c r="H233" s="41" t="n">
        <v>5.68</v>
      </c>
      <c r="I233" s="41" t="n">
        <v>7.12</v>
      </c>
      <c r="J233" s="41" t="n">
        <v>10</v>
      </c>
      <c r="K233" s="61" t="n">
        <v>0.36</v>
      </c>
      <c r="L233" s="32" t="n">
        <v>43</v>
      </c>
      <c r="M233" s="32" t="n">
        <v>68</v>
      </c>
      <c r="P233" s="37"/>
    </row>
    <row r="234" customFormat="false" ht="12.8" hidden="false" customHeight="false" outlineLevel="0" collapsed="false">
      <c r="J234" s="38"/>
    </row>
    <row r="235" customFormat="false" ht="12.8" hidden="false" customHeight="false" outlineLevel="0" collapsed="false">
      <c r="C235" s="7" t="s">
        <v>205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58" t="n">
        <f aca="false">SUM(D235:J235)</f>
        <v>199.841796501154</v>
      </c>
      <c r="P235" s="37" t="n">
        <f aca="false">O235-O215</f>
        <v>-1.62412721560239</v>
      </c>
      <c r="Q235" s="0" t="s">
        <v>213</v>
      </c>
    </row>
    <row r="239" customFormat="false" ht="15" hidden="false" customHeight="false" outlineLevel="0" collapsed="false">
      <c r="D239" s="34" t="s">
        <v>200</v>
      </c>
      <c r="E239" s="7"/>
      <c r="F239" s="59"/>
      <c r="G239" s="15" t="n">
        <v>43969</v>
      </c>
      <c r="H239" s="7"/>
      <c r="I239" s="17" t="s">
        <v>201</v>
      </c>
      <c r="J239" s="7"/>
    </row>
    <row r="240" customFormat="false" ht="15" hidden="false" customHeight="false" outlineLevel="0" collapsed="false">
      <c r="D240" s="34"/>
      <c r="E240" s="7"/>
      <c r="F240" s="59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183</v>
      </c>
      <c r="L241" s="7" t="s">
        <v>184</v>
      </c>
      <c r="M241" s="7" t="s">
        <v>185</v>
      </c>
    </row>
    <row r="242" customFormat="false" ht="12.8" hidden="false" customHeight="false" outlineLevel="0" collapsed="false">
      <c r="C242" s="7" t="s">
        <v>202</v>
      </c>
      <c r="D242" s="41" t="n">
        <v>2.18499840643407</v>
      </c>
      <c r="E242" s="41" t="n">
        <v>1</v>
      </c>
      <c r="F242" s="41" t="n">
        <v>3.99730208401923</v>
      </c>
      <c r="G242" s="41" t="n">
        <v>5.42166477163554</v>
      </c>
      <c r="H242" s="41" t="n">
        <v>2.56973074220429</v>
      </c>
      <c r="I242" s="41" t="n">
        <v>6.85876254001169</v>
      </c>
      <c r="J242" s="41" t="n">
        <v>10</v>
      </c>
      <c r="K242" s="61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203</v>
      </c>
      <c r="D243" s="41" t="n">
        <v>4.0052825459877</v>
      </c>
      <c r="E243" s="41" t="n">
        <v>1</v>
      </c>
      <c r="F243" s="41" t="n">
        <v>2.99402793678748</v>
      </c>
      <c r="G243" s="41" t="n">
        <v>5.48180362779062</v>
      </c>
      <c r="H243" s="41" t="n">
        <v>3.74140994132245</v>
      </c>
      <c r="I243" s="41" t="n">
        <v>7.76601450009536</v>
      </c>
      <c r="J243" s="41" t="n">
        <v>10</v>
      </c>
      <c r="K243" s="61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204</v>
      </c>
      <c r="D244" s="41" t="n">
        <v>1</v>
      </c>
      <c r="E244" s="41" t="n">
        <v>3.42307692307692</v>
      </c>
      <c r="F244" s="41" t="n">
        <v>5.15384615384615</v>
      </c>
      <c r="G244" s="41" t="n">
        <v>6.19230769230769</v>
      </c>
      <c r="H244" s="41" t="n">
        <v>5.5</v>
      </c>
      <c r="I244" s="41" t="n">
        <v>6.88461538461539</v>
      </c>
      <c r="J244" s="41" t="n">
        <v>10</v>
      </c>
      <c r="K244" s="61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38"/>
    </row>
    <row r="246" customFormat="false" ht="12.8" hidden="false" customHeight="false" outlineLevel="0" collapsed="false">
      <c r="C246" s="7" t="s">
        <v>205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58" t="n">
        <f aca="false">SUM(D246:J246)</f>
        <v>204.228298890728</v>
      </c>
      <c r="P246" s="37" t="n">
        <f aca="false">O246-O226</f>
        <v>-1.54031955152428</v>
      </c>
      <c r="Q246" s="0" t="s">
        <v>213</v>
      </c>
    </row>
    <row r="247" customFormat="false" ht="12.8" hidden="false" customHeight="false" outlineLevel="0" collapsed="false">
      <c r="P247" s="37"/>
    </row>
    <row r="248" customFormat="false" ht="15" hidden="false" customHeight="false" outlineLevel="0" collapsed="false">
      <c r="D248" s="34" t="s">
        <v>200</v>
      </c>
      <c r="E248" s="7"/>
      <c r="F248" s="59"/>
      <c r="G248" s="15" t="n">
        <v>43969</v>
      </c>
      <c r="H248" s="7"/>
      <c r="I248" s="17" t="s">
        <v>206</v>
      </c>
      <c r="J248" s="7"/>
      <c r="P248" s="37"/>
    </row>
    <row r="249" customFormat="false" ht="12.8" hidden="false" customHeight="false" outlineLevel="0" collapsed="false">
      <c r="D249" s="17"/>
      <c r="E249" s="7"/>
      <c r="F249" s="59"/>
      <c r="G249" s="7"/>
      <c r="H249" s="7"/>
      <c r="I249" s="7"/>
      <c r="J249" s="7"/>
      <c r="P249" s="37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183</v>
      </c>
      <c r="L250" s="7" t="s">
        <v>184</v>
      </c>
      <c r="M250" s="7" t="s">
        <v>185</v>
      </c>
      <c r="P250" s="37" t="n">
        <f aca="false">O246-O255</f>
        <v>5.92682194109796</v>
      </c>
      <c r="Q250" s="0" t="s">
        <v>214</v>
      </c>
    </row>
    <row r="251" customFormat="false" ht="12.8" hidden="false" customHeight="false" outlineLevel="0" collapsed="false">
      <c r="C251" s="7" t="s">
        <v>202</v>
      </c>
      <c r="D251" s="41" t="n">
        <v>2.18499840643407</v>
      </c>
      <c r="E251" s="41" t="n">
        <v>1</v>
      </c>
      <c r="F251" s="41" t="n">
        <v>3.99730208401923</v>
      </c>
      <c r="G251" s="41" t="n">
        <v>5.42166477163554</v>
      </c>
      <c r="H251" s="41" t="n">
        <v>2.56973074220429</v>
      </c>
      <c r="I251" s="41" t="n">
        <v>6.85876254001169</v>
      </c>
      <c r="J251" s="41" t="n">
        <v>10</v>
      </c>
      <c r="K251" s="61" t="n">
        <v>0.0183356355907372</v>
      </c>
      <c r="L251" s="32" t="n">
        <v>95.0226784435426</v>
      </c>
      <c r="M251" s="32" t="n">
        <v>585.87012987013</v>
      </c>
      <c r="P251" s="37"/>
    </row>
    <row r="252" customFormat="false" ht="12.8" hidden="false" customHeight="false" outlineLevel="0" collapsed="false">
      <c r="C252" s="7" t="s">
        <v>203</v>
      </c>
      <c r="D252" s="41" t="n">
        <v>4.40746284155099</v>
      </c>
      <c r="E252" s="41" t="n">
        <v>2.24713477478431</v>
      </c>
      <c r="F252" s="41" t="n">
        <v>1</v>
      </c>
      <c r="G252" s="41" t="n">
        <v>3.08063603250944</v>
      </c>
      <c r="H252" s="41" t="n">
        <v>3.36396953084735</v>
      </c>
      <c r="I252" s="41" t="n">
        <v>7.92592440174252</v>
      </c>
      <c r="J252" s="41" t="n">
        <v>10</v>
      </c>
      <c r="K252" s="61" t="n">
        <v>0.498425375222565</v>
      </c>
      <c r="L252" s="32" t="n">
        <v>3.97469563141561</v>
      </c>
      <c r="M252" s="32" t="n">
        <v>22.0315612072928</v>
      </c>
      <c r="P252" s="37"/>
    </row>
    <row r="253" customFormat="false" ht="12.8" hidden="false" customHeight="false" outlineLevel="0" collapsed="false">
      <c r="C253" s="7" t="s">
        <v>204</v>
      </c>
      <c r="D253" s="41" t="n">
        <v>1</v>
      </c>
      <c r="E253" s="41" t="n">
        <v>3.42307692307692</v>
      </c>
      <c r="F253" s="41" t="n">
        <v>5.15384615384615</v>
      </c>
      <c r="G253" s="41" t="n">
        <v>6.19230769230769</v>
      </c>
      <c r="H253" s="41" t="n">
        <v>5.5</v>
      </c>
      <c r="I253" s="41" t="n">
        <v>6.88461538461539</v>
      </c>
      <c r="J253" s="41" t="n">
        <v>10</v>
      </c>
      <c r="K253" s="61" t="n">
        <v>0.346153846153846</v>
      </c>
      <c r="L253" s="32" t="n">
        <v>43</v>
      </c>
      <c r="M253" s="32" t="n">
        <v>69</v>
      </c>
      <c r="P253" s="37"/>
    </row>
    <row r="254" customFormat="false" ht="12.8" hidden="false" customHeight="false" outlineLevel="0" collapsed="false">
      <c r="J254" s="38"/>
    </row>
    <row r="255" customFormat="false" ht="12.8" hidden="false" customHeight="false" outlineLevel="0" collapsed="false">
      <c r="C255" s="7" t="s">
        <v>205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58" t="n">
        <f aca="false">SUM(D255:J255)</f>
        <v>198.30147694963</v>
      </c>
      <c r="P255" s="37" t="n">
        <f aca="false">O255-O235</f>
        <v>-1.54031955152422</v>
      </c>
      <c r="Q255" s="0" t="s">
        <v>213</v>
      </c>
    </row>
    <row r="259" customFormat="false" ht="15" hidden="false" customHeight="false" outlineLevel="0" collapsed="false">
      <c r="D259" s="34" t="s">
        <v>200</v>
      </c>
      <c r="E259" s="7"/>
      <c r="F259" s="59"/>
      <c r="G259" s="15" t="n">
        <v>43970</v>
      </c>
      <c r="H259" s="7"/>
      <c r="I259" s="17" t="s">
        <v>201</v>
      </c>
      <c r="J259" s="7"/>
    </row>
    <row r="260" customFormat="false" ht="15" hidden="false" customHeight="false" outlineLevel="0" collapsed="false">
      <c r="D260" s="34"/>
      <c r="E260" s="7"/>
      <c r="F260" s="59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183</v>
      </c>
      <c r="L261" s="7" t="s">
        <v>184</v>
      </c>
      <c r="M261" s="7" t="s">
        <v>185</v>
      </c>
    </row>
    <row r="262" customFormat="false" ht="12.8" hidden="false" customHeight="false" outlineLevel="0" collapsed="false">
      <c r="C262" s="7" t="s">
        <v>202</v>
      </c>
      <c r="D262" s="41" t="n">
        <v>2.17417205146855</v>
      </c>
      <c r="E262" s="41" t="n">
        <v>1</v>
      </c>
      <c r="F262" s="41" t="n">
        <v>3.99274458762221</v>
      </c>
      <c r="G262" s="41" t="n">
        <v>5.34467902120507</v>
      </c>
      <c r="H262" s="41" t="n">
        <v>2.50976975320025</v>
      </c>
      <c r="I262" s="41" t="n">
        <v>6.80501407048864</v>
      </c>
      <c r="J262" s="41" t="n">
        <v>10</v>
      </c>
      <c r="K262" s="61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203</v>
      </c>
      <c r="D263" s="41" t="n">
        <v>4.0052825459877</v>
      </c>
      <c r="E263" s="41" t="n">
        <v>1</v>
      </c>
      <c r="F263" s="41" t="n">
        <v>2.99402793678748</v>
      </c>
      <c r="G263" s="41" t="n">
        <v>5.48180362779062</v>
      </c>
      <c r="H263" s="41" t="n">
        <v>3.74140994132245</v>
      </c>
      <c r="I263" s="41" t="n">
        <v>7.76601450009536</v>
      </c>
      <c r="J263" s="41" t="n">
        <v>10</v>
      </c>
      <c r="K263" s="61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204</v>
      </c>
      <c r="D264" s="41" t="n">
        <v>1</v>
      </c>
      <c r="E264" s="41" t="n">
        <v>3.33333333333333</v>
      </c>
      <c r="F264" s="41" t="n">
        <v>5</v>
      </c>
      <c r="G264" s="41" t="n">
        <v>6</v>
      </c>
      <c r="H264" s="41" t="n">
        <v>5.33333333333333</v>
      </c>
      <c r="I264" s="41" t="n">
        <v>6.66666666666667</v>
      </c>
      <c r="J264" s="41" t="n">
        <v>10</v>
      </c>
      <c r="K264" s="61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38"/>
    </row>
    <row r="266" customFormat="false" ht="12.8" hidden="false" customHeight="false" outlineLevel="0" collapsed="false">
      <c r="C266" s="7" t="s">
        <v>205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58" t="n">
        <f aca="false">SUM(D266:J266)</f>
        <v>202.789548889255</v>
      </c>
      <c r="P266" s="37" t="n">
        <f aca="false">O266-O246</f>
        <v>-1.43875000147324</v>
      </c>
      <c r="Q266" s="0" t="s">
        <v>213</v>
      </c>
    </row>
    <row r="267" customFormat="false" ht="12.8" hidden="false" customHeight="false" outlineLevel="0" collapsed="false">
      <c r="P267" s="37"/>
    </row>
    <row r="268" customFormat="false" ht="15" hidden="false" customHeight="false" outlineLevel="0" collapsed="false">
      <c r="D268" s="34" t="s">
        <v>200</v>
      </c>
      <c r="E268" s="7"/>
      <c r="F268" s="59"/>
      <c r="G268" s="15" t="n">
        <v>43970</v>
      </c>
      <c r="H268" s="7"/>
      <c r="I268" s="17" t="s">
        <v>206</v>
      </c>
      <c r="J268" s="7"/>
      <c r="P268" s="37"/>
    </row>
    <row r="269" customFormat="false" ht="12.8" hidden="false" customHeight="false" outlineLevel="0" collapsed="false">
      <c r="D269" s="17"/>
      <c r="E269" s="7"/>
      <c r="F269" s="59"/>
      <c r="G269" s="7"/>
      <c r="H269" s="7"/>
      <c r="I269" s="7"/>
      <c r="J269" s="7"/>
      <c r="P269" s="37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183</v>
      </c>
      <c r="L270" s="7" t="s">
        <v>184</v>
      </c>
      <c r="M270" s="7" t="s">
        <v>185</v>
      </c>
      <c r="P270" s="37" t="n">
        <f aca="false">O266-O275</f>
        <v>5.9268219410979</v>
      </c>
      <c r="Q270" s="0" t="s">
        <v>214</v>
      </c>
    </row>
    <row r="271" customFormat="false" ht="12.8" hidden="false" customHeight="false" outlineLevel="0" collapsed="false">
      <c r="C271" s="7" t="s">
        <v>202</v>
      </c>
      <c r="D271" s="41" t="n">
        <v>2.17417205146855</v>
      </c>
      <c r="E271" s="41" t="n">
        <v>1</v>
      </c>
      <c r="F271" s="41" t="n">
        <v>3.99274458762221</v>
      </c>
      <c r="G271" s="41" t="n">
        <v>5.34467902120507</v>
      </c>
      <c r="H271" s="41" t="n">
        <v>2.50976975320025</v>
      </c>
      <c r="I271" s="41" t="n">
        <v>6.80501407048864</v>
      </c>
      <c r="J271" s="41" t="n">
        <v>10</v>
      </c>
      <c r="K271" s="61" t="n">
        <v>0.018266936249117</v>
      </c>
      <c r="L271" s="32" t="n">
        <v>95.7985199331583</v>
      </c>
      <c r="M271" s="32" t="n">
        <v>588.491978609626</v>
      </c>
      <c r="P271" s="37"/>
    </row>
    <row r="272" customFormat="false" ht="12.8" hidden="false" customHeight="false" outlineLevel="0" collapsed="false">
      <c r="C272" s="7" t="s">
        <v>203</v>
      </c>
      <c r="D272" s="41" t="n">
        <v>4.40746284155099</v>
      </c>
      <c r="E272" s="41" t="n">
        <v>2.24713477478431</v>
      </c>
      <c r="F272" s="41" t="n">
        <v>1</v>
      </c>
      <c r="G272" s="41" t="n">
        <v>3.08063603250944</v>
      </c>
      <c r="H272" s="41" t="n">
        <v>3.36396953084735</v>
      </c>
      <c r="I272" s="41" t="n">
        <v>7.92592440174252</v>
      </c>
      <c r="J272" s="41" t="n">
        <v>10</v>
      </c>
      <c r="K272" s="61" t="n">
        <v>0.498425375222565</v>
      </c>
      <c r="L272" s="32" t="n">
        <v>3.97469563141561</v>
      </c>
      <c r="M272" s="32" t="n">
        <v>22.0315612072928</v>
      </c>
      <c r="P272" s="37"/>
    </row>
    <row r="273" customFormat="false" ht="12.8" hidden="false" customHeight="false" outlineLevel="0" collapsed="false">
      <c r="C273" s="7" t="s">
        <v>204</v>
      </c>
      <c r="D273" s="41" t="n">
        <v>1</v>
      </c>
      <c r="E273" s="41" t="n">
        <v>3.33333333333333</v>
      </c>
      <c r="F273" s="41" t="n">
        <v>5</v>
      </c>
      <c r="G273" s="41" t="n">
        <v>6</v>
      </c>
      <c r="H273" s="41" t="n">
        <v>5.33333333333333</v>
      </c>
      <c r="I273" s="41" t="n">
        <v>6.66666666666667</v>
      </c>
      <c r="J273" s="41" t="n">
        <v>10</v>
      </c>
      <c r="K273" s="61" t="n">
        <v>0.333333333333333</v>
      </c>
      <c r="L273" s="32" t="n">
        <v>43</v>
      </c>
      <c r="M273" s="32" t="n">
        <v>70</v>
      </c>
      <c r="P273" s="37"/>
    </row>
    <row r="274" customFormat="false" ht="12.8" hidden="false" customHeight="false" outlineLevel="0" collapsed="false">
      <c r="J274" s="38"/>
    </row>
    <row r="275" customFormat="false" ht="12.8" hidden="false" customHeight="false" outlineLevel="0" collapsed="false">
      <c r="C275" s="7" t="s">
        <v>205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58" t="n">
        <f aca="false">SUM(D275:J275)</f>
        <v>196.862726948157</v>
      </c>
      <c r="P275" s="37" t="n">
        <f aca="false">O275-O255</f>
        <v>-1.43875000147318</v>
      </c>
      <c r="Q275" s="0" t="s">
        <v>213</v>
      </c>
    </row>
    <row r="279" customFormat="false" ht="15" hidden="false" customHeight="false" outlineLevel="0" collapsed="false">
      <c r="D279" s="34" t="s">
        <v>200</v>
      </c>
      <c r="E279" s="7"/>
      <c r="F279" s="59"/>
      <c r="G279" s="15" t="n">
        <v>43971</v>
      </c>
      <c r="H279" s="7"/>
      <c r="I279" s="17" t="s">
        <v>201</v>
      </c>
      <c r="J279" s="7"/>
    </row>
    <row r="280" customFormat="false" ht="15" hidden="false" customHeight="false" outlineLevel="0" collapsed="false">
      <c r="D280" s="34"/>
      <c r="E280" s="7"/>
      <c r="F280" s="59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183</v>
      </c>
      <c r="L281" s="7" t="s">
        <v>184</v>
      </c>
      <c r="M281" s="7" t="s">
        <v>185</v>
      </c>
    </row>
    <row r="282" customFormat="false" ht="12.8" hidden="false" customHeight="false" outlineLevel="0" collapsed="false">
      <c r="C282" s="7" t="s">
        <v>202</v>
      </c>
      <c r="D282" s="41" t="n">
        <v>2.16111959450344</v>
      </c>
      <c r="E282" s="41" t="n">
        <v>1</v>
      </c>
      <c r="F282" s="41" t="n">
        <v>3.98392155497364</v>
      </c>
      <c r="G282" s="41" t="n">
        <v>5.28023697706252</v>
      </c>
      <c r="H282" s="41" t="n">
        <v>2.45159868388866</v>
      </c>
      <c r="I282" s="41" t="n">
        <v>6.75216776543499</v>
      </c>
      <c r="J282" s="41" t="n">
        <v>10</v>
      </c>
      <c r="K282" s="61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203</v>
      </c>
      <c r="D283" s="41" t="n">
        <v>4.0052825459877</v>
      </c>
      <c r="E283" s="41" t="n">
        <v>1</v>
      </c>
      <c r="F283" s="41" t="n">
        <v>2.99402793678748</v>
      </c>
      <c r="G283" s="41" t="n">
        <v>5.48180362779062</v>
      </c>
      <c r="H283" s="41" t="n">
        <v>3.74140994132245</v>
      </c>
      <c r="I283" s="41" t="n">
        <v>7.76601450009536</v>
      </c>
      <c r="J283" s="41" t="n">
        <v>10</v>
      </c>
      <c r="K283" s="61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204</v>
      </c>
      <c r="D284" s="41" t="n">
        <v>1</v>
      </c>
      <c r="E284" s="41" t="n">
        <v>3.25</v>
      </c>
      <c r="F284" s="41" t="n">
        <v>4.85714285714286</v>
      </c>
      <c r="G284" s="41" t="n">
        <v>5.82142857142857</v>
      </c>
      <c r="H284" s="41" t="n">
        <v>5.17857142857143</v>
      </c>
      <c r="I284" s="41" t="n">
        <v>6.46428571428571</v>
      </c>
      <c r="J284" s="41" t="n">
        <v>10</v>
      </c>
      <c r="K284" s="61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38"/>
    </row>
    <row r="286" customFormat="false" ht="12.8" hidden="false" customHeight="false" outlineLevel="0" collapsed="false">
      <c r="C286" s="7" t="s">
        <v>205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58" t="n">
        <f aca="false">SUM(D286:J286)</f>
        <v>201.435639402986</v>
      </c>
      <c r="P286" s="37" t="n">
        <f aca="false">O286-O266</f>
        <v>-1.35390948626906</v>
      </c>
      <c r="Q286" s="0" t="s">
        <v>213</v>
      </c>
    </row>
    <row r="287" customFormat="false" ht="12.8" hidden="false" customHeight="false" outlineLevel="0" collapsed="false">
      <c r="P287" s="37"/>
    </row>
    <row r="288" customFormat="false" ht="15" hidden="false" customHeight="false" outlineLevel="0" collapsed="false">
      <c r="D288" s="34" t="s">
        <v>200</v>
      </c>
      <c r="E288" s="7"/>
      <c r="F288" s="59"/>
      <c r="G288" s="15" t="n">
        <v>43971</v>
      </c>
      <c r="H288" s="7"/>
      <c r="I288" s="17" t="s">
        <v>206</v>
      </c>
      <c r="J288" s="7"/>
      <c r="P288" s="37"/>
    </row>
    <row r="289" customFormat="false" ht="12.8" hidden="false" customHeight="false" outlineLevel="0" collapsed="false">
      <c r="D289" s="17"/>
      <c r="E289" s="7"/>
      <c r="F289" s="59"/>
      <c r="G289" s="7"/>
      <c r="H289" s="7"/>
      <c r="I289" s="7"/>
      <c r="J289" s="7"/>
      <c r="P289" s="37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183</v>
      </c>
      <c r="L290" s="7" t="s">
        <v>184</v>
      </c>
      <c r="M290" s="7" t="s">
        <v>185</v>
      </c>
      <c r="P290" s="37" t="n">
        <f aca="false">O286-O295</f>
        <v>5.92682194109801</v>
      </c>
      <c r="Q290" s="0" t="s">
        <v>214</v>
      </c>
    </row>
    <row r="291" customFormat="false" ht="12.8" hidden="false" customHeight="false" outlineLevel="0" collapsed="false">
      <c r="C291" s="7" t="s">
        <v>202</v>
      </c>
      <c r="D291" s="41" t="n">
        <v>2.16111959450344</v>
      </c>
      <c r="E291" s="41" t="n">
        <v>1</v>
      </c>
      <c r="F291" s="41" t="n">
        <v>3.98392155497364</v>
      </c>
      <c r="G291" s="41" t="n">
        <v>5.28023697706252</v>
      </c>
      <c r="H291" s="41" t="n">
        <v>2.45159868388866</v>
      </c>
      <c r="I291" s="41" t="n">
        <v>6.75216776543499</v>
      </c>
      <c r="J291" s="41" t="n">
        <v>10</v>
      </c>
      <c r="K291" s="61" t="n">
        <v>0.0182041863152304</v>
      </c>
      <c r="L291" s="32" t="n">
        <v>96.4959247007469</v>
      </c>
      <c r="M291" s="32" t="n">
        <v>590.887700534759</v>
      </c>
      <c r="P291" s="37"/>
    </row>
    <row r="292" customFormat="false" ht="12.8" hidden="false" customHeight="false" outlineLevel="0" collapsed="false">
      <c r="C292" s="7" t="s">
        <v>203</v>
      </c>
      <c r="D292" s="41" t="n">
        <v>4.40746284155099</v>
      </c>
      <c r="E292" s="41" t="n">
        <v>2.24713477478431</v>
      </c>
      <c r="F292" s="41" t="n">
        <v>1</v>
      </c>
      <c r="G292" s="41" t="n">
        <v>3.08063603250944</v>
      </c>
      <c r="H292" s="41" t="n">
        <v>3.36396953084735</v>
      </c>
      <c r="I292" s="41" t="n">
        <v>7.92592440174252</v>
      </c>
      <c r="J292" s="41" t="n">
        <v>10</v>
      </c>
      <c r="K292" s="61" t="n">
        <v>0.498425375222565</v>
      </c>
      <c r="L292" s="32" t="n">
        <v>3.97469563141561</v>
      </c>
      <c r="M292" s="32" t="n">
        <v>22.0315612072928</v>
      </c>
      <c r="P292" s="37"/>
    </row>
    <row r="293" customFormat="false" ht="12.8" hidden="false" customHeight="false" outlineLevel="0" collapsed="false">
      <c r="C293" s="7" t="s">
        <v>204</v>
      </c>
      <c r="D293" s="41" t="n">
        <v>1</v>
      </c>
      <c r="E293" s="41" t="n">
        <v>3.25</v>
      </c>
      <c r="F293" s="41" t="n">
        <v>4.85714285714286</v>
      </c>
      <c r="G293" s="41" t="n">
        <v>5.82142857142857</v>
      </c>
      <c r="H293" s="41" t="n">
        <v>5.17857142857143</v>
      </c>
      <c r="I293" s="41" t="n">
        <v>6.46428571428571</v>
      </c>
      <c r="J293" s="41" t="n">
        <v>10</v>
      </c>
      <c r="K293" s="61" t="n">
        <v>0.321428571428571</v>
      </c>
      <c r="L293" s="32" t="n">
        <v>43</v>
      </c>
      <c r="M293" s="32" t="n">
        <v>71</v>
      </c>
      <c r="P293" s="37"/>
    </row>
    <row r="294" customFormat="false" ht="12.8" hidden="false" customHeight="false" outlineLevel="0" collapsed="false">
      <c r="J294" s="38"/>
    </row>
    <row r="295" customFormat="false" ht="12.8" hidden="false" customHeight="false" outlineLevel="0" collapsed="false">
      <c r="C295" s="7" t="s">
        <v>205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58" t="n">
        <f aca="false">SUM(D295:J295)</f>
        <v>195.508817461888</v>
      </c>
      <c r="P295" s="37" t="n">
        <f aca="false">O295-O275</f>
        <v>-1.35390948626917</v>
      </c>
      <c r="Q295" s="0" t="s">
        <v>213</v>
      </c>
    </row>
    <row r="299" customFormat="false" ht="15" hidden="false" customHeight="false" outlineLevel="0" collapsed="false">
      <c r="D299" s="34" t="s">
        <v>200</v>
      </c>
      <c r="E299" s="7"/>
      <c r="F299" s="59"/>
      <c r="G299" s="15" t="n">
        <v>43972</v>
      </c>
      <c r="H299" s="7"/>
      <c r="I299" s="17" t="s">
        <v>201</v>
      </c>
      <c r="J299" s="7"/>
    </row>
    <row r="300" customFormat="false" ht="15" hidden="false" customHeight="false" outlineLevel="0" collapsed="false">
      <c r="D300" s="34"/>
      <c r="E300" s="7"/>
      <c r="F300" s="59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183</v>
      </c>
      <c r="L301" s="7" t="s">
        <v>184</v>
      </c>
      <c r="M301" s="7" t="s">
        <v>185</v>
      </c>
    </row>
    <row r="302" customFormat="false" ht="12.8" hidden="false" customHeight="false" outlineLevel="0" collapsed="false">
      <c r="C302" s="7" t="s">
        <v>202</v>
      </c>
      <c r="D302" s="41" t="n">
        <v>2.14460483138697</v>
      </c>
      <c r="E302" s="41" t="n">
        <v>1</v>
      </c>
      <c r="F302" s="41" t="n">
        <v>3.97939469933322</v>
      </c>
      <c r="G302" s="41" t="n">
        <v>5.21822497319094</v>
      </c>
      <c r="H302" s="41" t="n">
        <v>2.38939795157258</v>
      </c>
      <c r="I302" s="41" t="n">
        <v>6.6981044928074</v>
      </c>
      <c r="J302" s="41" t="n">
        <v>10</v>
      </c>
      <c r="K302" s="61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203</v>
      </c>
      <c r="D303" s="41" t="n">
        <v>4.0052825459877</v>
      </c>
      <c r="E303" s="41" t="n">
        <v>1</v>
      </c>
      <c r="F303" s="41" t="n">
        <v>2.99402793678748</v>
      </c>
      <c r="G303" s="41" t="n">
        <v>5.48180362779062</v>
      </c>
      <c r="H303" s="41" t="n">
        <v>3.74140994132245</v>
      </c>
      <c r="I303" s="41" t="n">
        <v>7.76601450009536</v>
      </c>
      <c r="J303" s="41" t="n">
        <v>10</v>
      </c>
      <c r="K303" s="61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204</v>
      </c>
      <c r="D304" s="41" t="n">
        <v>1</v>
      </c>
      <c r="E304" s="41" t="n">
        <v>5.03448275862069</v>
      </c>
      <c r="F304" s="41" t="n">
        <v>4.72413793103448</v>
      </c>
      <c r="G304" s="41" t="n">
        <v>5.6551724137931</v>
      </c>
      <c r="H304" s="41" t="n">
        <v>5.03448275862069</v>
      </c>
      <c r="I304" s="41" t="n">
        <v>6.27586206896552</v>
      </c>
      <c r="J304" s="41" t="n">
        <v>10</v>
      </c>
      <c r="K304" s="61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38"/>
    </row>
    <row r="306" customFormat="false" ht="12.8" hidden="false" customHeight="false" outlineLevel="0" collapsed="false">
      <c r="C306" s="7" t="s">
        <v>205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58" t="n">
        <f aca="false">SUM(D306:J306)</f>
        <v>201.990395879875</v>
      </c>
      <c r="P306" s="37" t="n">
        <f aca="false">O306-O286</f>
        <v>0.554756476889054</v>
      </c>
      <c r="Q306" s="0" t="s">
        <v>213</v>
      </c>
    </row>
    <row r="307" customFormat="false" ht="12.8" hidden="false" customHeight="false" outlineLevel="0" collapsed="false">
      <c r="P307" s="37"/>
    </row>
    <row r="308" customFormat="false" ht="15" hidden="false" customHeight="false" outlineLevel="0" collapsed="false">
      <c r="D308" s="34" t="s">
        <v>200</v>
      </c>
      <c r="E308" s="7"/>
      <c r="F308" s="59"/>
      <c r="G308" s="15" t="n">
        <v>43972</v>
      </c>
      <c r="H308" s="7"/>
      <c r="I308" s="17" t="s">
        <v>206</v>
      </c>
      <c r="J308" s="7"/>
      <c r="P308" s="37"/>
    </row>
    <row r="309" customFormat="false" ht="12.8" hidden="false" customHeight="false" outlineLevel="0" collapsed="false">
      <c r="D309" s="17"/>
      <c r="E309" s="7"/>
      <c r="F309" s="59"/>
      <c r="G309" s="7"/>
      <c r="H309" s="7"/>
      <c r="I309" s="7"/>
      <c r="J309" s="7"/>
      <c r="P309" s="37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183</v>
      </c>
      <c r="L310" s="7" t="s">
        <v>184</v>
      </c>
      <c r="M310" s="7" t="s">
        <v>185</v>
      </c>
      <c r="P310" s="37" t="n">
        <f aca="false">O306-O315</f>
        <v>5.92682194109804</v>
      </c>
      <c r="Q310" s="0" t="s">
        <v>214</v>
      </c>
    </row>
    <row r="311" customFormat="false" ht="12.8" hidden="false" customHeight="false" outlineLevel="0" collapsed="false">
      <c r="C311" s="7" t="s">
        <v>202</v>
      </c>
      <c r="D311" s="41" t="n">
        <v>2.14460483138697</v>
      </c>
      <c r="E311" s="41" t="n">
        <v>1</v>
      </c>
      <c r="F311" s="41" t="n">
        <v>3.97939469933322</v>
      </c>
      <c r="G311" s="41" t="n">
        <v>5.21822497319094</v>
      </c>
      <c r="H311" s="41" t="n">
        <v>2.38939795157258</v>
      </c>
      <c r="I311" s="41" t="n">
        <v>6.6981044928074</v>
      </c>
      <c r="J311" s="41" t="n">
        <v>10</v>
      </c>
      <c r="K311" s="61" t="n">
        <v>0.0181585739085084</v>
      </c>
      <c r="L311" s="32" t="n">
        <v>97.1455853766668</v>
      </c>
      <c r="M311" s="32" t="n">
        <v>592.779220779221</v>
      </c>
      <c r="P311" s="37"/>
    </row>
    <row r="312" customFormat="false" ht="12.8" hidden="false" customHeight="false" outlineLevel="0" collapsed="false">
      <c r="C312" s="7" t="s">
        <v>203</v>
      </c>
      <c r="D312" s="41" t="n">
        <v>4.40746284155099</v>
      </c>
      <c r="E312" s="41" t="n">
        <v>2.24713477478431</v>
      </c>
      <c r="F312" s="41" t="n">
        <v>1</v>
      </c>
      <c r="G312" s="41" t="n">
        <v>3.08063603250944</v>
      </c>
      <c r="H312" s="41" t="n">
        <v>3.36396953084735</v>
      </c>
      <c r="I312" s="41" t="n">
        <v>7.92592440174252</v>
      </c>
      <c r="J312" s="41" t="n">
        <v>10</v>
      </c>
      <c r="K312" s="61" t="n">
        <v>0.498425375222565</v>
      </c>
      <c r="L312" s="32" t="n">
        <v>3.97469563141561</v>
      </c>
      <c r="M312" s="32" t="n">
        <v>22.0315612072928</v>
      </c>
      <c r="P312" s="37"/>
    </row>
    <row r="313" customFormat="false" ht="12.8" hidden="false" customHeight="false" outlineLevel="0" collapsed="false">
      <c r="C313" s="7" t="s">
        <v>204</v>
      </c>
      <c r="D313" s="41" t="n">
        <v>1</v>
      </c>
      <c r="E313" s="41" t="n">
        <v>5.03448275862069</v>
      </c>
      <c r="F313" s="41" t="n">
        <v>4.72413793103448</v>
      </c>
      <c r="G313" s="41" t="n">
        <v>5.6551724137931</v>
      </c>
      <c r="H313" s="41" t="n">
        <v>5.03448275862069</v>
      </c>
      <c r="I313" s="41" t="n">
        <v>6.27586206896552</v>
      </c>
      <c r="J313" s="41" t="n">
        <v>10</v>
      </c>
      <c r="K313" s="61" t="n">
        <v>0.310344827586207</v>
      </c>
      <c r="L313" s="32" t="n">
        <v>43</v>
      </c>
      <c r="M313" s="32" t="n">
        <v>72</v>
      </c>
      <c r="P313" s="37"/>
    </row>
    <row r="314" customFormat="false" ht="12.8" hidden="false" customHeight="false" outlineLevel="0" collapsed="false">
      <c r="J314" s="38"/>
    </row>
    <row r="315" customFormat="false" ht="12.8" hidden="false" customHeight="false" outlineLevel="0" collapsed="false">
      <c r="C315" s="7" t="s">
        <v>205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58" t="n">
        <f aca="false">SUM(D315:J315)</f>
        <v>196.063573938777</v>
      </c>
      <c r="P315" s="37" t="n">
        <f aca="false">O315-O295</f>
        <v>0.554756476889025</v>
      </c>
      <c r="Q315" s="0" t="s">
        <v>213</v>
      </c>
    </row>
    <row r="319" customFormat="false" ht="15" hidden="false" customHeight="false" outlineLevel="0" collapsed="false">
      <c r="D319" s="34" t="s">
        <v>200</v>
      </c>
      <c r="E319" s="7"/>
      <c r="F319" s="59"/>
      <c r="G319" s="15" t="n">
        <v>43973</v>
      </c>
      <c r="H319" s="7"/>
      <c r="I319" s="17" t="s">
        <v>201</v>
      </c>
      <c r="J319" s="7"/>
    </row>
    <row r="320" customFormat="false" ht="15" hidden="false" customHeight="false" outlineLevel="0" collapsed="false">
      <c r="D320" s="34"/>
      <c r="E320" s="7"/>
      <c r="F320" s="59"/>
      <c r="G320" s="7"/>
      <c r="H320" s="7"/>
      <c r="I320" s="7"/>
      <c r="J320" s="7"/>
    </row>
    <row r="321" customFormat="false" ht="12.8" hidden="false" customHeight="false" outlineLevel="0" collapsed="false">
      <c r="D321" s="7" t="s">
        <v>9</v>
      </c>
      <c r="E321" s="7" t="s">
        <v>10</v>
      </c>
      <c r="F321" s="7" t="s">
        <v>11</v>
      </c>
      <c r="G321" s="7" t="s">
        <v>12</v>
      </c>
      <c r="H321" s="7" t="s">
        <v>13</v>
      </c>
      <c r="I321" s="7" t="s">
        <v>14</v>
      </c>
      <c r="J321" s="7" t="s">
        <v>15</v>
      </c>
      <c r="K321" s="7" t="s">
        <v>183</v>
      </c>
      <c r="L321" s="7" t="s">
        <v>184</v>
      </c>
      <c r="M321" s="7" t="s">
        <v>185</v>
      </c>
    </row>
    <row r="322" customFormat="false" ht="12.8" hidden="false" customHeight="false" outlineLevel="0" collapsed="false">
      <c r="C322" s="7" t="s">
        <v>202</v>
      </c>
      <c r="D322" s="41" t="n">
        <v>2.20712536869064</v>
      </c>
      <c r="E322" s="41" t="n">
        <v>1</v>
      </c>
      <c r="F322" s="41" t="n">
        <v>3.99338485128693</v>
      </c>
      <c r="G322" s="41" t="n">
        <v>5.2174139070534</v>
      </c>
      <c r="H322" s="41" t="n">
        <v>2.40106003808152</v>
      </c>
      <c r="I322" s="41" t="n">
        <v>6.67775692902917</v>
      </c>
      <c r="J322" s="41" t="n">
        <v>10</v>
      </c>
      <c r="K322" s="61" t="n">
        <v>0.0179403272643057</v>
      </c>
      <c r="L322" s="32" t="n">
        <v>97.744091668656</v>
      </c>
      <c r="M322" s="32" t="n">
        <v>599.40718105424</v>
      </c>
    </row>
    <row r="323" customFormat="false" ht="12.8" hidden="false" customHeight="false" outlineLevel="0" collapsed="false">
      <c r="C323" s="7" t="s">
        <v>203</v>
      </c>
      <c r="D323" s="41" t="n">
        <v>4.0052825459877</v>
      </c>
      <c r="E323" s="41" t="n">
        <v>1</v>
      </c>
      <c r="F323" s="41" t="n">
        <v>2.99402793678748</v>
      </c>
      <c r="G323" s="41" t="n">
        <v>5.48180362779062</v>
      </c>
      <c r="H323" s="41" t="n">
        <v>3.74140994132245</v>
      </c>
      <c r="I323" s="41" t="n">
        <v>7.76601450009536</v>
      </c>
      <c r="J323" s="41" t="n">
        <v>10</v>
      </c>
      <c r="K323" s="61" t="n">
        <v>0.572675401603658</v>
      </c>
      <c r="L323" s="32" t="n">
        <v>2.8963612181564</v>
      </c>
      <c r="M323" s="32" t="n">
        <v>18.6120702826585</v>
      </c>
    </row>
    <row r="324" customFormat="false" ht="12.8" hidden="false" customHeight="false" outlineLevel="0" collapsed="false">
      <c r="C324" s="7" t="s">
        <v>204</v>
      </c>
      <c r="D324" s="41" t="n">
        <v>1</v>
      </c>
      <c r="E324" s="41" t="n">
        <v>5.03448275862069</v>
      </c>
      <c r="F324" s="41" t="n">
        <v>4.72413793103448</v>
      </c>
      <c r="G324" s="41" t="n">
        <v>5.3448275862069</v>
      </c>
      <c r="H324" s="41" t="n">
        <v>4.72413793103448</v>
      </c>
      <c r="I324" s="41" t="n">
        <v>5.96551724137931</v>
      </c>
      <c r="J324" s="41" t="n">
        <v>10</v>
      </c>
      <c r="K324" s="61" t="n">
        <v>0.310344827586207</v>
      </c>
      <c r="L324" s="32" t="n">
        <v>43</v>
      </c>
      <c r="M324" s="32" t="n">
        <v>72</v>
      </c>
    </row>
    <row r="325" customFormat="false" ht="12.8" hidden="false" customHeight="false" outlineLevel="0" collapsed="false">
      <c r="J325" s="38"/>
    </row>
    <row r="326" customFormat="false" ht="12.8" hidden="false" customHeight="false" outlineLevel="0" collapsed="false">
      <c r="C326" s="7" t="s">
        <v>205</v>
      </c>
      <c r="D326" s="9" t="n">
        <v>15.6319411980473</v>
      </c>
      <c r="E326" s="9" t="n">
        <v>10.0344827586207</v>
      </c>
      <c r="F326" s="9" t="n">
        <v>22.6923483584702</v>
      </c>
      <c r="G326" s="9" t="n">
        <v>31.9606765629483</v>
      </c>
      <c r="H326" s="9" t="n">
        <v>19.4101379279239</v>
      </c>
      <c r="I326" s="9" t="n">
        <v>41.5308170286575</v>
      </c>
      <c r="J326" s="9" t="n">
        <v>60</v>
      </c>
      <c r="O326" s="58" t="n">
        <f aca="false">SUM(D326:J326)</f>
        <v>201.260403834668</v>
      </c>
      <c r="P326" s="37" t="n">
        <f aca="false">O326-O306</f>
        <v>-0.729992045206984</v>
      </c>
      <c r="Q326" s="0" t="s">
        <v>213</v>
      </c>
    </row>
    <row r="327" customFormat="false" ht="12.8" hidden="false" customHeight="false" outlineLevel="0" collapsed="false">
      <c r="P327" s="37"/>
    </row>
    <row r="328" customFormat="false" ht="15" hidden="false" customHeight="false" outlineLevel="0" collapsed="false">
      <c r="D328" s="34" t="s">
        <v>200</v>
      </c>
      <c r="E328" s="7"/>
      <c r="F328" s="59"/>
      <c r="G328" s="15" t="n">
        <v>43973</v>
      </c>
      <c r="H328" s="7"/>
      <c r="I328" s="17" t="s">
        <v>206</v>
      </c>
      <c r="J328" s="7"/>
      <c r="P328" s="37"/>
    </row>
    <row r="329" customFormat="false" ht="12.8" hidden="false" customHeight="false" outlineLevel="0" collapsed="false">
      <c r="D329" s="17"/>
      <c r="E329" s="7"/>
      <c r="F329" s="59"/>
      <c r="G329" s="7"/>
      <c r="H329" s="7"/>
      <c r="I329" s="7"/>
      <c r="J329" s="7"/>
      <c r="P329" s="37"/>
    </row>
    <row r="330" customFormat="false" ht="12.8" hidden="false" customHeight="false" outlineLevel="0" collapsed="false">
      <c r="D330" s="7" t="s">
        <v>9</v>
      </c>
      <c r="E330" s="7" t="s">
        <v>10</v>
      </c>
      <c r="F330" s="7" t="s">
        <v>11</v>
      </c>
      <c r="G330" s="7" t="s">
        <v>12</v>
      </c>
      <c r="H330" s="7" t="s">
        <v>13</v>
      </c>
      <c r="I330" s="7" t="s">
        <v>14</v>
      </c>
      <c r="J330" s="7" t="s">
        <v>15</v>
      </c>
      <c r="K330" s="7" t="s">
        <v>183</v>
      </c>
      <c r="L330" s="7" t="s">
        <v>184</v>
      </c>
      <c r="M330" s="7" t="s">
        <v>185</v>
      </c>
      <c r="P330" s="37" t="n">
        <f aca="false">O326-O335</f>
        <v>5.92682194109798</v>
      </c>
      <c r="Q330" s="0" t="s">
        <v>214</v>
      </c>
    </row>
    <row r="331" customFormat="false" ht="12.8" hidden="false" customHeight="false" outlineLevel="0" collapsed="false">
      <c r="C331" s="7" t="s">
        <v>202</v>
      </c>
      <c r="D331" s="41" t="n">
        <v>2.20712536869064</v>
      </c>
      <c r="E331" s="41" t="n">
        <v>1</v>
      </c>
      <c r="F331" s="41" t="n">
        <v>3.99338485128693</v>
      </c>
      <c r="G331" s="41" t="n">
        <v>5.2174139070534</v>
      </c>
      <c r="H331" s="41" t="n">
        <v>2.40106003808152</v>
      </c>
      <c r="I331" s="41" t="n">
        <v>6.67775692902917</v>
      </c>
      <c r="J331" s="41" t="n">
        <v>10</v>
      </c>
      <c r="K331" s="61" t="n">
        <v>0.0179403272643057</v>
      </c>
      <c r="L331" s="32" t="n">
        <v>97.744091668656</v>
      </c>
      <c r="M331" s="32" t="n">
        <v>599.40718105424</v>
      </c>
      <c r="P331" s="37"/>
    </row>
    <row r="332" customFormat="false" ht="12.8" hidden="false" customHeight="false" outlineLevel="0" collapsed="false">
      <c r="C332" s="7" t="s">
        <v>203</v>
      </c>
      <c r="D332" s="41" t="n">
        <v>4.40746284155099</v>
      </c>
      <c r="E332" s="41" t="n">
        <v>2.24713477478431</v>
      </c>
      <c r="F332" s="41" t="n">
        <v>1</v>
      </c>
      <c r="G332" s="41" t="n">
        <v>3.08063603250944</v>
      </c>
      <c r="H332" s="41" t="n">
        <v>3.36396953084735</v>
      </c>
      <c r="I332" s="41" t="n">
        <v>7.92592440174252</v>
      </c>
      <c r="J332" s="41" t="n">
        <v>10</v>
      </c>
      <c r="K332" s="61" t="n">
        <v>0.498425375222565</v>
      </c>
      <c r="L332" s="32" t="n">
        <v>3.97469563141561</v>
      </c>
      <c r="M332" s="32" t="n">
        <v>22.0315612072928</v>
      </c>
      <c r="P332" s="37"/>
    </row>
    <row r="333" customFormat="false" ht="12.8" hidden="false" customHeight="false" outlineLevel="0" collapsed="false">
      <c r="C333" s="7" t="s">
        <v>204</v>
      </c>
      <c r="D333" s="41" t="n">
        <v>1</v>
      </c>
      <c r="E333" s="41" t="n">
        <v>5.03448275862069</v>
      </c>
      <c r="F333" s="41" t="n">
        <v>4.72413793103448</v>
      </c>
      <c r="G333" s="41" t="n">
        <v>5.3448275862069</v>
      </c>
      <c r="H333" s="41" t="n">
        <v>4.72413793103448</v>
      </c>
      <c r="I333" s="41" t="n">
        <v>5.96551724137931</v>
      </c>
      <c r="J333" s="41" t="n">
        <v>10</v>
      </c>
      <c r="K333" s="61" t="n">
        <v>0.310344827586207</v>
      </c>
      <c r="L333" s="32" t="n">
        <v>43</v>
      </c>
      <c r="M333" s="32" t="n">
        <v>72</v>
      </c>
      <c r="P333" s="37"/>
    </row>
    <row r="334" customFormat="false" ht="12.8" hidden="false" customHeight="false" outlineLevel="0" collapsed="false">
      <c r="J334" s="38"/>
    </row>
    <row r="335" customFormat="false" ht="12.8" hidden="false" customHeight="false" outlineLevel="0" collapsed="false">
      <c r="C335" s="7" t="s">
        <v>205</v>
      </c>
      <c r="D335" s="9" t="n">
        <v>16.4363017891739</v>
      </c>
      <c r="E335" s="9" t="n">
        <v>12.5287523081893</v>
      </c>
      <c r="F335" s="9" t="n">
        <v>18.7042924848953</v>
      </c>
      <c r="G335" s="9" t="n">
        <v>27.158341372386</v>
      </c>
      <c r="H335" s="9" t="n">
        <v>18.6552571069737</v>
      </c>
      <c r="I335" s="9" t="n">
        <v>41.8506368319519</v>
      </c>
      <c r="J335" s="9" t="n">
        <v>60</v>
      </c>
      <c r="O335" s="58" t="n">
        <f aca="false">SUM(D335:J335)</f>
        <v>195.33358189357</v>
      </c>
      <c r="P335" s="37" t="n">
        <f aca="false">O335-O315</f>
        <v>-0.729992045206984</v>
      </c>
      <c r="Q335" s="0" t="s">
        <v>213</v>
      </c>
    </row>
    <row r="339" customFormat="false" ht="15" hidden="false" customHeight="false" outlineLevel="0" collapsed="false">
      <c r="D339" s="34" t="s">
        <v>200</v>
      </c>
      <c r="E339" s="7"/>
      <c r="F339" s="59"/>
      <c r="G339" s="15" t="n">
        <v>43974</v>
      </c>
      <c r="H339" s="7"/>
      <c r="I339" s="17" t="s">
        <v>201</v>
      </c>
      <c r="J339" s="7"/>
    </row>
    <row r="340" customFormat="false" ht="15" hidden="false" customHeight="false" outlineLevel="0" collapsed="false">
      <c r="D340" s="34"/>
      <c r="E340" s="7"/>
      <c r="F340" s="59"/>
      <c r="G340" s="7"/>
      <c r="H340" s="7"/>
      <c r="I340" s="7"/>
      <c r="J340" s="7"/>
    </row>
    <row r="341" customFormat="false" ht="12.8" hidden="false" customHeight="false" outlineLevel="0" collapsed="false">
      <c r="D341" s="7" t="s">
        <v>9</v>
      </c>
      <c r="E341" s="7" t="s">
        <v>10</v>
      </c>
      <c r="F341" s="7" t="s">
        <v>11</v>
      </c>
      <c r="G341" s="7" t="s">
        <v>12</v>
      </c>
      <c r="H341" s="7" t="s">
        <v>13</v>
      </c>
      <c r="I341" s="7" t="s">
        <v>14</v>
      </c>
      <c r="J341" s="7" t="s">
        <v>15</v>
      </c>
      <c r="K341" s="7" t="s">
        <v>183</v>
      </c>
      <c r="L341" s="7" t="s">
        <v>184</v>
      </c>
      <c r="M341" s="7" t="s">
        <v>185</v>
      </c>
    </row>
    <row r="342" customFormat="false" ht="12.8" hidden="false" customHeight="false" outlineLevel="0" collapsed="false">
      <c r="C342" s="7" t="s">
        <v>202</v>
      </c>
      <c r="D342" s="41" t="n">
        <v>2.2201805584124</v>
      </c>
      <c r="E342" s="41" t="n">
        <v>1</v>
      </c>
      <c r="F342" s="41" t="n">
        <v>4.00977592518781</v>
      </c>
      <c r="G342" s="41" t="n">
        <v>5.17631915016028</v>
      </c>
      <c r="H342" s="41" t="n">
        <v>2.37093994530731</v>
      </c>
      <c r="I342" s="41" t="n">
        <v>6.64071521769638</v>
      </c>
      <c r="J342" s="41" t="n">
        <v>10</v>
      </c>
      <c r="K342" s="61" t="n">
        <v>0.017839719896415</v>
      </c>
      <c r="L342" s="32" t="n">
        <v>98.3221362070729</v>
      </c>
      <c r="M342" s="32" t="n">
        <v>602.81436210848</v>
      </c>
    </row>
    <row r="343" customFormat="false" ht="12.8" hidden="false" customHeight="false" outlineLevel="0" collapsed="false">
      <c r="C343" s="7" t="s">
        <v>203</v>
      </c>
      <c r="D343" s="41" t="n">
        <v>4.0052825459877</v>
      </c>
      <c r="E343" s="41" t="n">
        <v>1</v>
      </c>
      <c r="F343" s="41" t="n">
        <v>2.99402793678748</v>
      </c>
      <c r="G343" s="41" t="n">
        <v>5.48180362779062</v>
      </c>
      <c r="H343" s="41" t="n">
        <v>3.74140994132245</v>
      </c>
      <c r="I343" s="41" t="n">
        <v>7.76601450009536</v>
      </c>
      <c r="J343" s="41" t="n">
        <v>10</v>
      </c>
      <c r="K343" s="61" t="n">
        <v>0.572675401603658</v>
      </c>
      <c r="L343" s="32" t="n">
        <v>2.8963612181564</v>
      </c>
      <c r="M343" s="32" t="n">
        <v>18.6120702826585</v>
      </c>
    </row>
    <row r="344" customFormat="false" ht="12.8" hidden="false" customHeight="false" outlineLevel="0" collapsed="false">
      <c r="C344" s="7" t="s">
        <v>204</v>
      </c>
      <c r="D344" s="41" t="n">
        <v>1</v>
      </c>
      <c r="E344" s="41" t="n">
        <v>5.03448275862069</v>
      </c>
      <c r="F344" s="41" t="n">
        <v>4.72413793103448</v>
      </c>
      <c r="G344" s="41" t="n">
        <v>5.03448275862069</v>
      </c>
      <c r="H344" s="41" t="n">
        <v>4.41379310344827</v>
      </c>
      <c r="I344" s="41" t="n">
        <v>5.6551724137931</v>
      </c>
      <c r="J344" s="41" t="n">
        <v>10</v>
      </c>
      <c r="K344" s="61" t="n">
        <v>0.310344827586207</v>
      </c>
      <c r="L344" s="32" t="n">
        <v>43</v>
      </c>
      <c r="M344" s="32" t="n">
        <v>72</v>
      </c>
    </row>
    <row r="345" customFormat="false" ht="12.8" hidden="false" customHeight="false" outlineLevel="0" collapsed="false">
      <c r="J345" s="38"/>
    </row>
    <row r="346" customFormat="false" ht="12.8" hidden="false" customHeight="false" outlineLevel="0" collapsed="false">
      <c r="C346" s="7" t="s">
        <v>205</v>
      </c>
      <c r="D346" s="9" t="n">
        <v>15.6711067672126</v>
      </c>
      <c r="E346" s="9" t="n">
        <v>10.0344827586207</v>
      </c>
      <c r="F346" s="9" t="n">
        <v>22.7415215801729</v>
      </c>
      <c r="G346" s="9" t="n">
        <v>31.5270474646828</v>
      </c>
      <c r="H346" s="9" t="n">
        <v>19.0094328220151</v>
      </c>
      <c r="I346" s="9" t="n">
        <v>41.109347067073</v>
      </c>
      <c r="J346" s="9" t="n">
        <v>60</v>
      </c>
      <c r="O346" s="58" t="n">
        <f aca="false">SUM(D346:J346)</f>
        <v>200.092938459777</v>
      </c>
      <c r="P346" s="37" t="n">
        <f aca="false">O346-O326</f>
        <v>-1.16746537489104</v>
      </c>
      <c r="Q346" s="0" t="s">
        <v>213</v>
      </c>
    </row>
    <row r="347" customFormat="false" ht="12.8" hidden="false" customHeight="false" outlineLevel="0" collapsed="false">
      <c r="P347" s="37"/>
    </row>
    <row r="348" customFormat="false" ht="15" hidden="false" customHeight="false" outlineLevel="0" collapsed="false">
      <c r="D348" s="34" t="s">
        <v>200</v>
      </c>
      <c r="E348" s="7"/>
      <c r="F348" s="59"/>
      <c r="G348" s="15" t="n">
        <v>43974</v>
      </c>
      <c r="H348" s="7"/>
      <c r="I348" s="17" t="s">
        <v>206</v>
      </c>
      <c r="J348" s="7"/>
      <c r="P348" s="37"/>
    </row>
    <row r="349" customFormat="false" ht="12.8" hidden="false" customHeight="false" outlineLevel="0" collapsed="false">
      <c r="D349" s="17"/>
      <c r="E349" s="7"/>
      <c r="F349" s="59"/>
      <c r="G349" s="7"/>
      <c r="H349" s="7"/>
      <c r="I349" s="7"/>
      <c r="J349" s="7"/>
      <c r="P349" s="37"/>
    </row>
    <row r="350" customFormat="false" ht="12.8" hidden="false" customHeight="false" outlineLevel="0" collapsed="false">
      <c r="D350" s="7" t="s">
        <v>9</v>
      </c>
      <c r="E350" s="7" t="s">
        <v>10</v>
      </c>
      <c r="F350" s="7" t="s">
        <v>11</v>
      </c>
      <c r="G350" s="7" t="s">
        <v>12</v>
      </c>
      <c r="H350" s="7" t="s">
        <v>13</v>
      </c>
      <c r="I350" s="7" t="s">
        <v>14</v>
      </c>
      <c r="J350" s="7" t="s">
        <v>15</v>
      </c>
      <c r="K350" s="7" t="s">
        <v>183</v>
      </c>
      <c r="L350" s="7" t="s">
        <v>184</v>
      </c>
      <c r="M350" s="7" t="s">
        <v>185</v>
      </c>
      <c r="P350" s="37" t="n">
        <f aca="false">O346-O355</f>
        <v>5.92682194109801</v>
      </c>
      <c r="Q350" s="0" t="s">
        <v>214</v>
      </c>
    </row>
    <row r="351" customFormat="false" ht="12.8" hidden="false" customHeight="false" outlineLevel="0" collapsed="false">
      <c r="C351" s="7" t="s">
        <v>202</v>
      </c>
      <c r="D351" s="41" t="n">
        <v>2.2201805584124</v>
      </c>
      <c r="E351" s="41" t="n">
        <v>1</v>
      </c>
      <c r="F351" s="41" t="n">
        <v>4.00977592518781</v>
      </c>
      <c r="G351" s="41" t="n">
        <v>5.17631915016028</v>
      </c>
      <c r="H351" s="41" t="n">
        <v>2.37093994530731</v>
      </c>
      <c r="I351" s="41" t="n">
        <v>6.64071521769638</v>
      </c>
      <c r="J351" s="41" t="n">
        <v>10</v>
      </c>
      <c r="K351" s="61" t="n">
        <v>0.017839719896415</v>
      </c>
      <c r="L351" s="32" t="n">
        <v>98.3221362070729</v>
      </c>
      <c r="M351" s="32" t="n">
        <v>602.81436210848</v>
      </c>
      <c r="P351" s="37"/>
    </row>
    <row r="352" customFormat="false" ht="12.8" hidden="false" customHeight="false" outlineLevel="0" collapsed="false">
      <c r="C352" s="7" t="s">
        <v>203</v>
      </c>
      <c r="D352" s="41" t="n">
        <v>4.40746284155099</v>
      </c>
      <c r="E352" s="41" t="n">
        <v>2.24713477478431</v>
      </c>
      <c r="F352" s="41" t="n">
        <v>1</v>
      </c>
      <c r="G352" s="41" t="n">
        <v>3.08063603250944</v>
      </c>
      <c r="H352" s="41" t="n">
        <v>3.36396953084735</v>
      </c>
      <c r="I352" s="41" t="n">
        <v>7.92592440174252</v>
      </c>
      <c r="J352" s="41" t="n">
        <v>10</v>
      </c>
      <c r="K352" s="61" t="n">
        <v>0.498425375222565</v>
      </c>
      <c r="L352" s="32" t="n">
        <v>3.97469563141561</v>
      </c>
      <c r="M352" s="32" t="n">
        <v>22.0315612072928</v>
      </c>
      <c r="P352" s="37"/>
    </row>
    <row r="353" customFormat="false" ht="12.8" hidden="false" customHeight="false" outlineLevel="0" collapsed="false">
      <c r="C353" s="7" t="s">
        <v>204</v>
      </c>
      <c r="D353" s="41" t="n">
        <v>1</v>
      </c>
      <c r="E353" s="41" t="n">
        <v>5.03448275862069</v>
      </c>
      <c r="F353" s="41" t="n">
        <v>4.72413793103448</v>
      </c>
      <c r="G353" s="41" t="n">
        <v>5.03448275862069</v>
      </c>
      <c r="H353" s="41" t="n">
        <v>4.41379310344827</v>
      </c>
      <c r="I353" s="41" t="n">
        <v>5.6551724137931</v>
      </c>
      <c r="J353" s="41" t="n">
        <v>10</v>
      </c>
      <c r="K353" s="61" t="n">
        <v>0.310344827586207</v>
      </c>
      <c r="L353" s="32" t="n">
        <v>43</v>
      </c>
      <c r="M353" s="32" t="n">
        <v>72</v>
      </c>
      <c r="P353" s="37"/>
    </row>
    <row r="354" customFormat="false" ht="12.8" hidden="false" customHeight="false" outlineLevel="0" collapsed="false">
      <c r="J354" s="38"/>
    </row>
    <row r="355" customFormat="false" ht="12.8" hidden="false" customHeight="false" outlineLevel="0" collapsed="false">
      <c r="C355" s="7" t="s">
        <v>205</v>
      </c>
      <c r="D355" s="9" t="n">
        <v>16.4754673583392</v>
      </c>
      <c r="E355" s="9" t="n">
        <v>12.5287523081893</v>
      </c>
      <c r="F355" s="9" t="n">
        <v>18.7534657065979</v>
      </c>
      <c r="G355" s="9" t="n">
        <v>26.7247122741204</v>
      </c>
      <c r="H355" s="9" t="n">
        <v>18.2545520010649</v>
      </c>
      <c r="I355" s="9" t="n">
        <v>41.4291668703673</v>
      </c>
      <c r="J355" s="9" t="n">
        <v>60</v>
      </c>
      <c r="O355" s="58" t="n">
        <f aca="false">SUM(D355:J355)</f>
        <v>194.166116518679</v>
      </c>
      <c r="P355" s="37" t="n">
        <f aca="false">O355-O335</f>
        <v>-1.16746537489104</v>
      </c>
      <c r="Q355" s="0" t="s">
        <v>213</v>
      </c>
    </row>
    <row r="359" customFormat="false" ht="15" hidden="false" customHeight="false" outlineLevel="0" collapsed="false">
      <c r="D359" s="34" t="s">
        <v>200</v>
      </c>
      <c r="E359" s="7"/>
      <c r="F359" s="59"/>
      <c r="G359" s="15" t="n">
        <v>43975</v>
      </c>
      <c r="H359" s="7"/>
      <c r="I359" s="17" t="s">
        <v>201</v>
      </c>
      <c r="J359" s="7"/>
    </row>
    <row r="360" customFormat="false" ht="15" hidden="false" customHeight="false" outlineLevel="0" collapsed="false">
      <c r="D360" s="34"/>
      <c r="E360" s="7"/>
      <c r="F360" s="59"/>
      <c r="G360" s="7"/>
      <c r="H360" s="7"/>
      <c r="I360" s="7"/>
      <c r="J360" s="7"/>
    </row>
    <row r="361" customFormat="false" ht="12.8" hidden="false" customHeight="false" outlineLevel="0" collapsed="false">
      <c r="D361" s="7" t="s">
        <v>9</v>
      </c>
      <c r="E361" s="7" t="s">
        <v>10</v>
      </c>
      <c r="F361" s="7" t="s">
        <v>11</v>
      </c>
      <c r="G361" s="7" t="s">
        <v>12</v>
      </c>
      <c r="H361" s="7" t="s">
        <v>13</v>
      </c>
      <c r="I361" s="7" t="s">
        <v>14</v>
      </c>
      <c r="J361" s="7" t="s">
        <v>15</v>
      </c>
      <c r="K361" s="7" t="s">
        <v>183</v>
      </c>
      <c r="L361" s="7" t="s">
        <v>184</v>
      </c>
      <c r="M361" s="7" t="s">
        <v>185</v>
      </c>
    </row>
    <row r="362" customFormat="false" ht="12.8" hidden="false" customHeight="false" outlineLevel="0" collapsed="false">
      <c r="C362" s="7" t="s">
        <v>202</v>
      </c>
      <c r="D362" s="41" t="n">
        <v>2.23639240394457</v>
      </c>
      <c r="E362" s="41" t="n">
        <v>1</v>
      </c>
      <c r="F362" s="41" t="n">
        <v>4.04273890653164</v>
      </c>
      <c r="G362" s="41" t="n">
        <v>5.13482089055945</v>
      </c>
      <c r="H362" s="41" t="n">
        <v>2.34242348333587</v>
      </c>
      <c r="I362" s="41" t="n">
        <v>6.60539937470103</v>
      </c>
      <c r="J362" s="41" t="n">
        <v>10</v>
      </c>
      <c r="K362" s="61" t="n">
        <v>0.0177406101072876</v>
      </c>
      <c r="L362" s="32" t="n">
        <v>98.8711932612625</v>
      </c>
      <c r="M362" s="32" t="n">
        <v>606.181818181818</v>
      </c>
    </row>
    <row r="363" customFormat="false" ht="12.8" hidden="false" customHeight="false" outlineLevel="0" collapsed="false">
      <c r="C363" s="7" t="s">
        <v>203</v>
      </c>
      <c r="D363" s="41" t="n">
        <v>4.0052825459877</v>
      </c>
      <c r="E363" s="41" t="n">
        <v>1</v>
      </c>
      <c r="F363" s="41" t="n">
        <v>2.99402793678748</v>
      </c>
      <c r="G363" s="41" t="n">
        <v>5.48180362779062</v>
      </c>
      <c r="H363" s="41" t="n">
        <v>3.74140994132245</v>
      </c>
      <c r="I363" s="41" t="n">
        <v>7.76601450009536</v>
      </c>
      <c r="J363" s="41" t="n">
        <v>10</v>
      </c>
      <c r="K363" s="61" t="n">
        <v>0.572675401603658</v>
      </c>
      <c r="L363" s="32" t="n">
        <v>2.8963612181564</v>
      </c>
      <c r="M363" s="32" t="n">
        <v>18.6120702826585</v>
      </c>
    </row>
    <row r="364" customFormat="false" ht="12.8" hidden="false" customHeight="false" outlineLevel="0" collapsed="false">
      <c r="C364" s="7" t="s">
        <v>204</v>
      </c>
      <c r="D364" s="41" t="n">
        <v>1</v>
      </c>
      <c r="E364" s="41" t="n">
        <v>5.03448275862069</v>
      </c>
      <c r="F364" s="41" t="n">
        <v>4.72413793103448</v>
      </c>
      <c r="G364" s="41" t="n">
        <v>4.72413793103448</v>
      </c>
      <c r="H364" s="41" t="n">
        <v>4.10344827586207</v>
      </c>
      <c r="I364" s="41" t="n">
        <v>5.3448275862069</v>
      </c>
      <c r="J364" s="41" t="n">
        <v>10</v>
      </c>
      <c r="K364" s="61" t="n">
        <v>0.310344827586207</v>
      </c>
      <c r="L364" s="32" t="n">
        <v>43</v>
      </c>
      <c r="M364" s="32" t="n">
        <v>72</v>
      </c>
    </row>
    <row r="365" customFormat="false" ht="12.8" hidden="false" customHeight="false" outlineLevel="0" collapsed="false">
      <c r="J365" s="38"/>
    </row>
    <row r="366" customFormat="false" ht="12.8" hidden="false" customHeight="false" outlineLevel="0" collapsed="false">
      <c r="C366" s="7" t="s">
        <v>205</v>
      </c>
      <c r="D366" s="9" t="n">
        <v>15.7197423038091</v>
      </c>
      <c r="E366" s="9" t="n">
        <v>10.0344827586207</v>
      </c>
      <c r="F366" s="9" t="n">
        <v>22.8404105242044</v>
      </c>
      <c r="G366" s="9" t="n">
        <v>31.0922078582941</v>
      </c>
      <c r="H366" s="9" t="n">
        <v>18.6135386085146</v>
      </c>
      <c r="I366" s="9" t="n">
        <v>40.6930547105007</v>
      </c>
      <c r="J366" s="9" t="n">
        <v>60</v>
      </c>
      <c r="O366" s="58" t="n">
        <f aca="false">SUM(D366:J366)</f>
        <v>198.993436763944</v>
      </c>
      <c r="P366" s="37" t="n">
        <f aca="false">O366-O346</f>
        <v>-1.09950169583348</v>
      </c>
      <c r="Q366" s="0" t="s">
        <v>213</v>
      </c>
    </row>
    <row r="367" customFormat="false" ht="12.8" hidden="false" customHeight="false" outlineLevel="0" collapsed="false">
      <c r="P367" s="37"/>
    </row>
    <row r="368" customFormat="false" ht="15" hidden="false" customHeight="false" outlineLevel="0" collapsed="false">
      <c r="D368" s="34" t="s">
        <v>200</v>
      </c>
      <c r="E368" s="7"/>
      <c r="F368" s="59"/>
      <c r="G368" s="15" t="n">
        <v>43975</v>
      </c>
      <c r="H368" s="7"/>
      <c r="I368" s="17" t="s">
        <v>206</v>
      </c>
      <c r="J368" s="7"/>
      <c r="P368" s="37"/>
    </row>
    <row r="369" customFormat="false" ht="12.8" hidden="false" customHeight="false" outlineLevel="0" collapsed="false">
      <c r="D369" s="17"/>
      <c r="E369" s="7"/>
      <c r="F369" s="59"/>
      <c r="G369" s="7"/>
      <c r="H369" s="7"/>
      <c r="I369" s="7"/>
      <c r="J369" s="7"/>
      <c r="P369" s="37"/>
    </row>
    <row r="370" customFormat="false" ht="12.8" hidden="false" customHeight="false" outlineLevel="0" collapsed="false">
      <c r="D370" s="7" t="s">
        <v>9</v>
      </c>
      <c r="E370" s="7" t="s">
        <v>10</v>
      </c>
      <c r="F370" s="7" t="s">
        <v>11</v>
      </c>
      <c r="G370" s="7" t="s">
        <v>12</v>
      </c>
      <c r="H370" s="7" t="s">
        <v>13</v>
      </c>
      <c r="I370" s="7" t="s">
        <v>14</v>
      </c>
      <c r="J370" s="7" t="s">
        <v>15</v>
      </c>
      <c r="K370" s="7" t="s">
        <v>183</v>
      </c>
      <c r="L370" s="7" t="s">
        <v>184</v>
      </c>
      <c r="M370" s="7" t="s">
        <v>185</v>
      </c>
      <c r="P370" s="37" t="n">
        <f aca="false">O366-O375</f>
        <v>5.92682194109801</v>
      </c>
      <c r="Q370" s="0" t="s">
        <v>214</v>
      </c>
    </row>
    <row r="371" customFormat="false" ht="12.8" hidden="false" customHeight="false" outlineLevel="0" collapsed="false">
      <c r="C371" s="7" t="s">
        <v>202</v>
      </c>
      <c r="D371" s="41" t="n">
        <v>2.23639240394457</v>
      </c>
      <c r="E371" s="41" t="n">
        <v>1</v>
      </c>
      <c r="F371" s="41" t="n">
        <v>4.04273890653164</v>
      </c>
      <c r="G371" s="41" t="n">
        <v>5.13482089055945</v>
      </c>
      <c r="H371" s="41" t="n">
        <v>2.34242348333587</v>
      </c>
      <c r="I371" s="41" t="n">
        <v>6.60539937470103</v>
      </c>
      <c r="J371" s="41" t="n">
        <v>10</v>
      </c>
      <c r="K371" s="61" t="n">
        <v>0.0177406101072876</v>
      </c>
      <c r="L371" s="32" t="n">
        <v>98.8711932612625</v>
      </c>
      <c r="M371" s="32" t="n">
        <v>606.181818181818</v>
      </c>
      <c r="P371" s="37"/>
    </row>
    <row r="372" customFormat="false" ht="12.8" hidden="false" customHeight="false" outlineLevel="0" collapsed="false">
      <c r="C372" s="7" t="s">
        <v>203</v>
      </c>
      <c r="D372" s="41" t="n">
        <v>4.40746284155099</v>
      </c>
      <c r="E372" s="41" t="n">
        <v>2.24713477478431</v>
      </c>
      <c r="F372" s="41" t="n">
        <v>1</v>
      </c>
      <c r="G372" s="41" t="n">
        <v>3.08063603250944</v>
      </c>
      <c r="H372" s="41" t="n">
        <v>3.36396953084735</v>
      </c>
      <c r="I372" s="41" t="n">
        <v>7.92592440174252</v>
      </c>
      <c r="J372" s="41" t="n">
        <v>10</v>
      </c>
      <c r="K372" s="61" t="n">
        <v>0.498425375222565</v>
      </c>
      <c r="L372" s="32" t="n">
        <v>3.97469563141561</v>
      </c>
      <c r="M372" s="32" t="n">
        <v>22.0315612072928</v>
      </c>
      <c r="P372" s="37"/>
    </row>
    <row r="373" customFormat="false" ht="12.8" hidden="false" customHeight="false" outlineLevel="0" collapsed="false">
      <c r="C373" s="7" t="s">
        <v>204</v>
      </c>
      <c r="D373" s="41" t="n">
        <v>1</v>
      </c>
      <c r="E373" s="41" t="n">
        <v>5.03448275862069</v>
      </c>
      <c r="F373" s="41" t="n">
        <v>4.72413793103448</v>
      </c>
      <c r="G373" s="41" t="n">
        <v>4.72413793103448</v>
      </c>
      <c r="H373" s="41" t="n">
        <v>4.10344827586207</v>
      </c>
      <c r="I373" s="41" t="n">
        <v>5.3448275862069</v>
      </c>
      <c r="J373" s="41" t="n">
        <v>10</v>
      </c>
      <c r="K373" s="61" t="n">
        <v>0.310344827586207</v>
      </c>
      <c r="L373" s="32" t="n">
        <v>43</v>
      </c>
      <c r="M373" s="32" t="n">
        <v>72</v>
      </c>
      <c r="P373" s="37"/>
    </row>
    <row r="374" customFormat="false" ht="12.8" hidden="false" customHeight="false" outlineLevel="0" collapsed="false">
      <c r="J374" s="38"/>
    </row>
    <row r="375" customFormat="false" ht="12.8" hidden="false" customHeight="false" outlineLevel="0" collapsed="false">
      <c r="C375" s="7" t="s">
        <v>205</v>
      </c>
      <c r="D375" s="9" t="n">
        <v>16.5241028949357</v>
      </c>
      <c r="E375" s="9" t="n">
        <v>12.5287523081893</v>
      </c>
      <c r="F375" s="9" t="n">
        <v>18.8523546506294</v>
      </c>
      <c r="G375" s="9" t="n">
        <v>26.2898726677317</v>
      </c>
      <c r="H375" s="9" t="n">
        <v>17.8586577875644</v>
      </c>
      <c r="I375" s="9" t="n">
        <v>41.012874513795</v>
      </c>
      <c r="J375" s="9" t="n">
        <v>60</v>
      </c>
      <c r="O375" s="58" t="n">
        <f aca="false">SUM(D375:J375)</f>
        <v>193.066614822846</v>
      </c>
      <c r="P375" s="37" t="n">
        <f aca="false">O375-O355</f>
        <v>-1.09950169583348</v>
      </c>
      <c r="Q375" s="0" t="s">
        <v>213</v>
      </c>
    </row>
    <row r="379" customFormat="false" ht="15" hidden="false" customHeight="false" outlineLevel="0" collapsed="false">
      <c r="D379" s="34" t="s">
        <v>200</v>
      </c>
      <c r="E379" s="7"/>
      <c r="F379" s="59"/>
      <c r="G379" s="15" t="n">
        <v>43976</v>
      </c>
      <c r="H379" s="7"/>
      <c r="I379" s="17" t="s">
        <v>201</v>
      </c>
      <c r="J379" s="7"/>
    </row>
    <row r="380" customFormat="false" ht="15" hidden="false" customHeight="false" outlineLevel="0" collapsed="false">
      <c r="D380" s="34"/>
      <c r="E380" s="7"/>
      <c r="F380" s="59"/>
      <c r="G380" s="7"/>
      <c r="H380" s="7"/>
      <c r="I380" s="7"/>
      <c r="J380" s="7"/>
    </row>
    <row r="381" customFormat="false" ht="12.8" hidden="false" customHeight="false" outlineLevel="0" collapsed="false">
      <c r="D381" s="7" t="s">
        <v>9</v>
      </c>
      <c r="E381" s="7" t="s">
        <v>10</v>
      </c>
      <c r="F381" s="7" t="s">
        <v>11</v>
      </c>
      <c r="G381" s="7" t="s">
        <v>12</v>
      </c>
      <c r="H381" s="7" t="s">
        <v>13</v>
      </c>
      <c r="I381" s="7" t="s">
        <v>14</v>
      </c>
      <c r="J381" s="7" t="s">
        <v>15</v>
      </c>
      <c r="K381" s="7" t="s">
        <v>183</v>
      </c>
      <c r="L381" s="7" t="s">
        <v>184</v>
      </c>
      <c r="M381" s="7" t="s">
        <v>185</v>
      </c>
    </row>
    <row r="382" customFormat="false" ht="12.8" hidden="false" customHeight="false" outlineLevel="0" collapsed="false">
      <c r="C382" s="7" t="s">
        <v>202</v>
      </c>
      <c r="D382" s="41" t="n">
        <v>2.15994518381326</v>
      </c>
      <c r="E382" s="41" t="n">
        <v>1</v>
      </c>
      <c r="F382" s="41" t="n">
        <v>4.00684857219101</v>
      </c>
      <c r="G382" s="41" t="n">
        <v>5.03188663196092</v>
      </c>
      <c r="H382" s="41" t="n">
        <v>2.22365013472746</v>
      </c>
      <c r="I382" s="41" t="n">
        <v>6.53295482010615</v>
      </c>
      <c r="J382" s="41" t="n">
        <v>10</v>
      </c>
      <c r="K382" s="61" t="n">
        <v>0.0178526823126647</v>
      </c>
      <c r="L382" s="32" t="n">
        <v>99.3912628312246</v>
      </c>
      <c r="M382" s="32" t="n">
        <v>603.517188693659</v>
      </c>
    </row>
    <row r="383" customFormat="false" ht="12.8" hidden="false" customHeight="false" outlineLevel="0" collapsed="false">
      <c r="C383" s="7" t="s">
        <v>203</v>
      </c>
      <c r="D383" s="41" t="n">
        <v>4.0052825459877</v>
      </c>
      <c r="E383" s="41" t="n">
        <v>1</v>
      </c>
      <c r="F383" s="41" t="n">
        <v>2.99402793678748</v>
      </c>
      <c r="G383" s="41" t="n">
        <v>5.48180362779062</v>
      </c>
      <c r="H383" s="41" t="n">
        <v>3.74140994132245</v>
      </c>
      <c r="I383" s="41" t="n">
        <v>7.76601450009536</v>
      </c>
      <c r="J383" s="41" t="n">
        <v>10</v>
      </c>
      <c r="K383" s="61" t="n">
        <v>0.572675401603658</v>
      </c>
      <c r="L383" s="32" t="n">
        <v>2.8963612181564</v>
      </c>
      <c r="M383" s="32" t="n">
        <v>18.6120702826585</v>
      </c>
    </row>
    <row r="384" customFormat="false" ht="12.8" hidden="false" customHeight="false" outlineLevel="0" collapsed="false">
      <c r="C384" s="7" t="s">
        <v>204</v>
      </c>
      <c r="D384" s="41" t="n">
        <v>1</v>
      </c>
      <c r="E384" s="41" t="n">
        <v>5.03448275862069</v>
      </c>
      <c r="F384" s="41" t="n">
        <v>4.72413793103448</v>
      </c>
      <c r="G384" s="41" t="n">
        <v>4.41379310344827</v>
      </c>
      <c r="H384" s="41" t="n">
        <v>3.79310344827586</v>
      </c>
      <c r="I384" s="41" t="n">
        <v>5.03448275862069</v>
      </c>
      <c r="J384" s="41" t="n">
        <v>10</v>
      </c>
      <c r="K384" s="61" t="n">
        <v>0.310344827586207</v>
      </c>
      <c r="L384" s="32" t="n">
        <v>43</v>
      </c>
      <c r="M384" s="32" t="n">
        <v>72</v>
      </c>
    </row>
    <row r="385" customFormat="false" ht="12.8" hidden="false" customHeight="false" outlineLevel="0" collapsed="false">
      <c r="J385" s="38"/>
    </row>
    <row r="386" customFormat="false" ht="12.8" hidden="false" customHeight="false" outlineLevel="0" collapsed="false">
      <c r="C386" s="7" t="s">
        <v>205</v>
      </c>
      <c r="D386" s="9" t="n">
        <v>15.4904006434152</v>
      </c>
      <c r="E386" s="9" t="n">
        <v>10.0344827586207</v>
      </c>
      <c r="F386" s="9" t="n">
        <v>22.7327395211825</v>
      </c>
      <c r="G386" s="9" t="n">
        <v>30.4730602549123</v>
      </c>
      <c r="H386" s="9" t="n">
        <v>17.9468737351031</v>
      </c>
      <c r="I386" s="9" t="n">
        <v>40.1653762191299</v>
      </c>
      <c r="J386" s="9" t="n">
        <v>60</v>
      </c>
      <c r="O386" s="58" t="n">
        <f aca="false">SUM(D386:J386)</f>
        <v>196.842933132364</v>
      </c>
      <c r="P386" s="37" t="n">
        <f aca="false">O386-O366</f>
        <v>-2.15050363158039</v>
      </c>
      <c r="Q386" s="0" t="s">
        <v>213</v>
      </c>
    </row>
    <row r="387" customFormat="false" ht="12.8" hidden="false" customHeight="false" outlineLevel="0" collapsed="false">
      <c r="P387" s="37"/>
    </row>
    <row r="388" customFormat="false" ht="15" hidden="false" customHeight="false" outlineLevel="0" collapsed="false">
      <c r="D388" s="34" t="s">
        <v>200</v>
      </c>
      <c r="E388" s="7"/>
      <c r="F388" s="59"/>
      <c r="G388" s="15" t="n">
        <v>43976</v>
      </c>
      <c r="H388" s="7"/>
      <c r="I388" s="17" t="s">
        <v>206</v>
      </c>
      <c r="J388" s="7"/>
      <c r="P388" s="37"/>
    </row>
    <row r="389" customFormat="false" ht="12.8" hidden="false" customHeight="false" outlineLevel="0" collapsed="false">
      <c r="D389" s="17"/>
      <c r="E389" s="7"/>
      <c r="F389" s="59"/>
      <c r="G389" s="7"/>
      <c r="H389" s="7"/>
      <c r="I389" s="7"/>
      <c r="J389" s="7"/>
      <c r="P389" s="37"/>
    </row>
    <row r="390" customFormat="false" ht="12.8" hidden="false" customHeight="false" outlineLevel="0" collapsed="false">
      <c r="D390" s="7" t="s">
        <v>9</v>
      </c>
      <c r="E390" s="7" t="s">
        <v>10</v>
      </c>
      <c r="F390" s="7" t="s">
        <v>11</v>
      </c>
      <c r="G390" s="7" t="s">
        <v>12</v>
      </c>
      <c r="H390" s="7" t="s">
        <v>13</v>
      </c>
      <c r="I390" s="7" t="s">
        <v>14</v>
      </c>
      <c r="J390" s="7" t="s">
        <v>15</v>
      </c>
      <c r="K390" s="7" t="s">
        <v>183</v>
      </c>
      <c r="L390" s="7" t="s">
        <v>184</v>
      </c>
      <c r="M390" s="7" t="s">
        <v>185</v>
      </c>
      <c r="P390" s="37" t="n">
        <f aca="false">O386-O395</f>
        <v>5.92682194109798</v>
      </c>
      <c r="Q390" s="0" t="s">
        <v>214</v>
      </c>
    </row>
    <row r="391" customFormat="false" ht="12.8" hidden="false" customHeight="false" outlineLevel="0" collapsed="false">
      <c r="C391" s="7" t="s">
        <v>202</v>
      </c>
      <c r="D391" s="41" t="n">
        <v>2.15994518381326</v>
      </c>
      <c r="E391" s="41" t="n">
        <v>1</v>
      </c>
      <c r="F391" s="41" t="n">
        <v>4.00684857219101</v>
      </c>
      <c r="G391" s="41" t="n">
        <v>5.03188663196092</v>
      </c>
      <c r="H391" s="41" t="n">
        <v>2.22365013472746</v>
      </c>
      <c r="I391" s="41" t="n">
        <v>6.53295482010615</v>
      </c>
      <c r="J391" s="41" t="n">
        <v>10</v>
      </c>
      <c r="K391" s="61" t="n">
        <v>0.0178526823126647</v>
      </c>
      <c r="L391" s="32" t="n">
        <v>99.3912628312246</v>
      </c>
      <c r="M391" s="32" t="n">
        <v>603.517188693659</v>
      </c>
      <c r="P391" s="37"/>
    </row>
    <row r="392" customFormat="false" ht="12.8" hidden="false" customHeight="false" outlineLevel="0" collapsed="false">
      <c r="C392" s="7" t="s">
        <v>203</v>
      </c>
      <c r="D392" s="41" t="n">
        <v>4.40746284155099</v>
      </c>
      <c r="E392" s="41" t="n">
        <v>2.24713477478431</v>
      </c>
      <c r="F392" s="41" t="n">
        <v>1</v>
      </c>
      <c r="G392" s="41" t="n">
        <v>3.08063603250944</v>
      </c>
      <c r="H392" s="41" t="n">
        <v>3.36396953084735</v>
      </c>
      <c r="I392" s="41" t="n">
        <v>7.92592440174252</v>
      </c>
      <c r="J392" s="41" t="n">
        <v>10</v>
      </c>
      <c r="K392" s="61" t="n">
        <v>0.498425375222565</v>
      </c>
      <c r="L392" s="32" t="n">
        <v>3.97469563141561</v>
      </c>
      <c r="M392" s="32" t="n">
        <v>22.0315612072928</v>
      </c>
      <c r="P392" s="37"/>
    </row>
    <row r="393" customFormat="false" ht="12.8" hidden="false" customHeight="false" outlineLevel="0" collapsed="false">
      <c r="C393" s="7" t="s">
        <v>204</v>
      </c>
      <c r="D393" s="41" t="n">
        <v>1</v>
      </c>
      <c r="E393" s="41" t="n">
        <v>5.03448275862069</v>
      </c>
      <c r="F393" s="41" t="n">
        <v>4.72413793103448</v>
      </c>
      <c r="G393" s="41" t="n">
        <v>4.41379310344827</v>
      </c>
      <c r="H393" s="41" t="n">
        <v>3.79310344827586</v>
      </c>
      <c r="I393" s="41" t="n">
        <v>5.03448275862069</v>
      </c>
      <c r="J393" s="41" t="n">
        <v>10</v>
      </c>
      <c r="K393" s="61" t="n">
        <v>0.310344827586207</v>
      </c>
      <c r="L393" s="32" t="n">
        <v>43</v>
      </c>
      <c r="M393" s="32" t="n">
        <v>72</v>
      </c>
      <c r="P393" s="37"/>
    </row>
    <row r="394" customFormat="false" ht="12.8" hidden="false" customHeight="false" outlineLevel="0" collapsed="false">
      <c r="J394" s="38"/>
    </row>
    <row r="395" customFormat="false" ht="12.8" hidden="false" customHeight="false" outlineLevel="0" collapsed="false">
      <c r="C395" s="7" t="s">
        <v>205</v>
      </c>
      <c r="D395" s="9" t="n">
        <v>16.2947612345418</v>
      </c>
      <c r="E395" s="9" t="n">
        <v>12.5287523081893</v>
      </c>
      <c r="F395" s="9" t="n">
        <v>18.7446836476075</v>
      </c>
      <c r="G395" s="9" t="n">
        <v>25.6707250643499</v>
      </c>
      <c r="H395" s="9" t="n">
        <v>17.1919929141529</v>
      </c>
      <c r="I395" s="9" t="n">
        <v>40.4851960224242</v>
      </c>
      <c r="J395" s="9" t="n">
        <v>60</v>
      </c>
      <c r="O395" s="58" t="n">
        <f aca="false">SUM(D395:J395)</f>
        <v>190.916111191266</v>
      </c>
      <c r="P395" s="37" t="n">
        <f aca="false">O395-O375</f>
        <v>-2.15050363158036</v>
      </c>
      <c r="Q395" s="0" t="s">
        <v>213</v>
      </c>
    </row>
    <row r="399" customFormat="false" ht="15" hidden="false" customHeight="false" outlineLevel="0" collapsed="false">
      <c r="D399" s="34" t="s">
        <v>200</v>
      </c>
      <c r="E399" s="7"/>
      <c r="F399" s="59"/>
      <c r="G399" s="15" t="n">
        <v>43977</v>
      </c>
      <c r="H399" s="7"/>
      <c r="I399" s="17" t="s">
        <v>201</v>
      </c>
      <c r="J399" s="7"/>
    </row>
    <row r="400" customFormat="false" ht="15" hidden="false" customHeight="false" outlineLevel="0" collapsed="false">
      <c r="D400" s="34"/>
      <c r="E400" s="7"/>
      <c r="F400" s="59"/>
      <c r="G400" s="7"/>
      <c r="H400" s="7"/>
      <c r="I400" s="7"/>
      <c r="J400" s="7"/>
    </row>
    <row r="401" customFormat="false" ht="12.8" hidden="false" customHeight="false" outlineLevel="0" collapsed="false">
      <c r="D401" s="7" t="s">
        <v>9</v>
      </c>
      <c r="E401" s="7" t="s">
        <v>10</v>
      </c>
      <c r="F401" s="7" t="s">
        <v>11</v>
      </c>
      <c r="G401" s="7" t="s">
        <v>12</v>
      </c>
      <c r="H401" s="7" t="s">
        <v>13</v>
      </c>
      <c r="I401" s="7" t="s">
        <v>14</v>
      </c>
      <c r="J401" s="7" t="s">
        <v>15</v>
      </c>
      <c r="K401" s="7" t="s">
        <v>183</v>
      </c>
      <c r="L401" s="7" t="s">
        <v>184</v>
      </c>
      <c r="M401" s="7" t="s">
        <v>185</v>
      </c>
    </row>
    <row r="402" customFormat="false" ht="12.8" hidden="false" customHeight="false" outlineLevel="0" collapsed="false">
      <c r="C402" s="7" t="s">
        <v>202</v>
      </c>
      <c r="D402" s="41" t="n">
        <v>2.09626365258724</v>
      </c>
      <c r="E402" s="41" t="n">
        <v>1</v>
      </c>
      <c r="F402" s="41" t="n">
        <v>3.96588180561138</v>
      </c>
      <c r="G402" s="41" t="n">
        <v>4.92154532125686</v>
      </c>
      <c r="H402" s="41" t="n">
        <v>2.12905824602254</v>
      </c>
      <c r="I402" s="41" t="n">
        <v>6.47021930757757</v>
      </c>
      <c r="J402" s="41" t="n">
        <v>10</v>
      </c>
      <c r="K402" s="61" t="n">
        <v>0.0179430847575707</v>
      </c>
      <c r="L402" s="32" t="n">
        <v>99.9113324011868</v>
      </c>
      <c r="M402" s="32" t="n">
        <v>601.497326203209</v>
      </c>
    </row>
    <row r="403" customFormat="false" ht="12.8" hidden="false" customHeight="false" outlineLevel="0" collapsed="false">
      <c r="C403" s="7" t="s">
        <v>203</v>
      </c>
      <c r="D403" s="41" t="n">
        <v>4.0052825459877</v>
      </c>
      <c r="E403" s="41" t="n">
        <v>1</v>
      </c>
      <c r="F403" s="41" t="n">
        <v>2.99402793678748</v>
      </c>
      <c r="G403" s="41" t="n">
        <v>5.48180362779062</v>
      </c>
      <c r="H403" s="41" t="n">
        <v>3.74140994132245</v>
      </c>
      <c r="I403" s="41" t="n">
        <v>7.76601450009536</v>
      </c>
      <c r="J403" s="41" t="n">
        <v>10</v>
      </c>
      <c r="K403" s="61" t="n">
        <v>0.572675401603658</v>
      </c>
      <c r="L403" s="32" t="n">
        <v>2.8963612181564</v>
      </c>
      <c r="M403" s="32" t="n">
        <v>18.6120702826585</v>
      </c>
    </row>
    <row r="404" customFormat="false" ht="12.8" hidden="false" customHeight="false" outlineLevel="0" collapsed="false">
      <c r="C404" s="7" t="s">
        <v>204</v>
      </c>
      <c r="D404" s="41" t="n">
        <v>1</v>
      </c>
      <c r="E404" s="41" t="n">
        <v>5.03448275862069</v>
      </c>
      <c r="F404" s="41" t="n">
        <v>4.72413793103448</v>
      </c>
      <c r="G404" s="41" t="n">
        <v>4.10344827586207</v>
      </c>
      <c r="H404" s="41" t="n">
        <v>3.48275862068965</v>
      </c>
      <c r="I404" s="41" t="n">
        <v>4.72413793103448</v>
      </c>
      <c r="J404" s="41" t="n">
        <v>10</v>
      </c>
      <c r="K404" s="61" t="n">
        <v>0.310344827586207</v>
      </c>
      <c r="L404" s="32" t="n">
        <v>43</v>
      </c>
      <c r="M404" s="32" t="n">
        <v>72</v>
      </c>
    </row>
    <row r="405" customFormat="false" ht="12.8" hidden="false" customHeight="false" outlineLevel="0" collapsed="false">
      <c r="J405" s="38"/>
    </row>
    <row r="406" customFormat="false" ht="12.8" hidden="false" customHeight="false" outlineLevel="0" collapsed="false">
      <c r="C406" s="7" t="s">
        <v>205</v>
      </c>
      <c r="D406" s="9" t="n">
        <v>15.2993560497371</v>
      </c>
      <c r="E406" s="9" t="n">
        <v>10.0344827586207</v>
      </c>
      <c r="F406" s="9" t="n">
        <v>22.6098392214436</v>
      </c>
      <c r="G406" s="9" t="n">
        <v>29.8316914952139</v>
      </c>
      <c r="H406" s="9" t="n">
        <v>17.3527532414022</v>
      </c>
      <c r="I406" s="9" t="n">
        <v>39.6668248539579</v>
      </c>
      <c r="J406" s="9" t="n">
        <v>60</v>
      </c>
      <c r="O406" s="58" t="n">
        <f aca="false">SUM(D406:J406)</f>
        <v>194.794947620375</v>
      </c>
      <c r="P406" s="37" t="n">
        <f aca="false">O406-O386</f>
        <v>-2.04798551198866</v>
      </c>
      <c r="Q406" s="0" t="s">
        <v>213</v>
      </c>
    </row>
    <row r="407" customFormat="false" ht="12.8" hidden="false" customHeight="false" outlineLevel="0" collapsed="false">
      <c r="P407" s="37"/>
    </row>
    <row r="408" customFormat="false" ht="15" hidden="false" customHeight="false" outlineLevel="0" collapsed="false">
      <c r="D408" s="34" t="s">
        <v>200</v>
      </c>
      <c r="E408" s="7"/>
      <c r="F408" s="59"/>
      <c r="G408" s="15" t="n">
        <v>43977</v>
      </c>
      <c r="H408" s="7"/>
      <c r="I408" s="17" t="s">
        <v>206</v>
      </c>
      <c r="J408" s="7"/>
      <c r="P408" s="37"/>
    </row>
    <row r="409" customFormat="false" ht="12.8" hidden="false" customHeight="false" outlineLevel="0" collapsed="false">
      <c r="D409" s="17"/>
      <c r="E409" s="7"/>
      <c r="F409" s="59"/>
      <c r="G409" s="7"/>
      <c r="H409" s="7"/>
      <c r="I409" s="7"/>
      <c r="J409" s="7"/>
      <c r="P409" s="37"/>
    </row>
    <row r="410" customFormat="false" ht="12.8" hidden="false" customHeight="false" outlineLevel="0" collapsed="false">
      <c r="D410" s="7" t="s">
        <v>9</v>
      </c>
      <c r="E410" s="7" t="s">
        <v>10</v>
      </c>
      <c r="F410" s="7" t="s">
        <v>11</v>
      </c>
      <c r="G410" s="7" t="s">
        <v>12</v>
      </c>
      <c r="H410" s="7" t="s">
        <v>13</v>
      </c>
      <c r="I410" s="7" t="s">
        <v>14</v>
      </c>
      <c r="J410" s="7" t="s">
        <v>15</v>
      </c>
      <c r="K410" s="7" t="s">
        <v>183</v>
      </c>
      <c r="L410" s="7" t="s">
        <v>184</v>
      </c>
      <c r="M410" s="7" t="s">
        <v>185</v>
      </c>
      <c r="P410" s="37" t="n">
        <f aca="false">O406-O415</f>
        <v>5.92682194109798</v>
      </c>
      <c r="Q410" s="0" t="s">
        <v>214</v>
      </c>
    </row>
    <row r="411" customFormat="false" ht="12.8" hidden="false" customHeight="false" outlineLevel="0" collapsed="false">
      <c r="C411" s="7" t="s">
        <v>202</v>
      </c>
      <c r="D411" s="41" t="n">
        <v>2.09626365258724</v>
      </c>
      <c r="E411" s="41" t="n">
        <v>1</v>
      </c>
      <c r="F411" s="41" t="n">
        <v>3.96588180561138</v>
      </c>
      <c r="G411" s="41" t="n">
        <v>4.92154532125686</v>
      </c>
      <c r="H411" s="41" t="n">
        <v>2.12905824602254</v>
      </c>
      <c r="I411" s="41" t="n">
        <v>6.47021930757757</v>
      </c>
      <c r="J411" s="41" t="n">
        <v>10</v>
      </c>
      <c r="K411" s="61" t="n">
        <v>0.0179430847575707</v>
      </c>
      <c r="L411" s="32" t="n">
        <v>99.9113324011868</v>
      </c>
      <c r="M411" s="32" t="n">
        <v>601.497326203209</v>
      </c>
      <c r="P411" s="37"/>
    </row>
    <row r="412" customFormat="false" ht="12.8" hidden="false" customHeight="false" outlineLevel="0" collapsed="false">
      <c r="C412" s="7" t="s">
        <v>203</v>
      </c>
      <c r="D412" s="41" t="n">
        <v>4.40746284155099</v>
      </c>
      <c r="E412" s="41" t="n">
        <v>2.24713477478431</v>
      </c>
      <c r="F412" s="41" t="n">
        <v>1</v>
      </c>
      <c r="G412" s="41" t="n">
        <v>3.08063603250944</v>
      </c>
      <c r="H412" s="41" t="n">
        <v>3.36396953084735</v>
      </c>
      <c r="I412" s="41" t="n">
        <v>7.92592440174252</v>
      </c>
      <c r="J412" s="41" t="n">
        <v>10</v>
      </c>
      <c r="K412" s="61" t="n">
        <v>0.498425375222565</v>
      </c>
      <c r="L412" s="32" t="n">
        <v>3.97469563141561</v>
      </c>
      <c r="M412" s="32" t="n">
        <v>22.0315612072928</v>
      </c>
      <c r="P412" s="37"/>
    </row>
    <row r="413" customFormat="false" ht="12.8" hidden="false" customHeight="false" outlineLevel="0" collapsed="false">
      <c r="C413" s="7" t="s">
        <v>204</v>
      </c>
      <c r="D413" s="41" t="n">
        <v>1</v>
      </c>
      <c r="E413" s="41" t="n">
        <v>5.03448275862069</v>
      </c>
      <c r="F413" s="41" t="n">
        <v>4.72413793103448</v>
      </c>
      <c r="G413" s="41" t="n">
        <v>4.10344827586207</v>
      </c>
      <c r="H413" s="41" t="n">
        <v>3.48275862068965</v>
      </c>
      <c r="I413" s="41" t="n">
        <v>4.72413793103448</v>
      </c>
      <c r="J413" s="41" t="n">
        <v>10</v>
      </c>
      <c r="K413" s="61" t="n">
        <v>0.310344827586207</v>
      </c>
      <c r="L413" s="32" t="n">
        <v>43</v>
      </c>
      <c r="M413" s="32" t="n">
        <v>72</v>
      </c>
      <c r="P413" s="37"/>
    </row>
    <row r="414" customFormat="false" ht="12.8" hidden="false" customHeight="false" outlineLevel="0" collapsed="false">
      <c r="J414" s="38"/>
    </row>
    <row r="415" customFormat="false" ht="12.8" hidden="false" customHeight="false" outlineLevel="0" collapsed="false">
      <c r="C415" s="7" t="s">
        <v>205</v>
      </c>
      <c r="D415" s="9" t="n">
        <v>16.1037166408637</v>
      </c>
      <c r="E415" s="9" t="n">
        <v>12.5287523081893</v>
      </c>
      <c r="F415" s="9" t="n">
        <v>18.6217833478686</v>
      </c>
      <c r="G415" s="9" t="n">
        <v>25.0293563046515</v>
      </c>
      <c r="H415" s="9" t="n">
        <v>16.597872420452</v>
      </c>
      <c r="I415" s="9" t="n">
        <v>39.9866446572522</v>
      </c>
      <c r="J415" s="9" t="n">
        <v>60</v>
      </c>
      <c r="O415" s="58" t="n">
        <f aca="false">SUM(D415:J415)</f>
        <v>188.868125679277</v>
      </c>
      <c r="P415" s="37" t="n">
        <f aca="false">O415-O395</f>
        <v>-2.04798551198863</v>
      </c>
      <c r="Q415" s="0" t="s">
        <v>213</v>
      </c>
    </row>
    <row r="419" customFormat="false" ht="15" hidden="false" customHeight="false" outlineLevel="0" collapsed="false">
      <c r="D419" s="34" t="s">
        <v>200</v>
      </c>
      <c r="E419" s="7"/>
      <c r="F419" s="59"/>
      <c r="G419" s="15" t="n">
        <v>43978</v>
      </c>
      <c r="H419" s="7"/>
      <c r="I419" s="17" t="s">
        <v>201</v>
      </c>
      <c r="J419" s="7"/>
    </row>
    <row r="420" customFormat="false" ht="15" hidden="false" customHeight="false" outlineLevel="0" collapsed="false">
      <c r="D420" s="34"/>
      <c r="E420" s="7"/>
      <c r="F420" s="59"/>
      <c r="G420" s="7"/>
      <c r="H420" s="7"/>
      <c r="I420" s="7"/>
      <c r="J420" s="7"/>
    </row>
    <row r="421" customFormat="false" ht="12.8" hidden="false" customHeight="false" outlineLevel="0" collapsed="false">
      <c r="D421" s="7" t="s">
        <v>9</v>
      </c>
      <c r="E421" s="7" t="s">
        <v>10</v>
      </c>
      <c r="F421" s="7" t="s">
        <v>11</v>
      </c>
      <c r="G421" s="7" t="s">
        <v>12</v>
      </c>
      <c r="H421" s="7" t="s">
        <v>13</v>
      </c>
      <c r="I421" s="7" t="s">
        <v>14</v>
      </c>
      <c r="J421" s="7" t="s">
        <v>15</v>
      </c>
      <c r="K421" s="7" t="s">
        <v>183</v>
      </c>
      <c r="L421" s="7" t="s">
        <v>184</v>
      </c>
      <c r="M421" s="7" t="s">
        <v>185</v>
      </c>
    </row>
    <row r="422" customFormat="false" ht="12.8" hidden="false" customHeight="false" outlineLevel="0" collapsed="false">
      <c r="C422" s="7" t="s">
        <v>202</v>
      </c>
      <c r="D422" s="41" t="n">
        <v>2.02834011789806</v>
      </c>
      <c r="E422" s="41" t="n">
        <v>1</v>
      </c>
      <c r="F422" s="41" t="n">
        <v>3.92175870935675</v>
      </c>
      <c r="G422" s="41" t="n">
        <v>4.80432636076123</v>
      </c>
      <c r="H422" s="41" t="n">
        <v>2.02617201839256</v>
      </c>
      <c r="I422" s="41" t="n">
        <v>6.40264147725455</v>
      </c>
      <c r="J422" s="41" t="n">
        <v>10</v>
      </c>
      <c r="K422" s="61" t="n">
        <v>0.0180438610465514</v>
      </c>
      <c r="L422" s="32" t="n">
        <v>100.359785833646</v>
      </c>
      <c r="M422" s="32" t="n">
        <v>599.144385026738</v>
      </c>
    </row>
    <row r="423" customFormat="false" ht="12.8" hidden="false" customHeight="false" outlineLevel="0" collapsed="false">
      <c r="C423" s="7" t="s">
        <v>203</v>
      </c>
      <c r="D423" s="41" t="n">
        <v>4.0052825459877</v>
      </c>
      <c r="E423" s="41" t="n">
        <v>1</v>
      </c>
      <c r="F423" s="41" t="n">
        <v>2.99402793678748</v>
      </c>
      <c r="G423" s="41" t="n">
        <v>5.48180362779062</v>
      </c>
      <c r="H423" s="41" t="n">
        <v>3.74140994132245</v>
      </c>
      <c r="I423" s="41" t="n">
        <v>7.76601450009536</v>
      </c>
      <c r="J423" s="41" t="n">
        <v>10</v>
      </c>
      <c r="K423" s="61" t="n">
        <v>0.572675401603658</v>
      </c>
      <c r="L423" s="32" t="n">
        <v>2.8963612181564</v>
      </c>
      <c r="M423" s="32" t="n">
        <v>18.6120702826585</v>
      </c>
    </row>
    <row r="424" customFormat="false" ht="12.8" hidden="false" customHeight="false" outlineLevel="0" collapsed="false">
      <c r="C424" s="7" t="s">
        <v>204</v>
      </c>
      <c r="D424" s="41" t="n">
        <v>1</v>
      </c>
      <c r="E424" s="41" t="n">
        <v>5.03448275862069</v>
      </c>
      <c r="F424" s="41" t="n">
        <v>4.72413793103448</v>
      </c>
      <c r="G424" s="41" t="n">
        <v>3.79310344827586</v>
      </c>
      <c r="H424" s="41" t="n">
        <v>3.17241379310345</v>
      </c>
      <c r="I424" s="41" t="n">
        <v>4.41379310344827</v>
      </c>
      <c r="J424" s="41" t="n">
        <v>10</v>
      </c>
      <c r="K424" s="61" t="n">
        <v>0.310344827586207</v>
      </c>
      <c r="L424" s="32" t="n">
        <v>43</v>
      </c>
      <c r="M424" s="32" t="n">
        <v>72</v>
      </c>
    </row>
    <row r="425" customFormat="false" ht="12.8" hidden="false" customHeight="false" outlineLevel="0" collapsed="false">
      <c r="J425" s="38"/>
    </row>
    <row r="426" customFormat="false" ht="12.8" hidden="false" customHeight="false" outlineLevel="0" collapsed="false">
      <c r="C426" s="7" t="s">
        <v>205</v>
      </c>
      <c r="D426" s="9" t="n">
        <v>15.0955854456696</v>
      </c>
      <c r="E426" s="9" t="n">
        <v>10.0344827586207</v>
      </c>
      <c r="F426" s="9" t="n">
        <v>22.4774699326797</v>
      </c>
      <c r="G426" s="9" t="n">
        <v>29.1696897861408</v>
      </c>
      <c r="H426" s="9" t="n">
        <v>16.733749730926</v>
      </c>
      <c r="I426" s="9" t="n">
        <v>39.1537465354026</v>
      </c>
      <c r="J426" s="9" t="n">
        <v>60</v>
      </c>
      <c r="O426" s="58" t="n">
        <f aca="false">SUM(D426:J426)</f>
        <v>192.664724189439</v>
      </c>
      <c r="P426" s="37" t="n">
        <f aca="false">O426-O406</f>
        <v>-2.13022343093559</v>
      </c>
      <c r="Q426" s="0" t="s">
        <v>213</v>
      </c>
    </row>
    <row r="427" customFormat="false" ht="12.8" hidden="false" customHeight="false" outlineLevel="0" collapsed="false">
      <c r="P427" s="37"/>
    </row>
    <row r="428" customFormat="false" ht="15" hidden="false" customHeight="false" outlineLevel="0" collapsed="false">
      <c r="D428" s="34" t="s">
        <v>200</v>
      </c>
      <c r="E428" s="7"/>
      <c r="F428" s="59"/>
      <c r="G428" s="15" t="n">
        <v>43978</v>
      </c>
      <c r="H428" s="7"/>
      <c r="I428" s="17" t="s">
        <v>206</v>
      </c>
      <c r="J428" s="7"/>
      <c r="P428" s="37"/>
    </row>
    <row r="429" customFormat="false" ht="12.8" hidden="false" customHeight="false" outlineLevel="0" collapsed="false">
      <c r="D429" s="17"/>
      <c r="E429" s="7"/>
      <c r="F429" s="59"/>
      <c r="G429" s="7"/>
      <c r="H429" s="7"/>
      <c r="I429" s="7"/>
      <c r="J429" s="7"/>
      <c r="P429" s="37"/>
    </row>
    <row r="430" customFormat="false" ht="12.8" hidden="false" customHeight="false" outlineLevel="0" collapsed="false">
      <c r="D430" s="7" t="s">
        <v>9</v>
      </c>
      <c r="E430" s="7" t="s">
        <v>10</v>
      </c>
      <c r="F430" s="7" t="s">
        <v>11</v>
      </c>
      <c r="G430" s="7" t="s">
        <v>12</v>
      </c>
      <c r="H430" s="7" t="s">
        <v>13</v>
      </c>
      <c r="I430" s="7" t="s">
        <v>14</v>
      </c>
      <c r="J430" s="7" t="s">
        <v>15</v>
      </c>
      <c r="K430" s="7" t="s">
        <v>183</v>
      </c>
      <c r="L430" s="7" t="s">
        <v>184</v>
      </c>
      <c r="M430" s="7" t="s">
        <v>185</v>
      </c>
      <c r="P430" s="37" t="n">
        <f aca="false">O426-O435</f>
        <v>5.92682194109798</v>
      </c>
      <c r="Q430" s="0" t="s">
        <v>214</v>
      </c>
    </row>
    <row r="431" customFormat="false" ht="12.8" hidden="false" customHeight="false" outlineLevel="0" collapsed="false">
      <c r="C431" s="7" t="s">
        <v>202</v>
      </c>
      <c r="D431" s="41" t="n">
        <v>2.02834011789806</v>
      </c>
      <c r="E431" s="41" t="n">
        <v>1</v>
      </c>
      <c r="F431" s="41" t="n">
        <v>3.92175870935675</v>
      </c>
      <c r="G431" s="41" t="n">
        <v>4.80432636076123</v>
      </c>
      <c r="H431" s="41" t="n">
        <v>2.02617201839256</v>
      </c>
      <c r="I431" s="41" t="n">
        <v>6.40264147725455</v>
      </c>
      <c r="J431" s="41" t="n">
        <v>10</v>
      </c>
      <c r="K431" s="61" t="n">
        <v>0.0180438610465514</v>
      </c>
      <c r="L431" s="32" t="n">
        <v>100.359785833646</v>
      </c>
      <c r="M431" s="32" t="n">
        <v>599.144385026738</v>
      </c>
      <c r="P431" s="37"/>
    </row>
    <row r="432" customFormat="false" ht="12.8" hidden="false" customHeight="false" outlineLevel="0" collapsed="false">
      <c r="C432" s="7" t="s">
        <v>203</v>
      </c>
      <c r="D432" s="41" t="n">
        <v>4.40746284155099</v>
      </c>
      <c r="E432" s="41" t="n">
        <v>2.24713477478431</v>
      </c>
      <c r="F432" s="41" t="n">
        <v>1</v>
      </c>
      <c r="G432" s="41" t="n">
        <v>3.08063603250944</v>
      </c>
      <c r="H432" s="41" t="n">
        <v>3.36396953084735</v>
      </c>
      <c r="I432" s="41" t="n">
        <v>7.92592440174252</v>
      </c>
      <c r="J432" s="41" t="n">
        <v>10</v>
      </c>
      <c r="K432" s="61" t="n">
        <v>0.498425375222565</v>
      </c>
      <c r="L432" s="32" t="n">
        <v>3.97469563141561</v>
      </c>
      <c r="M432" s="32" t="n">
        <v>22.0315612072928</v>
      </c>
      <c r="P432" s="37"/>
    </row>
    <row r="433" customFormat="false" ht="12.8" hidden="false" customHeight="false" outlineLevel="0" collapsed="false">
      <c r="C433" s="7" t="s">
        <v>204</v>
      </c>
      <c r="D433" s="41" t="n">
        <v>1</v>
      </c>
      <c r="E433" s="41" t="n">
        <v>5.03448275862069</v>
      </c>
      <c r="F433" s="41" t="n">
        <v>4.72413793103448</v>
      </c>
      <c r="G433" s="41" t="n">
        <v>3.79310344827586</v>
      </c>
      <c r="H433" s="41" t="n">
        <v>3.17241379310345</v>
      </c>
      <c r="I433" s="41" t="n">
        <v>4.41379310344827</v>
      </c>
      <c r="J433" s="41" t="n">
        <v>10</v>
      </c>
      <c r="K433" s="61" t="n">
        <v>0.310344827586207</v>
      </c>
      <c r="L433" s="32" t="n">
        <v>43</v>
      </c>
      <c r="M433" s="32" t="n">
        <v>72</v>
      </c>
      <c r="P433" s="37"/>
    </row>
    <row r="434" customFormat="false" ht="12.8" hidden="false" customHeight="false" outlineLevel="0" collapsed="false">
      <c r="J434" s="38"/>
    </row>
    <row r="435" customFormat="false" ht="12.8" hidden="false" customHeight="false" outlineLevel="0" collapsed="false">
      <c r="C435" s="7" t="s">
        <v>205</v>
      </c>
      <c r="D435" s="9" t="n">
        <v>15.8999460367962</v>
      </c>
      <c r="E435" s="9" t="n">
        <v>12.5287523081893</v>
      </c>
      <c r="F435" s="9" t="n">
        <v>18.4894140591047</v>
      </c>
      <c r="G435" s="9" t="n">
        <v>24.3673545955784</v>
      </c>
      <c r="H435" s="9" t="n">
        <v>15.9788689099758</v>
      </c>
      <c r="I435" s="9" t="n">
        <v>39.473566338697</v>
      </c>
      <c r="J435" s="9" t="n">
        <v>60</v>
      </c>
      <c r="O435" s="58" t="n">
        <f aca="false">SUM(D435:J435)</f>
        <v>186.737902248341</v>
      </c>
      <c r="P435" s="37" t="n">
        <f aca="false">O435-O415</f>
        <v>-2.13022343093556</v>
      </c>
      <c r="Q435" s="0" t="s">
        <v>213</v>
      </c>
    </row>
    <row r="439" customFormat="false" ht="15" hidden="false" customHeight="false" outlineLevel="0" collapsed="false">
      <c r="D439" s="34" t="s">
        <v>200</v>
      </c>
      <c r="E439" s="7"/>
      <c r="F439" s="59"/>
      <c r="G439" s="15" t="n">
        <v>43979</v>
      </c>
      <c r="H439" s="7"/>
      <c r="I439" s="17" t="s">
        <v>201</v>
      </c>
      <c r="J439" s="7"/>
    </row>
    <row r="440" customFormat="false" ht="15" hidden="false" customHeight="false" outlineLevel="0" collapsed="false">
      <c r="D440" s="34"/>
      <c r="E440" s="7"/>
      <c r="F440" s="59"/>
      <c r="G440" s="7"/>
      <c r="H440" s="7"/>
      <c r="I440" s="7"/>
      <c r="J440" s="7"/>
    </row>
    <row r="441" customFormat="false" ht="12.8" hidden="false" customHeight="false" outlineLevel="0" collapsed="false">
      <c r="D441" s="7" t="s">
        <v>9</v>
      </c>
      <c r="E441" s="7" t="s">
        <v>10</v>
      </c>
      <c r="F441" s="7" t="s">
        <v>11</v>
      </c>
      <c r="G441" s="7" t="s">
        <v>12</v>
      </c>
      <c r="H441" s="7" t="s">
        <v>13</v>
      </c>
      <c r="I441" s="7" t="s">
        <v>14</v>
      </c>
      <c r="J441" s="7" t="s">
        <v>15</v>
      </c>
      <c r="K441" s="7" t="s">
        <v>183</v>
      </c>
      <c r="L441" s="7" t="s">
        <v>184</v>
      </c>
      <c r="M441" s="7" t="s">
        <v>185</v>
      </c>
    </row>
    <row r="442" customFormat="false" ht="12.8" hidden="false" customHeight="false" outlineLevel="0" collapsed="false">
      <c r="C442" s="7" t="s">
        <v>202</v>
      </c>
      <c r="D442" s="41" t="n">
        <v>1.96080274853757</v>
      </c>
      <c r="E442" s="41" t="n">
        <v>1</v>
      </c>
      <c r="F442" s="41" t="n">
        <v>3.87586830050006</v>
      </c>
      <c r="G442" s="41" t="n">
        <v>4.68258583200137</v>
      </c>
      <c r="H442" s="41" t="n">
        <v>1.91808646340542</v>
      </c>
      <c r="I442" s="41" t="n">
        <v>6.3346390415661</v>
      </c>
      <c r="J442" s="41" t="n">
        <v>10</v>
      </c>
      <c r="K442" s="61" t="n">
        <v>0.0181513543157487</v>
      </c>
      <c r="L442" s="32" t="n">
        <v>100.804828973843</v>
      </c>
      <c r="M442" s="32" t="n">
        <v>596.635599694423</v>
      </c>
    </row>
    <row r="443" customFormat="false" ht="12.8" hidden="false" customHeight="false" outlineLevel="0" collapsed="false">
      <c r="C443" s="7" t="s">
        <v>203</v>
      </c>
      <c r="D443" s="41" t="n">
        <v>4.0052825459877</v>
      </c>
      <c r="E443" s="41" t="n">
        <v>1</v>
      </c>
      <c r="F443" s="41" t="n">
        <v>2.99402793678748</v>
      </c>
      <c r="G443" s="41" t="n">
        <v>5.48180362779062</v>
      </c>
      <c r="H443" s="41" t="n">
        <v>3.74140994132245</v>
      </c>
      <c r="I443" s="41" t="n">
        <v>7.76601450009536</v>
      </c>
      <c r="J443" s="41" t="n">
        <v>10</v>
      </c>
      <c r="K443" s="61" t="n">
        <v>0.572675401603658</v>
      </c>
      <c r="L443" s="32" t="n">
        <v>2.8963612181564</v>
      </c>
      <c r="M443" s="32" t="n">
        <v>18.6120702826585</v>
      </c>
    </row>
    <row r="444" customFormat="false" ht="12.8" hidden="false" customHeight="false" outlineLevel="0" collapsed="false">
      <c r="C444" s="7" t="s">
        <v>204</v>
      </c>
      <c r="D444" s="41" t="n">
        <v>1</v>
      </c>
      <c r="E444" s="41" t="n">
        <v>5.03448275862069</v>
      </c>
      <c r="F444" s="41" t="n">
        <v>4.72413793103448</v>
      </c>
      <c r="G444" s="41" t="n">
        <v>3.48275862068965</v>
      </c>
      <c r="H444" s="41" t="n">
        <v>2.86206896551724</v>
      </c>
      <c r="I444" s="41" t="n">
        <v>4.10344827586207</v>
      </c>
      <c r="J444" s="41" t="n">
        <v>10</v>
      </c>
      <c r="K444" s="61" t="n">
        <v>0.310344827586207</v>
      </c>
      <c r="L444" s="32" t="n">
        <v>43</v>
      </c>
      <c r="M444" s="32" t="n">
        <v>72</v>
      </c>
    </row>
    <row r="445" customFormat="false" ht="12.8" hidden="false" customHeight="false" outlineLevel="0" collapsed="false">
      <c r="J445" s="38"/>
    </row>
    <row r="446" customFormat="false" ht="12.8" hidden="false" customHeight="false" outlineLevel="0" collapsed="false">
      <c r="C446" s="7" t="s">
        <v>205</v>
      </c>
      <c r="D446" s="9" t="n">
        <v>14.8929733375881</v>
      </c>
      <c r="E446" s="9" t="n">
        <v>10.0344827586207</v>
      </c>
      <c r="F446" s="9" t="n">
        <v>22.3397987061096</v>
      </c>
      <c r="G446" s="9" t="n">
        <v>28.494123372275</v>
      </c>
      <c r="H446" s="9" t="n">
        <v>16.0991482383784</v>
      </c>
      <c r="I446" s="9" t="n">
        <v>38.6393944007511</v>
      </c>
      <c r="J446" s="9" t="n">
        <v>60</v>
      </c>
      <c r="O446" s="58" t="n">
        <f aca="false">SUM(D446:J446)</f>
        <v>190.499920813723</v>
      </c>
      <c r="P446" s="37" t="n">
        <f aca="false">O446-O426</f>
        <v>-2.1648033757161</v>
      </c>
      <c r="Q446" s="0" t="s">
        <v>213</v>
      </c>
    </row>
    <row r="447" customFormat="false" ht="12.8" hidden="false" customHeight="false" outlineLevel="0" collapsed="false">
      <c r="P447" s="37"/>
    </row>
    <row r="448" customFormat="false" ht="15" hidden="false" customHeight="false" outlineLevel="0" collapsed="false">
      <c r="D448" s="34" t="s">
        <v>200</v>
      </c>
      <c r="E448" s="7"/>
      <c r="F448" s="59"/>
      <c r="G448" s="15" t="n">
        <v>43979</v>
      </c>
      <c r="H448" s="7"/>
      <c r="I448" s="17" t="s">
        <v>206</v>
      </c>
      <c r="J448" s="7"/>
      <c r="P448" s="37"/>
    </row>
    <row r="449" customFormat="false" ht="12.8" hidden="false" customHeight="false" outlineLevel="0" collapsed="false">
      <c r="D449" s="17"/>
      <c r="E449" s="7"/>
      <c r="F449" s="59"/>
      <c r="G449" s="7"/>
      <c r="H449" s="7"/>
      <c r="I449" s="7"/>
      <c r="J449" s="7"/>
      <c r="P449" s="37"/>
    </row>
    <row r="450" customFormat="false" ht="12.8" hidden="false" customHeight="false" outlineLevel="0" collapsed="false">
      <c r="D450" s="7" t="s">
        <v>9</v>
      </c>
      <c r="E450" s="7" t="s">
        <v>10</v>
      </c>
      <c r="F450" s="7" t="s">
        <v>11</v>
      </c>
      <c r="G450" s="7" t="s">
        <v>12</v>
      </c>
      <c r="H450" s="7" t="s">
        <v>13</v>
      </c>
      <c r="I450" s="7" t="s">
        <v>14</v>
      </c>
      <c r="J450" s="7" t="s">
        <v>15</v>
      </c>
      <c r="K450" s="7" t="s">
        <v>183</v>
      </c>
      <c r="L450" s="7" t="s">
        <v>184</v>
      </c>
      <c r="M450" s="7" t="s">
        <v>185</v>
      </c>
      <c r="P450" s="37" t="n">
        <f aca="false">O446-O455</f>
        <v>5.92682194109798</v>
      </c>
      <c r="Q450" s="0" t="s">
        <v>214</v>
      </c>
    </row>
    <row r="451" customFormat="false" ht="12.8" hidden="false" customHeight="false" outlineLevel="0" collapsed="false">
      <c r="C451" s="7" t="s">
        <v>202</v>
      </c>
      <c r="D451" s="41" t="n">
        <v>1.96080274853757</v>
      </c>
      <c r="E451" s="41" t="n">
        <v>1</v>
      </c>
      <c r="F451" s="41" t="n">
        <v>3.87586830050006</v>
      </c>
      <c r="G451" s="41" t="n">
        <v>4.68258583200137</v>
      </c>
      <c r="H451" s="41" t="n">
        <v>1.91808646340542</v>
      </c>
      <c r="I451" s="41" t="n">
        <v>6.3346390415661</v>
      </c>
      <c r="J451" s="41" t="n">
        <v>10</v>
      </c>
      <c r="K451" s="61" t="n">
        <v>0.0181513543157487</v>
      </c>
      <c r="L451" s="32" t="n">
        <v>100.804828973843</v>
      </c>
      <c r="M451" s="32" t="n">
        <v>596.635599694423</v>
      </c>
      <c r="P451" s="37"/>
    </row>
    <row r="452" customFormat="false" ht="12.8" hidden="false" customHeight="false" outlineLevel="0" collapsed="false">
      <c r="C452" s="7" t="s">
        <v>203</v>
      </c>
      <c r="D452" s="41" t="n">
        <v>4.40746284155099</v>
      </c>
      <c r="E452" s="41" t="n">
        <v>2.24713477478431</v>
      </c>
      <c r="F452" s="41" t="n">
        <v>1</v>
      </c>
      <c r="G452" s="41" t="n">
        <v>3.08063603250944</v>
      </c>
      <c r="H452" s="41" t="n">
        <v>3.36396953084735</v>
      </c>
      <c r="I452" s="41" t="n">
        <v>7.92592440174252</v>
      </c>
      <c r="J452" s="41" t="n">
        <v>10</v>
      </c>
      <c r="K452" s="61" t="n">
        <v>0.498425375222565</v>
      </c>
      <c r="L452" s="32" t="n">
        <v>3.97469563141561</v>
      </c>
      <c r="M452" s="32" t="n">
        <v>22.0315612072928</v>
      </c>
      <c r="P452" s="37"/>
    </row>
    <row r="453" customFormat="false" ht="12.8" hidden="false" customHeight="false" outlineLevel="0" collapsed="false">
      <c r="C453" s="7" t="s">
        <v>204</v>
      </c>
      <c r="D453" s="41" t="n">
        <v>1</v>
      </c>
      <c r="E453" s="41" t="n">
        <v>5.03448275862069</v>
      </c>
      <c r="F453" s="41" t="n">
        <v>4.72413793103448</v>
      </c>
      <c r="G453" s="41" t="n">
        <v>3.48275862068965</v>
      </c>
      <c r="H453" s="41" t="n">
        <v>2.86206896551724</v>
      </c>
      <c r="I453" s="41" t="n">
        <v>4.10344827586207</v>
      </c>
      <c r="J453" s="41" t="n">
        <v>10</v>
      </c>
      <c r="K453" s="61" t="n">
        <v>0.310344827586207</v>
      </c>
      <c r="L453" s="32" t="n">
        <v>43</v>
      </c>
      <c r="M453" s="32" t="n">
        <v>72</v>
      </c>
      <c r="P453" s="37"/>
    </row>
    <row r="454" customFormat="false" ht="12.8" hidden="false" customHeight="false" outlineLevel="0" collapsed="false">
      <c r="J454" s="38"/>
    </row>
    <row r="455" customFormat="false" ht="12.8" hidden="false" customHeight="false" outlineLevel="0" collapsed="false">
      <c r="C455" s="7" t="s">
        <v>205</v>
      </c>
      <c r="D455" s="9" t="n">
        <v>15.6973339287147</v>
      </c>
      <c r="E455" s="9" t="n">
        <v>12.5287523081893</v>
      </c>
      <c r="F455" s="9" t="n">
        <v>18.3517428325346</v>
      </c>
      <c r="G455" s="9" t="n">
        <v>23.6917881817126</v>
      </c>
      <c r="H455" s="9" t="n">
        <v>15.3442674174282</v>
      </c>
      <c r="I455" s="9" t="n">
        <v>38.9592142040454</v>
      </c>
      <c r="J455" s="9" t="n">
        <v>60</v>
      </c>
      <c r="O455" s="58" t="n">
        <f aca="false">SUM(D455:J455)</f>
        <v>184.573098872625</v>
      </c>
      <c r="P455" s="37" t="n">
        <f aca="false">O455-O435</f>
        <v>-2.16480337571608</v>
      </c>
      <c r="Q455" s="0" t="s">
        <v>213</v>
      </c>
    </row>
    <row r="458" customFormat="false" ht="15" hidden="false" customHeight="false" outlineLevel="0" collapsed="false">
      <c r="D458" s="34"/>
      <c r="E458" s="7"/>
      <c r="F458" s="59"/>
      <c r="G458" s="15"/>
      <c r="H458" s="7"/>
      <c r="I458" s="17"/>
      <c r="J458" s="7"/>
    </row>
    <row r="459" customFormat="false" ht="15" hidden="false" customHeight="false" outlineLevel="0" collapsed="false">
      <c r="D459" s="34" t="s">
        <v>200</v>
      </c>
      <c r="E459" s="7"/>
      <c r="F459" s="59"/>
      <c r="G459" s="15" t="n">
        <v>43980</v>
      </c>
      <c r="H459" s="7"/>
      <c r="I459" s="17" t="s">
        <v>201</v>
      </c>
      <c r="J459" s="7"/>
    </row>
    <row r="460" customFormat="false" ht="15" hidden="false" customHeight="false" outlineLevel="0" collapsed="false">
      <c r="D460" s="34"/>
      <c r="E460" s="7"/>
      <c r="F460" s="59"/>
      <c r="G460" s="7"/>
      <c r="H460" s="7"/>
      <c r="I460" s="7"/>
      <c r="J460" s="7"/>
    </row>
    <row r="461" customFormat="false" ht="12.8" hidden="false" customHeight="false" outlineLevel="0" collapsed="false">
      <c r="D461" s="7" t="s">
        <v>9</v>
      </c>
      <c r="E461" s="7" t="s">
        <v>10</v>
      </c>
      <c r="F461" s="7" t="s">
        <v>11</v>
      </c>
      <c r="G461" s="7" t="s">
        <v>12</v>
      </c>
      <c r="H461" s="7" t="s">
        <v>13</v>
      </c>
      <c r="I461" s="7" t="s">
        <v>14</v>
      </c>
      <c r="J461" s="7" t="s">
        <v>15</v>
      </c>
      <c r="K461" s="7" t="s">
        <v>183</v>
      </c>
      <c r="L461" s="7" t="s">
        <v>184</v>
      </c>
      <c r="M461" s="7" t="s">
        <v>185</v>
      </c>
    </row>
    <row r="462" customFormat="false" ht="12.8" hidden="false" customHeight="false" outlineLevel="0" collapsed="false">
      <c r="C462" s="7" t="s">
        <v>202</v>
      </c>
      <c r="D462" s="41" t="n">
        <v>1.80863331851612</v>
      </c>
      <c r="E462" s="41" t="n">
        <v>1</v>
      </c>
      <c r="F462" s="41" t="n">
        <v>3.80533626402354</v>
      </c>
      <c r="G462" s="41" t="n">
        <v>4.49404910656765</v>
      </c>
      <c r="H462" s="41" t="n">
        <v>1.7231795258444</v>
      </c>
      <c r="I462" s="41" t="n">
        <v>6.22667388212338</v>
      </c>
      <c r="J462" s="41" t="n">
        <v>10</v>
      </c>
      <c r="K462" s="61" t="n">
        <v>0.0184517991069538</v>
      </c>
      <c r="L462" s="32" t="n">
        <v>101.217474337551</v>
      </c>
      <c r="M462" s="32" t="n">
        <v>588.974789915966</v>
      </c>
    </row>
    <row r="463" customFormat="false" ht="12.8" hidden="false" customHeight="false" outlineLevel="0" collapsed="false">
      <c r="C463" s="7" t="s">
        <v>203</v>
      </c>
      <c r="D463" s="41" t="n">
        <v>4.0052825459877</v>
      </c>
      <c r="E463" s="41" t="n">
        <v>1</v>
      </c>
      <c r="F463" s="41" t="n">
        <v>2.99402793678748</v>
      </c>
      <c r="G463" s="41" t="n">
        <v>5.48180362779062</v>
      </c>
      <c r="H463" s="41" t="n">
        <v>3.74140994132245</v>
      </c>
      <c r="I463" s="41" t="n">
        <v>7.76601450009536</v>
      </c>
      <c r="J463" s="41" t="n">
        <v>10</v>
      </c>
      <c r="K463" s="61" t="n">
        <v>0.572675401603658</v>
      </c>
      <c r="L463" s="32" t="n">
        <v>2.8963612181564</v>
      </c>
      <c r="M463" s="32" t="n">
        <v>18.6120702826585</v>
      </c>
    </row>
    <row r="464" customFormat="false" ht="12.8" hidden="false" customHeight="false" outlineLevel="0" collapsed="false">
      <c r="C464" s="7" t="s">
        <v>204</v>
      </c>
      <c r="D464" s="41" t="n">
        <v>1</v>
      </c>
      <c r="E464" s="41" t="n">
        <v>5.03448275862069</v>
      </c>
      <c r="F464" s="41" t="n">
        <v>4.72413793103448</v>
      </c>
      <c r="G464" s="41" t="n">
        <v>3.17241379310345</v>
      </c>
      <c r="H464" s="41" t="n">
        <v>2.55172413793103</v>
      </c>
      <c r="I464" s="41" t="n">
        <v>3.79310344827586</v>
      </c>
      <c r="J464" s="41" t="n">
        <v>10</v>
      </c>
      <c r="K464" s="61" t="n">
        <v>0.310344827586207</v>
      </c>
      <c r="L464" s="32" t="n">
        <v>43</v>
      </c>
      <c r="M464" s="32" t="n">
        <v>72</v>
      </c>
    </row>
    <row r="465" customFormat="false" ht="12.8" hidden="false" customHeight="false" outlineLevel="0" collapsed="false">
      <c r="J465" s="38"/>
    </row>
    <row r="466" customFormat="false" ht="12.8" hidden="false" customHeight="false" outlineLevel="0" collapsed="false">
      <c r="C466" s="7" t="s">
        <v>205</v>
      </c>
      <c r="D466" s="9" t="n">
        <v>14.4364650475238</v>
      </c>
      <c r="E466" s="9" t="n">
        <v>10.0344827586207</v>
      </c>
      <c r="F466" s="9" t="n">
        <v>22.1282025966801</v>
      </c>
      <c r="G466" s="9" t="n">
        <v>27.6181683683876</v>
      </c>
      <c r="H466" s="9" t="n">
        <v>15.2040825981091</v>
      </c>
      <c r="I466" s="9" t="n">
        <v>38.0051540948367</v>
      </c>
      <c r="J466" s="9" t="n">
        <v>60</v>
      </c>
      <c r="O466" s="58" t="n">
        <f aca="false">SUM(D466:J466)</f>
        <v>187.426555464158</v>
      </c>
      <c r="P466" s="37" t="n">
        <f aca="false">O466-O446</f>
        <v>-3.07336534956499</v>
      </c>
      <c r="Q466" s="0" t="s">
        <v>213</v>
      </c>
    </row>
    <row r="467" customFormat="false" ht="12.8" hidden="false" customHeight="false" outlineLevel="0" collapsed="false">
      <c r="P467" s="37"/>
    </row>
    <row r="468" customFormat="false" ht="15" hidden="false" customHeight="false" outlineLevel="0" collapsed="false">
      <c r="D468" s="34" t="s">
        <v>200</v>
      </c>
      <c r="E468" s="7"/>
      <c r="F468" s="59"/>
      <c r="G468" s="15" t="n">
        <v>43980</v>
      </c>
      <c r="H468" s="7"/>
      <c r="I468" s="17" t="s">
        <v>206</v>
      </c>
      <c r="J468" s="7"/>
      <c r="P468" s="37"/>
    </row>
    <row r="469" customFormat="false" ht="12.8" hidden="false" customHeight="false" outlineLevel="0" collapsed="false">
      <c r="D469" s="17"/>
      <c r="E469" s="7"/>
      <c r="F469" s="59"/>
      <c r="G469" s="7"/>
      <c r="H469" s="7"/>
      <c r="I469" s="7"/>
      <c r="J469" s="7"/>
      <c r="P469" s="37"/>
    </row>
    <row r="470" customFormat="false" ht="12.8" hidden="false" customHeight="false" outlineLevel="0" collapsed="false">
      <c r="D470" s="7" t="s">
        <v>9</v>
      </c>
      <c r="E470" s="7" t="s">
        <v>10</v>
      </c>
      <c r="F470" s="7" t="s">
        <v>11</v>
      </c>
      <c r="G470" s="7" t="s">
        <v>12</v>
      </c>
      <c r="H470" s="7" t="s">
        <v>13</v>
      </c>
      <c r="I470" s="7" t="s">
        <v>14</v>
      </c>
      <c r="J470" s="7" t="s">
        <v>15</v>
      </c>
      <c r="K470" s="7" t="s">
        <v>183</v>
      </c>
      <c r="L470" s="7" t="s">
        <v>184</v>
      </c>
      <c r="M470" s="7" t="s">
        <v>185</v>
      </c>
      <c r="P470" s="37" t="n">
        <f aca="false">O466-O475</f>
        <v>5.92682194109801</v>
      </c>
      <c r="Q470" s="0" t="s">
        <v>214</v>
      </c>
    </row>
    <row r="471" customFormat="false" ht="12.8" hidden="false" customHeight="false" outlineLevel="0" collapsed="false">
      <c r="C471" s="7" t="s">
        <v>202</v>
      </c>
      <c r="D471" s="41" t="n">
        <v>1.80863331851612</v>
      </c>
      <c r="E471" s="41" t="n">
        <v>1</v>
      </c>
      <c r="F471" s="41" t="n">
        <v>3.80533626402354</v>
      </c>
      <c r="G471" s="41" t="n">
        <v>4.49404910656765</v>
      </c>
      <c r="H471" s="41" t="n">
        <v>1.7231795258444</v>
      </c>
      <c r="I471" s="41" t="n">
        <v>6.22667388212338</v>
      </c>
      <c r="J471" s="41" t="n">
        <v>10</v>
      </c>
      <c r="K471" s="61" t="n">
        <v>0.0184517991069538</v>
      </c>
      <c r="L471" s="32" t="n">
        <v>101.217474337551</v>
      </c>
      <c r="M471" s="32" t="n">
        <v>588.974789915966</v>
      </c>
      <c r="P471" s="37"/>
    </row>
    <row r="472" customFormat="false" ht="12.8" hidden="false" customHeight="false" outlineLevel="0" collapsed="false">
      <c r="C472" s="7" t="s">
        <v>203</v>
      </c>
      <c r="D472" s="41" t="n">
        <v>4.40746284155099</v>
      </c>
      <c r="E472" s="41" t="n">
        <v>2.24713477478431</v>
      </c>
      <c r="F472" s="41" t="n">
        <v>1</v>
      </c>
      <c r="G472" s="41" t="n">
        <v>3.08063603250944</v>
      </c>
      <c r="H472" s="41" t="n">
        <v>3.36396953084735</v>
      </c>
      <c r="I472" s="41" t="n">
        <v>7.92592440174252</v>
      </c>
      <c r="J472" s="41" t="n">
        <v>10</v>
      </c>
      <c r="K472" s="61" t="n">
        <v>0.498425375222565</v>
      </c>
      <c r="L472" s="32" t="n">
        <v>3.97469563141561</v>
      </c>
      <c r="M472" s="32" t="n">
        <v>22.0315612072928</v>
      </c>
      <c r="P472" s="37"/>
    </row>
    <row r="473" customFormat="false" ht="12.8" hidden="false" customHeight="false" outlineLevel="0" collapsed="false">
      <c r="C473" s="7" t="s">
        <v>204</v>
      </c>
      <c r="D473" s="41" t="n">
        <v>1</v>
      </c>
      <c r="E473" s="41" t="n">
        <v>5.03448275862069</v>
      </c>
      <c r="F473" s="41" t="n">
        <v>4.72413793103448</v>
      </c>
      <c r="G473" s="41" t="n">
        <v>3.17241379310345</v>
      </c>
      <c r="H473" s="41" t="n">
        <v>2.55172413793103</v>
      </c>
      <c r="I473" s="41" t="n">
        <v>3.79310344827586</v>
      </c>
      <c r="J473" s="41" t="n">
        <v>10</v>
      </c>
      <c r="K473" s="61" t="n">
        <v>0.310344827586207</v>
      </c>
      <c r="L473" s="32" t="n">
        <v>43</v>
      </c>
      <c r="M473" s="32" t="n">
        <v>72</v>
      </c>
      <c r="P473" s="37"/>
    </row>
    <row r="474" customFormat="false" ht="12.8" hidden="false" customHeight="false" outlineLevel="0" collapsed="false">
      <c r="J474" s="38"/>
    </row>
    <row r="475" customFormat="false" ht="12.8" hidden="false" customHeight="false" outlineLevel="0" collapsed="false">
      <c r="C475" s="7" t="s">
        <v>205</v>
      </c>
      <c r="D475" s="9" t="n">
        <v>15.2408256386503</v>
      </c>
      <c r="E475" s="9" t="n">
        <v>12.5287523081893</v>
      </c>
      <c r="F475" s="9" t="n">
        <v>18.1401467231051</v>
      </c>
      <c r="G475" s="9" t="n">
        <v>22.8158331778253</v>
      </c>
      <c r="H475" s="9" t="n">
        <v>14.4492017771589</v>
      </c>
      <c r="I475" s="9" t="n">
        <v>38.324973898131</v>
      </c>
      <c r="J475" s="9" t="n">
        <v>60</v>
      </c>
      <c r="O475" s="58" t="n">
        <f aca="false">SUM(D475:J475)</f>
        <v>181.49973352306</v>
      </c>
      <c r="P475" s="37" t="n">
        <f aca="false">O475-O455</f>
        <v>-3.07336534956499</v>
      </c>
      <c r="Q475" s="0" t="s">
        <v>213</v>
      </c>
    </row>
    <row r="479" customFormat="false" ht="15" hidden="false" customHeight="false" outlineLevel="0" collapsed="false">
      <c r="D479" s="34" t="s">
        <v>200</v>
      </c>
      <c r="E479" s="7"/>
      <c r="F479" s="59"/>
      <c r="G479" s="15" t="n">
        <v>43981</v>
      </c>
      <c r="H479" s="7"/>
      <c r="I479" s="17" t="s">
        <v>201</v>
      </c>
      <c r="J479" s="7"/>
    </row>
    <row r="480" customFormat="false" ht="15" hidden="false" customHeight="false" outlineLevel="0" collapsed="false">
      <c r="D480" s="34"/>
      <c r="E480" s="7"/>
      <c r="F480" s="59"/>
      <c r="G480" s="7"/>
      <c r="H480" s="7"/>
      <c r="I480" s="7"/>
      <c r="J480" s="7"/>
    </row>
    <row r="481" customFormat="false" ht="12.8" hidden="false" customHeight="false" outlineLevel="0" collapsed="false">
      <c r="D481" s="7" t="s">
        <v>9</v>
      </c>
      <c r="E481" s="7" t="s">
        <v>10</v>
      </c>
      <c r="F481" s="7" t="s">
        <v>11</v>
      </c>
      <c r="G481" s="7" t="s">
        <v>12</v>
      </c>
      <c r="H481" s="7" t="s">
        <v>13</v>
      </c>
      <c r="I481" s="7" t="s">
        <v>14</v>
      </c>
      <c r="J481" s="7" t="s">
        <v>15</v>
      </c>
      <c r="K481" s="7" t="s">
        <v>183</v>
      </c>
      <c r="L481" s="7" t="s">
        <v>184</v>
      </c>
      <c r="M481" s="7" t="s">
        <v>185</v>
      </c>
    </row>
    <row r="482" customFormat="false" ht="12.8" hidden="false" customHeight="false" outlineLevel="0" collapsed="false">
      <c r="C482" s="7" t="s">
        <v>202</v>
      </c>
      <c r="D482" s="41" t="n">
        <v>1.7021053389619</v>
      </c>
      <c r="E482" s="41" t="n">
        <v>1</v>
      </c>
      <c r="F482" s="41" t="n">
        <v>3.72882419521377</v>
      </c>
      <c r="G482" s="41" t="n">
        <v>4.33916563714793</v>
      </c>
      <c r="H482" s="41" t="n">
        <v>1.575542749674</v>
      </c>
      <c r="I482" s="41" t="n">
        <v>6.13856562205797</v>
      </c>
      <c r="J482" s="41" t="n">
        <v>10</v>
      </c>
      <c r="K482" s="61" t="n">
        <v>0.018648493760059</v>
      </c>
      <c r="L482" s="32" t="n">
        <v>101.61647853221</v>
      </c>
      <c r="M482" s="32" t="n">
        <v>584.229182582124</v>
      </c>
    </row>
    <row r="483" customFormat="false" ht="12.8" hidden="false" customHeight="false" outlineLevel="0" collapsed="false">
      <c r="C483" s="7" t="s">
        <v>203</v>
      </c>
      <c r="D483" s="41" t="n">
        <v>4.0052825459877</v>
      </c>
      <c r="E483" s="41" t="n">
        <v>1</v>
      </c>
      <c r="F483" s="41" t="n">
        <v>2.99402793678748</v>
      </c>
      <c r="G483" s="41" t="n">
        <v>5.48180362779062</v>
      </c>
      <c r="H483" s="41" t="n">
        <v>3.74140994132245</v>
      </c>
      <c r="I483" s="41" t="n">
        <v>7.76601450009536</v>
      </c>
      <c r="J483" s="41" t="n">
        <v>10</v>
      </c>
      <c r="K483" s="61" t="n">
        <v>0.572675401603658</v>
      </c>
      <c r="L483" s="32" t="n">
        <v>2.8963612181564</v>
      </c>
      <c r="M483" s="32" t="n">
        <v>18.6120702826585</v>
      </c>
    </row>
    <row r="484" customFormat="false" ht="12.8" hidden="false" customHeight="false" outlineLevel="0" collapsed="false">
      <c r="C484" s="7" t="s">
        <v>204</v>
      </c>
      <c r="D484" s="41" t="n">
        <v>1</v>
      </c>
      <c r="E484" s="41" t="n">
        <v>5.03448275862069</v>
      </c>
      <c r="F484" s="41" t="n">
        <v>4.72413793103448</v>
      </c>
      <c r="G484" s="41" t="n">
        <v>2.86206896551724</v>
      </c>
      <c r="H484" s="41" t="n">
        <v>2.24137931034482</v>
      </c>
      <c r="I484" s="41" t="n">
        <v>3.48275862068965</v>
      </c>
      <c r="J484" s="41" t="n">
        <v>10</v>
      </c>
      <c r="K484" s="61" t="n">
        <v>0.310344827586207</v>
      </c>
      <c r="L484" s="32" t="n">
        <v>43</v>
      </c>
      <c r="M484" s="32" t="n">
        <v>72</v>
      </c>
    </row>
    <row r="485" customFormat="false" ht="12.8" hidden="false" customHeight="false" outlineLevel="0" collapsed="false">
      <c r="J485" s="38"/>
    </row>
    <row r="486" customFormat="false" ht="12.8" hidden="false" customHeight="false" outlineLevel="0" collapsed="false">
      <c r="C486" s="7" t="s">
        <v>205</v>
      </c>
      <c r="D486" s="9" t="n">
        <v>14.1168811088611</v>
      </c>
      <c r="E486" s="9" t="n">
        <v>10.0344827586207</v>
      </c>
      <c r="F486" s="9" t="n">
        <v>21.8986663902508</v>
      </c>
      <c r="G486" s="9" t="n">
        <v>26.8431731325423</v>
      </c>
      <c r="H486" s="9" t="n">
        <v>14.4508274420117</v>
      </c>
      <c r="I486" s="9" t="n">
        <v>37.4304844870543</v>
      </c>
      <c r="J486" s="9" t="n">
        <v>60</v>
      </c>
      <c r="O486" s="58" t="n">
        <f aca="false">SUM(D486:J486)</f>
        <v>184.774515319341</v>
      </c>
      <c r="P486" s="37" t="n">
        <f aca="false">O486-O466</f>
        <v>-2.65204014481722</v>
      </c>
      <c r="Q486" s="0" t="s">
        <v>213</v>
      </c>
    </row>
    <row r="487" customFormat="false" ht="12.8" hidden="false" customHeight="false" outlineLevel="0" collapsed="false">
      <c r="P487" s="37"/>
    </row>
    <row r="488" customFormat="false" ht="15" hidden="false" customHeight="false" outlineLevel="0" collapsed="false">
      <c r="D488" s="34" t="s">
        <v>200</v>
      </c>
      <c r="E488" s="7"/>
      <c r="F488" s="59"/>
      <c r="G488" s="15" t="n">
        <v>43981</v>
      </c>
      <c r="H488" s="7"/>
      <c r="I488" s="17" t="s">
        <v>206</v>
      </c>
      <c r="J488" s="7"/>
      <c r="P488" s="37"/>
    </row>
    <row r="489" customFormat="false" ht="12.8" hidden="false" customHeight="false" outlineLevel="0" collapsed="false">
      <c r="D489" s="17"/>
      <c r="E489" s="7"/>
      <c r="F489" s="59"/>
      <c r="G489" s="7"/>
      <c r="H489" s="7"/>
      <c r="I489" s="7"/>
      <c r="J489" s="7"/>
      <c r="P489" s="37"/>
    </row>
    <row r="490" customFormat="false" ht="12.8" hidden="false" customHeight="false" outlineLevel="0" collapsed="false">
      <c r="D490" s="7" t="s">
        <v>9</v>
      </c>
      <c r="E490" s="7" t="s">
        <v>10</v>
      </c>
      <c r="F490" s="7" t="s">
        <v>11</v>
      </c>
      <c r="G490" s="7" t="s">
        <v>12</v>
      </c>
      <c r="H490" s="7" t="s">
        <v>13</v>
      </c>
      <c r="I490" s="7" t="s">
        <v>14</v>
      </c>
      <c r="J490" s="7" t="s">
        <v>15</v>
      </c>
      <c r="K490" s="7" t="s">
        <v>183</v>
      </c>
      <c r="L490" s="7" t="s">
        <v>184</v>
      </c>
      <c r="M490" s="7" t="s">
        <v>185</v>
      </c>
      <c r="P490" s="37" t="n">
        <f aca="false">O486-O495</f>
        <v>5.92682194109798</v>
      </c>
      <c r="Q490" s="0" t="s">
        <v>214</v>
      </c>
    </row>
    <row r="491" customFormat="false" ht="12.8" hidden="false" customHeight="false" outlineLevel="0" collapsed="false">
      <c r="C491" s="7" t="s">
        <v>202</v>
      </c>
      <c r="D491" s="41" t="n">
        <v>1.7021053389619</v>
      </c>
      <c r="E491" s="41" t="n">
        <v>1</v>
      </c>
      <c r="F491" s="41" t="n">
        <v>3.72882419521377</v>
      </c>
      <c r="G491" s="41" t="n">
        <v>4.33916563714793</v>
      </c>
      <c r="H491" s="41" t="n">
        <v>1.575542749674</v>
      </c>
      <c r="I491" s="41" t="n">
        <v>6.13856562205797</v>
      </c>
      <c r="J491" s="41" t="n">
        <v>10</v>
      </c>
      <c r="K491" s="61" t="n">
        <v>0.018648493760059</v>
      </c>
      <c r="L491" s="32" t="n">
        <v>101.61647853221</v>
      </c>
      <c r="M491" s="32" t="n">
        <v>584.229182582124</v>
      </c>
      <c r="P491" s="37"/>
    </row>
    <row r="492" customFormat="false" ht="12.8" hidden="false" customHeight="false" outlineLevel="0" collapsed="false">
      <c r="C492" s="7" t="s">
        <v>203</v>
      </c>
      <c r="D492" s="41" t="n">
        <v>4.40746284155099</v>
      </c>
      <c r="E492" s="41" t="n">
        <v>2.24713477478431</v>
      </c>
      <c r="F492" s="41" t="n">
        <v>1</v>
      </c>
      <c r="G492" s="41" t="n">
        <v>3.08063603250944</v>
      </c>
      <c r="H492" s="41" t="n">
        <v>3.36396953084735</v>
      </c>
      <c r="I492" s="41" t="n">
        <v>7.92592440174252</v>
      </c>
      <c r="J492" s="41" t="n">
        <v>10</v>
      </c>
      <c r="K492" s="61" t="n">
        <v>0.498425375222565</v>
      </c>
      <c r="L492" s="32" t="n">
        <v>3.97469563141561</v>
      </c>
      <c r="M492" s="32" t="n">
        <v>22.0315612072928</v>
      </c>
      <c r="P492" s="37"/>
    </row>
    <row r="493" customFormat="false" ht="12.8" hidden="false" customHeight="false" outlineLevel="0" collapsed="false">
      <c r="C493" s="7" t="s">
        <v>204</v>
      </c>
      <c r="D493" s="41" t="n">
        <v>1</v>
      </c>
      <c r="E493" s="41" t="n">
        <v>5.03448275862069</v>
      </c>
      <c r="F493" s="41" t="n">
        <v>4.72413793103448</v>
      </c>
      <c r="G493" s="41" t="n">
        <v>2.86206896551724</v>
      </c>
      <c r="H493" s="41" t="n">
        <v>2.24137931034482</v>
      </c>
      <c r="I493" s="41" t="n">
        <v>3.48275862068965</v>
      </c>
      <c r="J493" s="41" t="n">
        <v>10</v>
      </c>
      <c r="K493" s="61" t="n">
        <v>0.310344827586207</v>
      </c>
      <c r="L493" s="32" t="n">
        <v>43</v>
      </c>
      <c r="M493" s="32" t="n">
        <v>72</v>
      </c>
      <c r="P493" s="37"/>
    </row>
    <row r="494" customFormat="false" ht="12.8" hidden="false" customHeight="false" outlineLevel="0" collapsed="false">
      <c r="J494" s="38"/>
    </row>
    <row r="495" customFormat="false" ht="12.8" hidden="false" customHeight="false" outlineLevel="0" collapsed="false">
      <c r="C495" s="7" t="s">
        <v>205</v>
      </c>
      <c r="D495" s="9" t="n">
        <v>14.9212416999877</v>
      </c>
      <c r="E495" s="9" t="n">
        <v>12.5287523081893</v>
      </c>
      <c r="F495" s="9" t="n">
        <v>17.9106105166758</v>
      </c>
      <c r="G495" s="9" t="n">
        <v>22.0408379419799</v>
      </c>
      <c r="H495" s="9" t="n">
        <v>13.6959466210615</v>
      </c>
      <c r="I495" s="9" t="n">
        <v>37.7503042903486</v>
      </c>
      <c r="J495" s="9" t="n">
        <v>60</v>
      </c>
      <c r="O495" s="58" t="n">
        <f aca="false">SUM(D495:J495)</f>
        <v>178.847693378243</v>
      </c>
      <c r="P495" s="37" t="n">
        <f aca="false">O495-O475</f>
        <v>-2.65204014481719</v>
      </c>
      <c r="Q495" s="0" t="s">
        <v>213</v>
      </c>
    </row>
    <row r="499" customFormat="false" ht="15" hidden="false" customHeight="false" outlineLevel="0" collapsed="false">
      <c r="D499" s="34" t="s">
        <v>200</v>
      </c>
      <c r="E499" s="7"/>
      <c r="F499" s="59"/>
      <c r="G499" s="15" t="n">
        <v>43982</v>
      </c>
      <c r="H499" s="7"/>
      <c r="I499" s="17" t="s">
        <v>201</v>
      </c>
      <c r="J499" s="7"/>
    </row>
    <row r="500" customFormat="false" ht="15" hidden="false" customHeight="false" outlineLevel="0" collapsed="false">
      <c r="D500" s="34"/>
      <c r="E500" s="7"/>
      <c r="F500" s="59"/>
      <c r="G500" s="7"/>
      <c r="H500" s="7"/>
      <c r="I500" s="7"/>
      <c r="J500" s="7"/>
    </row>
    <row r="501" customFormat="false" ht="12.8" hidden="false" customHeight="false" outlineLevel="0" collapsed="false">
      <c r="D501" s="7" t="s">
        <v>9</v>
      </c>
      <c r="E501" s="7" t="s">
        <v>10</v>
      </c>
      <c r="F501" s="7" t="s">
        <v>11</v>
      </c>
      <c r="G501" s="7" t="s">
        <v>12</v>
      </c>
      <c r="H501" s="7" t="s">
        <v>13</v>
      </c>
      <c r="I501" s="7" t="s">
        <v>14</v>
      </c>
      <c r="J501" s="7" t="s">
        <v>15</v>
      </c>
      <c r="K501" s="7" t="s">
        <v>183</v>
      </c>
      <c r="L501" s="7" t="s">
        <v>184</v>
      </c>
      <c r="M501" s="7" t="s">
        <v>185</v>
      </c>
    </row>
    <row r="502" customFormat="false" ht="12.8" hidden="false" customHeight="false" outlineLevel="0" collapsed="false">
      <c r="C502" s="7" t="s">
        <v>202</v>
      </c>
      <c r="D502" s="41" t="n">
        <v>1.58829256501036</v>
      </c>
      <c r="E502" s="41" t="n">
        <v>1</v>
      </c>
      <c r="F502" s="41" t="n">
        <v>3.64790132921549</v>
      </c>
      <c r="G502" s="41" t="n">
        <v>4.17982210749218</v>
      </c>
      <c r="H502" s="41" t="n">
        <v>1.42096989798609</v>
      </c>
      <c r="I502" s="41" t="n">
        <v>6.04738000450527</v>
      </c>
      <c r="J502" s="41" t="n">
        <v>10</v>
      </c>
      <c r="K502" s="61" t="n">
        <v>0.0188581168351686</v>
      </c>
      <c r="L502" s="32" t="n">
        <v>102.01548272687</v>
      </c>
      <c r="M502" s="32" t="n">
        <v>579.263559969442</v>
      </c>
    </row>
    <row r="503" customFormat="false" ht="12.8" hidden="false" customHeight="false" outlineLevel="0" collapsed="false">
      <c r="C503" s="7" t="s">
        <v>203</v>
      </c>
      <c r="D503" s="41" t="n">
        <v>4.0052825459877</v>
      </c>
      <c r="E503" s="41" t="n">
        <v>1</v>
      </c>
      <c r="F503" s="41" t="n">
        <v>2.99402793678748</v>
      </c>
      <c r="G503" s="41" t="n">
        <v>5.48180362779062</v>
      </c>
      <c r="H503" s="41" t="n">
        <v>3.74140994132245</v>
      </c>
      <c r="I503" s="41" t="n">
        <v>7.76601450009536</v>
      </c>
      <c r="J503" s="41" t="n">
        <v>10</v>
      </c>
      <c r="K503" s="61" t="n">
        <v>0.572675401603658</v>
      </c>
      <c r="L503" s="32" t="n">
        <v>2.8963612181564</v>
      </c>
      <c r="M503" s="32" t="n">
        <v>18.6120702826585</v>
      </c>
    </row>
    <row r="504" customFormat="false" ht="12.8" hidden="false" customHeight="false" outlineLevel="0" collapsed="false">
      <c r="C504" s="7" t="s">
        <v>204</v>
      </c>
      <c r="D504" s="41" t="n">
        <v>1</v>
      </c>
      <c r="E504" s="41" t="n">
        <v>5.03448275862069</v>
      </c>
      <c r="F504" s="41" t="n">
        <v>4.72413793103448</v>
      </c>
      <c r="G504" s="41" t="n">
        <v>2.55172413793103</v>
      </c>
      <c r="H504" s="41" t="n">
        <v>1.93103448275862</v>
      </c>
      <c r="I504" s="41" t="n">
        <v>3.17241379310345</v>
      </c>
      <c r="J504" s="41" t="n">
        <v>10</v>
      </c>
      <c r="K504" s="61" t="n">
        <v>0.310344827586207</v>
      </c>
      <c r="L504" s="32" t="n">
        <v>43</v>
      </c>
      <c r="M504" s="32" t="n">
        <v>72</v>
      </c>
    </row>
    <row r="505" customFormat="false" ht="12.8" hidden="false" customHeight="false" outlineLevel="0" collapsed="false">
      <c r="J505" s="38"/>
    </row>
    <row r="506" customFormat="false" ht="12.8" hidden="false" customHeight="false" outlineLevel="0" collapsed="false">
      <c r="C506" s="7" t="s">
        <v>205</v>
      </c>
      <c r="D506" s="9" t="n">
        <v>13.7754427870065</v>
      </c>
      <c r="E506" s="9" t="n">
        <v>10.0344827586207</v>
      </c>
      <c r="F506" s="9" t="n">
        <v>21.6558977922559</v>
      </c>
      <c r="G506" s="9" t="n">
        <v>26.0547977159888</v>
      </c>
      <c r="H506" s="9" t="n">
        <v>13.6767640593618</v>
      </c>
      <c r="I506" s="9" t="n">
        <v>36.84658280681</v>
      </c>
      <c r="J506" s="9" t="n">
        <v>60</v>
      </c>
      <c r="O506" s="58" t="n">
        <f aca="false">SUM(D506:J506)</f>
        <v>182.043967920044</v>
      </c>
      <c r="P506" s="37" t="n">
        <f aca="false">O506-O486</f>
        <v>-2.73054739929739</v>
      </c>
      <c r="Q506" s="0" t="s">
        <v>213</v>
      </c>
    </row>
    <row r="507" customFormat="false" ht="12.8" hidden="false" customHeight="false" outlineLevel="0" collapsed="false">
      <c r="P507" s="37"/>
    </row>
    <row r="508" customFormat="false" ht="15" hidden="false" customHeight="false" outlineLevel="0" collapsed="false">
      <c r="D508" s="34" t="s">
        <v>200</v>
      </c>
      <c r="E508" s="7"/>
      <c r="F508" s="59"/>
      <c r="G508" s="15" t="n">
        <v>43982</v>
      </c>
      <c r="H508" s="7"/>
      <c r="I508" s="17" t="s">
        <v>206</v>
      </c>
      <c r="J508" s="7"/>
      <c r="P508" s="37"/>
    </row>
    <row r="509" customFormat="false" ht="12.8" hidden="false" customHeight="false" outlineLevel="0" collapsed="false">
      <c r="D509" s="17"/>
      <c r="E509" s="7"/>
      <c r="F509" s="59"/>
      <c r="G509" s="7"/>
      <c r="H509" s="7"/>
      <c r="I509" s="7"/>
      <c r="J509" s="7"/>
      <c r="P509" s="37"/>
    </row>
    <row r="510" customFormat="false" ht="12.8" hidden="false" customHeight="false" outlineLevel="0" collapsed="false">
      <c r="D510" s="7" t="s">
        <v>9</v>
      </c>
      <c r="E510" s="7" t="s">
        <v>10</v>
      </c>
      <c r="F510" s="7" t="s">
        <v>11</v>
      </c>
      <c r="G510" s="7" t="s">
        <v>12</v>
      </c>
      <c r="H510" s="7" t="s">
        <v>13</v>
      </c>
      <c r="I510" s="7" t="s">
        <v>14</v>
      </c>
      <c r="J510" s="7" t="s">
        <v>15</v>
      </c>
      <c r="K510" s="7" t="s">
        <v>183</v>
      </c>
      <c r="L510" s="7" t="s">
        <v>184</v>
      </c>
      <c r="M510" s="7" t="s">
        <v>185</v>
      </c>
      <c r="P510" s="37" t="n">
        <f aca="false">O506-O515</f>
        <v>5.92682194109798</v>
      </c>
      <c r="Q510" s="0" t="s">
        <v>214</v>
      </c>
    </row>
    <row r="511" customFormat="false" ht="12.8" hidden="false" customHeight="false" outlineLevel="0" collapsed="false">
      <c r="C511" s="7" t="s">
        <v>202</v>
      </c>
      <c r="D511" s="41" t="n">
        <v>1.58829256501036</v>
      </c>
      <c r="E511" s="41" t="n">
        <v>1</v>
      </c>
      <c r="F511" s="41" t="n">
        <v>3.64790132921549</v>
      </c>
      <c r="G511" s="41" t="n">
        <v>4.17982210749218</v>
      </c>
      <c r="H511" s="41" t="n">
        <v>1.42096989798609</v>
      </c>
      <c r="I511" s="41" t="n">
        <v>6.04738000450527</v>
      </c>
      <c r="J511" s="41" t="n">
        <v>10</v>
      </c>
      <c r="K511" s="61" t="n">
        <v>0.0188581168351686</v>
      </c>
      <c r="L511" s="32" t="n">
        <v>102.01548272687</v>
      </c>
      <c r="M511" s="32" t="n">
        <v>579.263559969442</v>
      </c>
      <c r="P511" s="37"/>
    </row>
    <row r="512" customFormat="false" ht="12.8" hidden="false" customHeight="false" outlineLevel="0" collapsed="false">
      <c r="C512" s="7" t="s">
        <v>203</v>
      </c>
      <c r="D512" s="41" t="n">
        <v>4.40746284155099</v>
      </c>
      <c r="E512" s="41" t="n">
        <v>2.24713477478431</v>
      </c>
      <c r="F512" s="41" t="n">
        <v>1</v>
      </c>
      <c r="G512" s="41" t="n">
        <v>3.08063603250944</v>
      </c>
      <c r="H512" s="41" t="n">
        <v>3.36396953084735</v>
      </c>
      <c r="I512" s="41" t="n">
        <v>7.92592440174252</v>
      </c>
      <c r="J512" s="41" t="n">
        <v>10</v>
      </c>
      <c r="K512" s="61" t="n">
        <v>0.498425375222565</v>
      </c>
      <c r="L512" s="32" t="n">
        <v>3.97469563141561</v>
      </c>
      <c r="M512" s="32" t="n">
        <v>22.0315612072928</v>
      </c>
      <c r="P512" s="37"/>
    </row>
    <row r="513" customFormat="false" ht="12.8" hidden="false" customHeight="false" outlineLevel="0" collapsed="false">
      <c r="C513" s="7" t="s">
        <v>204</v>
      </c>
      <c r="D513" s="41" t="n">
        <v>1</v>
      </c>
      <c r="E513" s="41" t="n">
        <v>5.03448275862069</v>
      </c>
      <c r="F513" s="41" t="n">
        <v>4.72413793103448</v>
      </c>
      <c r="G513" s="41" t="n">
        <v>2.55172413793103</v>
      </c>
      <c r="H513" s="41" t="n">
        <v>1.93103448275862</v>
      </c>
      <c r="I513" s="41" t="n">
        <v>3.17241379310345</v>
      </c>
      <c r="J513" s="41" t="n">
        <v>10</v>
      </c>
      <c r="K513" s="61" t="n">
        <v>0.310344827586207</v>
      </c>
      <c r="L513" s="32" t="n">
        <v>43</v>
      </c>
      <c r="M513" s="32" t="n">
        <v>72</v>
      </c>
      <c r="P513" s="37"/>
    </row>
    <row r="514" customFormat="false" ht="12.8" hidden="false" customHeight="false" outlineLevel="0" collapsed="false">
      <c r="J514" s="38"/>
    </row>
    <row r="515" customFormat="false" ht="12.8" hidden="false" customHeight="false" outlineLevel="0" collapsed="false">
      <c r="C515" s="7" t="s">
        <v>205</v>
      </c>
      <c r="D515" s="9" t="n">
        <v>14.579803378133</v>
      </c>
      <c r="E515" s="9" t="n">
        <v>12.5287523081893</v>
      </c>
      <c r="F515" s="9" t="n">
        <v>17.6678419186809</v>
      </c>
      <c r="G515" s="9" t="n">
        <v>21.2524625254265</v>
      </c>
      <c r="H515" s="9" t="n">
        <v>12.9218832384116</v>
      </c>
      <c r="I515" s="9" t="n">
        <v>37.1664026101043</v>
      </c>
      <c r="J515" s="9" t="n">
        <v>60</v>
      </c>
      <c r="O515" s="58" t="n">
        <f aca="false">SUM(D515:J515)</f>
        <v>176.117145978946</v>
      </c>
      <c r="P515" s="37" t="n">
        <f aca="false">O515-O495</f>
        <v>-2.73054739929739</v>
      </c>
      <c r="Q515" s="0" t="s">
        <v>213</v>
      </c>
    </row>
    <row r="519" customFormat="false" ht="15" hidden="false" customHeight="false" outlineLevel="0" collapsed="false">
      <c r="D519" s="34" t="s">
        <v>200</v>
      </c>
      <c r="E519" s="7"/>
      <c r="F519" s="59"/>
      <c r="G519" s="15" t="n">
        <v>43983</v>
      </c>
      <c r="H519" s="7"/>
      <c r="I519" s="17" t="s">
        <v>201</v>
      </c>
      <c r="J519" s="7"/>
    </row>
    <row r="520" customFormat="false" ht="15" hidden="false" customHeight="false" outlineLevel="0" collapsed="false">
      <c r="D520" s="34"/>
      <c r="E520" s="7"/>
      <c r="F520" s="59"/>
      <c r="G520" s="7"/>
      <c r="H520" s="7"/>
      <c r="I520" s="7"/>
      <c r="J520" s="7"/>
    </row>
    <row r="521" customFormat="false" ht="12.8" hidden="false" customHeight="false" outlineLevel="0" collapsed="false">
      <c r="D521" s="7" t="s">
        <v>9</v>
      </c>
      <c r="E521" s="7" t="s">
        <v>10</v>
      </c>
      <c r="F521" s="7" t="s">
        <v>11</v>
      </c>
      <c r="G521" s="7" t="s">
        <v>12</v>
      </c>
      <c r="H521" s="7" t="s">
        <v>13</v>
      </c>
      <c r="I521" s="7" t="s">
        <v>14</v>
      </c>
      <c r="J521" s="7" t="s">
        <v>15</v>
      </c>
      <c r="K521" s="7" t="s">
        <v>183</v>
      </c>
      <c r="L521" s="7" t="s">
        <v>184</v>
      </c>
      <c r="M521" s="7" t="s">
        <v>185</v>
      </c>
    </row>
    <row r="522" customFormat="false" ht="12.8" hidden="false" customHeight="false" outlineLevel="0" collapsed="false">
      <c r="C522" s="7" t="s">
        <v>202</v>
      </c>
      <c r="D522" s="41" t="n">
        <v>1.57768633374404</v>
      </c>
      <c r="E522" s="41" t="n">
        <v>1</v>
      </c>
      <c r="F522" s="41" t="n">
        <v>3.64494588962772</v>
      </c>
      <c r="G522" s="41" t="n">
        <v>4.09563197943335</v>
      </c>
      <c r="H522" s="41" t="n">
        <v>1.35257884682946</v>
      </c>
      <c r="I522" s="41" t="n">
        <v>6.00025144534527</v>
      </c>
      <c r="J522" s="41" t="n">
        <v>10</v>
      </c>
      <c r="K522" s="61" t="n">
        <v>0.0188359282438753</v>
      </c>
      <c r="L522" s="32" t="n">
        <v>102.339460491764</v>
      </c>
      <c r="M522" s="32" t="n">
        <v>580.149732620321</v>
      </c>
    </row>
    <row r="523" customFormat="false" ht="12.8" hidden="false" customHeight="false" outlineLevel="0" collapsed="false">
      <c r="C523" s="7" t="s">
        <v>203</v>
      </c>
      <c r="D523" s="41" t="n">
        <v>4.0052825459877</v>
      </c>
      <c r="E523" s="41" t="n">
        <v>1</v>
      </c>
      <c r="F523" s="41" t="n">
        <v>2.99402793678748</v>
      </c>
      <c r="G523" s="41" t="n">
        <v>5.48180362779062</v>
      </c>
      <c r="H523" s="41" t="n">
        <v>3.74140994132245</v>
      </c>
      <c r="I523" s="41" t="n">
        <v>7.76601450009536</v>
      </c>
      <c r="J523" s="41" t="n">
        <v>10</v>
      </c>
      <c r="K523" s="61" t="n">
        <v>0.572675401603658</v>
      </c>
      <c r="L523" s="32" t="n">
        <v>2.8963612181564</v>
      </c>
      <c r="M523" s="32" t="n">
        <v>18.6120702826585</v>
      </c>
    </row>
    <row r="524" customFormat="false" ht="12.8" hidden="false" customHeight="false" outlineLevel="0" collapsed="false">
      <c r="C524" s="7" t="s">
        <v>204</v>
      </c>
      <c r="D524" s="41" t="n">
        <v>1</v>
      </c>
      <c r="E524" s="41" t="n">
        <v>5.03448275862069</v>
      </c>
      <c r="F524" s="41" t="n">
        <v>4.72413793103448</v>
      </c>
      <c r="G524" s="41" t="n">
        <v>2.24137931034482</v>
      </c>
      <c r="H524" s="41" t="n">
        <v>1.62068965517241</v>
      </c>
      <c r="I524" s="41" t="n">
        <v>2.86206896551724</v>
      </c>
      <c r="J524" s="41" t="n">
        <v>10</v>
      </c>
      <c r="K524" s="61" t="n">
        <v>0.310344827586207</v>
      </c>
      <c r="L524" s="32" t="n">
        <v>43</v>
      </c>
      <c r="M524" s="32" t="n">
        <v>72</v>
      </c>
    </row>
    <row r="525" customFormat="false" ht="12.8" hidden="false" customHeight="false" outlineLevel="0" collapsed="false">
      <c r="J525" s="38"/>
    </row>
    <row r="526" customFormat="false" ht="12.8" hidden="false" customHeight="false" outlineLevel="0" collapsed="false">
      <c r="C526" s="7" t="s">
        <v>205</v>
      </c>
      <c r="D526" s="9" t="n">
        <v>13.7436240932075</v>
      </c>
      <c r="E526" s="9" t="n">
        <v>10.0344827586207</v>
      </c>
      <c r="F526" s="9" t="n">
        <v>21.6470314734926</v>
      </c>
      <c r="G526" s="9" t="n">
        <v>25.4918825042261</v>
      </c>
      <c r="H526" s="9" t="n">
        <v>13.1612460783057</v>
      </c>
      <c r="I526" s="9" t="n">
        <v>36.3948523017438</v>
      </c>
      <c r="J526" s="9" t="n">
        <v>60</v>
      </c>
      <c r="O526" s="58" t="n">
        <f aca="false">SUM(D526:J526)</f>
        <v>180.473119209596</v>
      </c>
      <c r="P526" s="37" t="n">
        <f aca="false">O526-O506</f>
        <v>-1.57084871044765</v>
      </c>
      <c r="Q526" s="0" t="s">
        <v>213</v>
      </c>
    </row>
    <row r="527" customFormat="false" ht="12.8" hidden="false" customHeight="false" outlineLevel="0" collapsed="false">
      <c r="P527" s="37"/>
    </row>
    <row r="528" customFormat="false" ht="15" hidden="false" customHeight="false" outlineLevel="0" collapsed="false">
      <c r="D528" s="34" t="s">
        <v>200</v>
      </c>
      <c r="E528" s="7"/>
      <c r="F528" s="59"/>
      <c r="G528" s="15" t="n">
        <v>43983</v>
      </c>
      <c r="H528" s="7"/>
      <c r="I528" s="17" t="s">
        <v>206</v>
      </c>
      <c r="J528" s="7"/>
      <c r="P528" s="37"/>
    </row>
    <row r="529" customFormat="false" ht="12.8" hidden="false" customHeight="false" outlineLevel="0" collapsed="false">
      <c r="D529" s="17"/>
      <c r="E529" s="7"/>
      <c r="F529" s="59"/>
      <c r="G529" s="7"/>
      <c r="H529" s="7"/>
      <c r="I529" s="7"/>
      <c r="J529" s="7"/>
      <c r="P529" s="37"/>
    </row>
    <row r="530" customFormat="false" ht="12.8" hidden="false" customHeight="false" outlineLevel="0" collapsed="false">
      <c r="D530" s="7" t="s">
        <v>9</v>
      </c>
      <c r="E530" s="7" t="s">
        <v>10</v>
      </c>
      <c r="F530" s="7" t="s">
        <v>11</v>
      </c>
      <c r="G530" s="7" t="s">
        <v>12</v>
      </c>
      <c r="H530" s="7" t="s">
        <v>13</v>
      </c>
      <c r="I530" s="7" t="s">
        <v>14</v>
      </c>
      <c r="J530" s="7" t="s">
        <v>15</v>
      </c>
      <c r="K530" s="7" t="s">
        <v>183</v>
      </c>
      <c r="L530" s="7" t="s">
        <v>184</v>
      </c>
      <c r="M530" s="7" t="s">
        <v>185</v>
      </c>
      <c r="P530" s="37" t="n">
        <f aca="false">O526-O535</f>
        <v>5.92682194109796</v>
      </c>
      <c r="Q530" s="0" t="s">
        <v>214</v>
      </c>
    </row>
    <row r="531" customFormat="false" ht="12.8" hidden="false" customHeight="false" outlineLevel="0" collapsed="false">
      <c r="C531" s="7" t="s">
        <v>202</v>
      </c>
      <c r="D531" s="41" t="n">
        <v>1.57768633374404</v>
      </c>
      <c r="E531" s="41" t="n">
        <v>1</v>
      </c>
      <c r="F531" s="41" t="n">
        <v>3.64494588962772</v>
      </c>
      <c r="G531" s="41" t="n">
        <v>4.09563197943335</v>
      </c>
      <c r="H531" s="41" t="n">
        <v>1.35257884682946</v>
      </c>
      <c r="I531" s="41" t="n">
        <v>6.00025144534527</v>
      </c>
      <c r="J531" s="41" t="n">
        <v>10</v>
      </c>
      <c r="K531" s="61" t="n">
        <v>0.0188359282438753</v>
      </c>
      <c r="L531" s="32" t="n">
        <v>102.339460491764</v>
      </c>
      <c r="M531" s="32" t="n">
        <v>580.149732620321</v>
      </c>
      <c r="P531" s="37"/>
    </row>
    <row r="532" customFormat="false" ht="12.8" hidden="false" customHeight="false" outlineLevel="0" collapsed="false">
      <c r="C532" s="7" t="s">
        <v>203</v>
      </c>
      <c r="D532" s="41" t="n">
        <v>4.40746284155099</v>
      </c>
      <c r="E532" s="41" t="n">
        <v>2.24713477478431</v>
      </c>
      <c r="F532" s="41" t="n">
        <v>1</v>
      </c>
      <c r="G532" s="41" t="n">
        <v>3.08063603250944</v>
      </c>
      <c r="H532" s="41" t="n">
        <v>3.36396953084735</v>
      </c>
      <c r="I532" s="41" t="n">
        <v>7.92592440174252</v>
      </c>
      <c r="J532" s="41" t="n">
        <v>10</v>
      </c>
      <c r="K532" s="61" t="n">
        <v>0.498425375222565</v>
      </c>
      <c r="L532" s="32" t="n">
        <v>3.97469563141561</v>
      </c>
      <c r="M532" s="32" t="n">
        <v>22.0315612072928</v>
      </c>
      <c r="P532" s="37"/>
    </row>
    <row r="533" customFormat="false" ht="12.8" hidden="false" customHeight="false" outlineLevel="0" collapsed="false">
      <c r="C533" s="7" t="s">
        <v>204</v>
      </c>
      <c r="D533" s="41" t="n">
        <v>1</v>
      </c>
      <c r="E533" s="41" t="n">
        <v>5.03448275862069</v>
      </c>
      <c r="F533" s="41" t="n">
        <v>4.72413793103448</v>
      </c>
      <c r="G533" s="41" t="n">
        <v>2.24137931034482</v>
      </c>
      <c r="H533" s="41" t="n">
        <v>1.62068965517241</v>
      </c>
      <c r="I533" s="41" t="n">
        <v>2.86206896551724</v>
      </c>
      <c r="J533" s="41" t="n">
        <v>10</v>
      </c>
      <c r="K533" s="61" t="n">
        <v>0.310344827586207</v>
      </c>
      <c r="L533" s="32" t="n">
        <v>43</v>
      </c>
      <c r="M533" s="32" t="n">
        <v>72</v>
      </c>
      <c r="P533" s="37"/>
    </row>
    <row r="534" customFormat="false" ht="12.8" hidden="false" customHeight="false" outlineLevel="0" collapsed="false">
      <c r="J534" s="38"/>
    </row>
    <row r="535" customFormat="false" ht="12.8" hidden="false" customHeight="false" outlineLevel="0" collapsed="false">
      <c r="C535" s="7" t="s">
        <v>205</v>
      </c>
      <c r="D535" s="9" t="n">
        <v>14.5479846843341</v>
      </c>
      <c r="E535" s="9" t="n">
        <v>12.5287523081893</v>
      </c>
      <c r="F535" s="9" t="n">
        <v>17.6589755999177</v>
      </c>
      <c r="G535" s="9" t="n">
        <v>20.6895473136637</v>
      </c>
      <c r="H535" s="9" t="n">
        <v>12.4063652573555</v>
      </c>
      <c r="I535" s="9" t="n">
        <v>36.7146721050381</v>
      </c>
      <c r="J535" s="9" t="n">
        <v>60</v>
      </c>
      <c r="O535" s="58" t="n">
        <f aca="false">SUM(D535:J535)</f>
        <v>174.546297268498</v>
      </c>
      <c r="P535" s="37" t="n">
        <f aca="false">O535-O515</f>
        <v>-1.57084871044762</v>
      </c>
      <c r="Q535" s="0" t="s">
        <v>213</v>
      </c>
    </row>
    <row r="539" customFormat="false" ht="15" hidden="false" customHeight="false" outlineLevel="0" collapsed="false">
      <c r="D539" s="34" t="s">
        <v>200</v>
      </c>
      <c r="E539" s="7"/>
      <c r="F539" s="59"/>
      <c r="G539" s="15" t="n">
        <v>43984</v>
      </c>
      <c r="H539" s="7"/>
      <c r="I539" s="17" t="s">
        <v>201</v>
      </c>
      <c r="J539" s="7"/>
    </row>
    <row r="540" customFormat="false" ht="15" hidden="false" customHeight="false" outlineLevel="0" collapsed="false">
      <c r="D540" s="34"/>
      <c r="E540" s="7"/>
      <c r="F540" s="59"/>
      <c r="G540" s="7"/>
      <c r="H540" s="7"/>
      <c r="I540" s="7"/>
      <c r="J540" s="7"/>
    </row>
    <row r="541" customFormat="false" ht="12.8" hidden="false" customHeight="false" outlineLevel="0" collapsed="false">
      <c r="D541" s="7" t="s">
        <v>9</v>
      </c>
      <c r="E541" s="7" t="s">
        <v>10</v>
      </c>
      <c r="F541" s="7" t="s">
        <v>11</v>
      </c>
      <c r="G541" s="7" t="s">
        <v>12</v>
      </c>
      <c r="H541" s="7" t="s">
        <v>13</v>
      </c>
      <c r="I541" s="7" t="s">
        <v>14</v>
      </c>
      <c r="J541" s="7" t="s">
        <v>15</v>
      </c>
      <c r="K541" s="7" t="s">
        <v>183</v>
      </c>
      <c r="L541" s="7" t="s">
        <v>184</v>
      </c>
      <c r="M541" s="7" t="s">
        <v>185</v>
      </c>
    </row>
    <row r="542" customFormat="false" ht="12.8" hidden="false" customHeight="false" outlineLevel="0" collapsed="false">
      <c r="C542" s="7" t="s">
        <v>202</v>
      </c>
      <c r="D542" s="41" t="n">
        <v>1.55299125426166</v>
      </c>
      <c r="E542" s="41" t="n">
        <v>1</v>
      </c>
      <c r="F542" s="41" t="n">
        <v>3.63010237411913</v>
      </c>
      <c r="G542" s="41" t="n">
        <v>4.00881608114282</v>
      </c>
      <c r="H542" s="41" t="n">
        <v>1.2611723114412</v>
      </c>
      <c r="I542" s="41" t="n">
        <v>5.94275022268058</v>
      </c>
      <c r="J542" s="41" t="n">
        <v>10</v>
      </c>
      <c r="K542" s="61" t="n">
        <v>0.0188465601906618</v>
      </c>
      <c r="L542" s="32" t="n">
        <v>102.639566210824</v>
      </c>
      <c r="M542" s="32" t="n">
        <v>580.180290297937</v>
      </c>
    </row>
    <row r="543" customFormat="false" ht="12.8" hidden="false" customHeight="false" outlineLevel="0" collapsed="false">
      <c r="C543" s="7" t="s">
        <v>203</v>
      </c>
      <c r="D543" s="41" t="n">
        <v>4.0052825459877</v>
      </c>
      <c r="E543" s="41" t="n">
        <v>1</v>
      </c>
      <c r="F543" s="41" t="n">
        <v>2.99402793678748</v>
      </c>
      <c r="G543" s="41" t="n">
        <v>5.48180362779062</v>
      </c>
      <c r="H543" s="41" t="n">
        <v>3.74140994132245</v>
      </c>
      <c r="I543" s="41" t="n">
        <v>7.76601450009536</v>
      </c>
      <c r="J543" s="41" t="n">
        <v>10</v>
      </c>
      <c r="K543" s="61" t="n">
        <v>0.572675401603658</v>
      </c>
      <c r="L543" s="32" t="n">
        <v>2.8963612181564</v>
      </c>
      <c r="M543" s="32" t="n">
        <v>18.6120702826585</v>
      </c>
    </row>
    <row r="544" customFormat="false" ht="12.8" hidden="false" customHeight="false" outlineLevel="0" collapsed="false">
      <c r="C544" s="7" t="s">
        <v>204</v>
      </c>
      <c r="D544" s="41" t="n">
        <v>1</v>
      </c>
      <c r="E544" s="41" t="n">
        <v>5.03448275862069</v>
      </c>
      <c r="F544" s="41" t="n">
        <v>4.72413793103448</v>
      </c>
      <c r="G544" s="41" t="n">
        <v>1.93103448275862</v>
      </c>
      <c r="H544" s="41" t="n">
        <v>1.3103448275862</v>
      </c>
      <c r="I544" s="41" t="n">
        <v>2.55172413793103</v>
      </c>
      <c r="J544" s="41" t="n">
        <v>10</v>
      </c>
      <c r="K544" s="61" t="n">
        <v>0.310344827586207</v>
      </c>
      <c r="L544" s="32" t="n">
        <v>43</v>
      </c>
      <c r="M544" s="32" t="n">
        <v>72</v>
      </c>
    </row>
    <row r="545" customFormat="false" ht="12.8" hidden="false" customHeight="false" outlineLevel="0" collapsed="false">
      <c r="J545" s="38"/>
    </row>
    <row r="546" customFormat="false" ht="12.8" hidden="false" customHeight="false" outlineLevel="0" collapsed="false">
      <c r="C546" s="7" t="s">
        <v>205</v>
      </c>
      <c r="D546" s="9" t="n">
        <v>13.6695388547604</v>
      </c>
      <c r="E546" s="9" t="n">
        <v>10.0344827586207</v>
      </c>
      <c r="F546" s="9" t="n">
        <v>21.6025009269668</v>
      </c>
      <c r="G546" s="9" t="n">
        <v>24.9210899817683</v>
      </c>
      <c r="H546" s="9" t="n">
        <v>12.5766816445547</v>
      </c>
      <c r="I546" s="9" t="n">
        <v>35.9120038061635</v>
      </c>
      <c r="J546" s="9" t="n">
        <v>60</v>
      </c>
      <c r="O546" s="58" t="n">
        <f aca="false">SUM(D546:J546)</f>
        <v>178.716297972834</v>
      </c>
      <c r="P546" s="37" t="n">
        <f aca="false">O546-O526</f>
        <v>-1.7568212367616</v>
      </c>
      <c r="Q546" s="0" t="s">
        <v>213</v>
      </c>
    </row>
    <row r="547" customFormat="false" ht="12.8" hidden="false" customHeight="false" outlineLevel="0" collapsed="false">
      <c r="P547" s="37"/>
    </row>
    <row r="548" customFormat="false" ht="15" hidden="false" customHeight="false" outlineLevel="0" collapsed="false">
      <c r="D548" s="34" t="s">
        <v>200</v>
      </c>
      <c r="E548" s="7"/>
      <c r="F548" s="59"/>
      <c r="G548" s="15" t="n">
        <v>43984</v>
      </c>
      <c r="H548" s="7"/>
      <c r="I548" s="17" t="s">
        <v>206</v>
      </c>
      <c r="J548" s="7"/>
      <c r="P548" s="37"/>
    </row>
    <row r="549" customFormat="false" ht="12.8" hidden="false" customHeight="false" outlineLevel="0" collapsed="false">
      <c r="D549" s="17"/>
      <c r="E549" s="7"/>
      <c r="F549" s="59"/>
      <c r="G549" s="7"/>
      <c r="H549" s="7"/>
      <c r="I549" s="7"/>
      <c r="J549" s="7"/>
      <c r="P549" s="37"/>
    </row>
    <row r="550" customFormat="false" ht="12.8" hidden="false" customHeight="false" outlineLevel="0" collapsed="false">
      <c r="D550" s="7" t="s">
        <v>9</v>
      </c>
      <c r="E550" s="7" t="s">
        <v>10</v>
      </c>
      <c r="F550" s="7" t="s">
        <v>11</v>
      </c>
      <c r="G550" s="7" t="s">
        <v>12</v>
      </c>
      <c r="H550" s="7" t="s">
        <v>13</v>
      </c>
      <c r="I550" s="7" t="s">
        <v>14</v>
      </c>
      <c r="J550" s="7" t="s">
        <v>15</v>
      </c>
      <c r="K550" s="7" t="s">
        <v>183</v>
      </c>
      <c r="L550" s="7" t="s">
        <v>184</v>
      </c>
      <c r="M550" s="7" t="s">
        <v>185</v>
      </c>
      <c r="P550" s="37" t="n">
        <f aca="false">O546-O555</f>
        <v>5.92682194109798</v>
      </c>
      <c r="Q550" s="0" t="s">
        <v>214</v>
      </c>
    </row>
    <row r="551" customFormat="false" ht="12.8" hidden="false" customHeight="false" outlineLevel="0" collapsed="false">
      <c r="C551" s="7" t="s">
        <v>202</v>
      </c>
      <c r="D551" s="41" t="n">
        <v>1.55299125426166</v>
      </c>
      <c r="E551" s="41" t="n">
        <v>1</v>
      </c>
      <c r="F551" s="41" t="n">
        <v>3.63010237411913</v>
      </c>
      <c r="G551" s="41" t="n">
        <v>4.00881608114282</v>
      </c>
      <c r="H551" s="41" t="n">
        <v>1.2611723114412</v>
      </c>
      <c r="I551" s="41" t="n">
        <v>5.94275022268058</v>
      </c>
      <c r="J551" s="41" t="n">
        <v>10</v>
      </c>
      <c r="K551" s="61" t="n">
        <v>0.0188465601906618</v>
      </c>
      <c r="L551" s="32" t="n">
        <v>102.639566210824</v>
      </c>
      <c r="M551" s="32" t="n">
        <v>580.180290297937</v>
      </c>
      <c r="P551" s="37"/>
    </row>
    <row r="552" customFormat="false" ht="12.8" hidden="false" customHeight="false" outlineLevel="0" collapsed="false">
      <c r="C552" s="7" t="s">
        <v>203</v>
      </c>
      <c r="D552" s="41" t="n">
        <v>4.40746284155099</v>
      </c>
      <c r="E552" s="41" t="n">
        <v>2.24713477478431</v>
      </c>
      <c r="F552" s="41" t="n">
        <v>1</v>
      </c>
      <c r="G552" s="41" t="n">
        <v>3.08063603250944</v>
      </c>
      <c r="H552" s="41" t="n">
        <v>3.36396953084735</v>
      </c>
      <c r="I552" s="41" t="n">
        <v>7.92592440174252</v>
      </c>
      <c r="J552" s="41" t="n">
        <v>10</v>
      </c>
      <c r="K552" s="61" t="n">
        <v>0.498425375222565</v>
      </c>
      <c r="L552" s="32" t="n">
        <v>3.97469563141561</v>
      </c>
      <c r="M552" s="32" t="n">
        <v>22.0315612072928</v>
      </c>
      <c r="P552" s="37"/>
    </row>
    <row r="553" customFormat="false" ht="12.8" hidden="false" customHeight="false" outlineLevel="0" collapsed="false">
      <c r="C553" s="7" t="s">
        <v>204</v>
      </c>
      <c r="D553" s="41" t="n">
        <v>1</v>
      </c>
      <c r="E553" s="41" t="n">
        <v>5.03448275862069</v>
      </c>
      <c r="F553" s="41" t="n">
        <v>4.72413793103448</v>
      </c>
      <c r="G553" s="41" t="n">
        <v>1.93103448275862</v>
      </c>
      <c r="H553" s="41" t="n">
        <v>1.3103448275862</v>
      </c>
      <c r="I553" s="41" t="n">
        <v>2.55172413793103</v>
      </c>
      <c r="J553" s="41" t="n">
        <v>10</v>
      </c>
      <c r="K553" s="61" t="n">
        <v>0.310344827586207</v>
      </c>
      <c r="L553" s="32" t="n">
        <v>43</v>
      </c>
      <c r="M553" s="32" t="n">
        <v>72</v>
      </c>
      <c r="P553" s="37"/>
    </row>
    <row r="554" customFormat="false" ht="12.8" hidden="false" customHeight="false" outlineLevel="0" collapsed="false">
      <c r="J554" s="38"/>
    </row>
    <row r="555" customFormat="false" ht="12.8" hidden="false" customHeight="false" outlineLevel="0" collapsed="false">
      <c r="C555" s="7" t="s">
        <v>205</v>
      </c>
      <c r="D555" s="9" t="n">
        <v>14.473899445887</v>
      </c>
      <c r="E555" s="9" t="n">
        <v>12.5287523081893</v>
      </c>
      <c r="F555" s="9" t="n">
        <v>17.6144450533919</v>
      </c>
      <c r="G555" s="9" t="n">
        <v>20.1187547912059</v>
      </c>
      <c r="H555" s="9" t="n">
        <v>11.8218008236045</v>
      </c>
      <c r="I555" s="9" t="n">
        <v>36.2318236094578</v>
      </c>
      <c r="J555" s="9" t="n">
        <v>60</v>
      </c>
      <c r="O555" s="58" t="n">
        <f aca="false">SUM(D555:J555)</f>
        <v>172.789476031736</v>
      </c>
      <c r="P555" s="37" t="n">
        <f aca="false">O555-O535</f>
        <v>-1.75682123676157</v>
      </c>
      <c r="Q555" s="0" t="s">
        <v>213</v>
      </c>
    </row>
    <row r="559" customFormat="false" ht="15" hidden="false" customHeight="false" outlineLevel="0" collapsed="false">
      <c r="D559" s="34" t="s">
        <v>200</v>
      </c>
      <c r="E559" s="7"/>
      <c r="F559" s="59"/>
      <c r="G559" s="15" t="n">
        <v>43985</v>
      </c>
      <c r="H559" s="7"/>
      <c r="I559" s="17" t="s">
        <v>201</v>
      </c>
      <c r="J559" s="7"/>
    </row>
    <row r="560" customFormat="false" ht="15" hidden="false" customHeight="false" outlineLevel="0" collapsed="false">
      <c r="D560" s="34"/>
      <c r="E560" s="7"/>
      <c r="F560" s="59"/>
      <c r="G560" s="7"/>
      <c r="H560" s="7"/>
      <c r="I560" s="7"/>
      <c r="J560" s="7"/>
    </row>
    <row r="561" customFormat="false" ht="12.8" hidden="false" customHeight="false" outlineLevel="0" collapsed="false">
      <c r="D561" s="7" t="s">
        <v>9</v>
      </c>
      <c r="E561" s="7" t="s">
        <v>10</v>
      </c>
      <c r="F561" s="7" t="s">
        <v>11</v>
      </c>
      <c r="G561" s="7" t="s">
        <v>12</v>
      </c>
      <c r="H561" s="7" t="s">
        <v>13</v>
      </c>
      <c r="I561" s="7" t="s">
        <v>14</v>
      </c>
      <c r="J561" s="7" t="s">
        <v>15</v>
      </c>
      <c r="K561" s="7" t="s">
        <v>183</v>
      </c>
      <c r="L561" s="7" t="s">
        <v>184</v>
      </c>
      <c r="M561" s="7" t="s">
        <v>185</v>
      </c>
    </row>
    <row r="562" customFormat="false" ht="12.8" hidden="false" customHeight="false" outlineLevel="0" collapsed="false">
      <c r="C562" s="7" t="s">
        <v>202</v>
      </c>
      <c r="D562" s="41" t="n">
        <v>1.53029825624492</v>
      </c>
      <c r="E562" s="41" t="n">
        <v>1</v>
      </c>
      <c r="F562" s="41" t="n">
        <v>3.61452958857751</v>
      </c>
      <c r="G562" s="41" t="n">
        <v>3.92725811920559</v>
      </c>
      <c r="H562" s="41" t="n">
        <v>1.17176254328014</v>
      </c>
      <c r="I562" s="41" t="n">
        <v>5.88868805253977</v>
      </c>
      <c r="J562" s="41" t="n">
        <v>10</v>
      </c>
      <c r="K562" s="61" t="n">
        <v>0.0188565304596129</v>
      </c>
      <c r="L562" s="32" t="n">
        <v>102.922620468574</v>
      </c>
      <c r="M562" s="32" t="n">
        <v>580.210847975554</v>
      </c>
    </row>
    <row r="563" customFormat="false" ht="12.8" hidden="false" customHeight="false" outlineLevel="0" collapsed="false">
      <c r="C563" s="7" t="s">
        <v>203</v>
      </c>
      <c r="D563" s="41" t="n">
        <v>4.0052825459877</v>
      </c>
      <c r="E563" s="41" t="n">
        <v>1</v>
      </c>
      <c r="F563" s="41" t="n">
        <v>2.99402793678748</v>
      </c>
      <c r="G563" s="41" t="n">
        <v>5.48180362779062</v>
      </c>
      <c r="H563" s="41" t="n">
        <v>3.74140994132245</v>
      </c>
      <c r="I563" s="41" t="n">
        <v>7.76601450009536</v>
      </c>
      <c r="J563" s="41" t="n">
        <v>10</v>
      </c>
      <c r="K563" s="61" t="n">
        <v>0.572675401603658</v>
      </c>
      <c r="L563" s="32" t="n">
        <v>2.8963612181564</v>
      </c>
      <c r="M563" s="32" t="n">
        <v>18.6120702826585</v>
      </c>
    </row>
    <row r="564" customFormat="false" ht="12.8" hidden="false" customHeight="false" outlineLevel="0" collapsed="false">
      <c r="C564" s="7" t="s">
        <v>204</v>
      </c>
      <c r="D564" s="41" t="n">
        <v>1</v>
      </c>
      <c r="E564" s="41" t="n">
        <v>5.03448275862069</v>
      </c>
      <c r="F564" s="41" t="n">
        <v>4.72413793103448</v>
      </c>
      <c r="G564" s="41" t="n">
        <v>1.62068965517241</v>
      </c>
      <c r="H564" s="41" t="n">
        <v>0.999999999999996</v>
      </c>
      <c r="I564" s="41" t="n">
        <v>2.24137931034482</v>
      </c>
      <c r="J564" s="41" t="n">
        <v>10</v>
      </c>
      <c r="K564" s="61" t="n">
        <v>0.310344827586207</v>
      </c>
      <c r="L564" s="32" t="n">
        <v>43</v>
      </c>
      <c r="M564" s="32" t="n">
        <v>72</v>
      </c>
    </row>
    <row r="565" customFormat="false" ht="12.8" hidden="false" customHeight="false" outlineLevel="0" collapsed="false">
      <c r="J565" s="38"/>
    </row>
    <row r="566" customFormat="false" ht="12.8" hidden="false" customHeight="false" outlineLevel="0" collapsed="false">
      <c r="C566" s="7" t="s">
        <v>205</v>
      </c>
      <c r="D566" s="9" t="n">
        <v>13.6014598607102</v>
      </c>
      <c r="E566" s="9" t="n">
        <v>10.0344827586207</v>
      </c>
      <c r="F566" s="9" t="n">
        <v>21.555782570342</v>
      </c>
      <c r="G566" s="9" t="n">
        <v>24.3660712683704</v>
      </c>
      <c r="H566" s="9" t="n">
        <v>11.9981075124853</v>
      </c>
      <c r="I566" s="9" t="n">
        <v>35.4394724681549</v>
      </c>
      <c r="J566" s="9" t="n">
        <v>60</v>
      </c>
      <c r="O566" s="58" t="n">
        <f aca="false">SUM(D566:J566)</f>
        <v>176.995376438683</v>
      </c>
      <c r="P566" s="37" t="n">
        <f aca="false">O566-O546</f>
        <v>-1.72092153415059</v>
      </c>
      <c r="Q566" s="0" t="s">
        <v>213</v>
      </c>
    </row>
    <row r="567" customFormat="false" ht="12.8" hidden="false" customHeight="false" outlineLevel="0" collapsed="false">
      <c r="P567" s="37"/>
    </row>
    <row r="568" customFormat="false" ht="15" hidden="false" customHeight="false" outlineLevel="0" collapsed="false">
      <c r="D568" s="34" t="s">
        <v>200</v>
      </c>
      <c r="E568" s="7"/>
      <c r="F568" s="59"/>
      <c r="G568" s="15" t="n">
        <v>43985</v>
      </c>
      <c r="H568" s="7"/>
      <c r="I568" s="17" t="s">
        <v>206</v>
      </c>
      <c r="J568" s="7"/>
      <c r="P568" s="37"/>
    </row>
    <row r="569" customFormat="false" ht="12.8" hidden="false" customHeight="false" outlineLevel="0" collapsed="false">
      <c r="D569" s="17"/>
      <c r="E569" s="7"/>
      <c r="F569" s="59"/>
      <c r="G569" s="7"/>
      <c r="H569" s="7"/>
      <c r="I569" s="7"/>
      <c r="J569" s="7"/>
      <c r="P569" s="37"/>
    </row>
    <row r="570" customFormat="false" ht="12.8" hidden="false" customHeight="false" outlineLevel="0" collapsed="false">
      <c r="D570" s="7" t="s">
        <v>9</v>
      </c>
      <c r="E570" s="7" t="s">
        <v>10</v>
      </c>
      <c r="F570" s="7" t="s">
        <v>11</v>
      </c>
      <c r="G570" s="7" t="s">
        <v>12</v>
      </c>
      <c r="H570" s="7" t="s">
        <v>13</v>
      </c>
      <c r="I570" s="7" t="s">
        <v>14</v>
      </c>
      <c r="J570" s="7" t="s">
        <v>15</v>
      </c>
      <c r="K570" s="7" t="s">
        <v>183</v>
      </c>
      <c r="L570" s="7" t="s">
        <v>184</v>
      </c>
      <c r="M570" s="7" t="s">
        <v>185</v>
      </c>
      <c r="P570" s="37" t="n">
        <f aca="false">O566-O575</f>
        <v>5.92682194109798</v>
      </c>
      <c r="Q570" s="0" t="s">
        <v>214</v>
      </c>
    </row>
    <row r="571" customFormat="false" ht="12.8" hidden="false" customHeight="false" outlineLevel="0" collapsed="false">
      <c r="C571" s="7" t="s">
        <v>202</v>
      </c>
      <c r="D571" s="41" t="n">
        <v>1.53029825624492</v>
      </c>
      <c r="E571" s="41" t="n">
        <v>1</v>
      </c>
      <c r="F571" s="41" t="n">
        <v>3.61452958857751</v>
      </c>
      <c r="G571" s="41" t="n">
        <v>3.92725811920559</v>
      </c>
      <c r="H571" s="41" t="n">
        <v>1.17176254328014</v>
      </c>
      <c r="I571" s="41" t="n">
        <v>5.88868805253977</v>
      </c>
      <c r="J571" s="41" t="n">
        <v>10</v>
      </c>
      <c r="K571" s="61" t="n">
        <v>0.0188565304596129</v>
      </c>
      <c r="L571" s="32" t="n">
        <v>102.922620468574</v>
      </c>
      <c r="M571" s="32" t="n">
        <v>580.210847975554</v>
      </c>
      <c r="P571" s="37"/>
    </row>
    <row r="572" customFormat="false" ht="12.8" hidden="false" customHeight="false" outlineLevel="0" collapsed="false">
      <c r="C572" s="7" t="s">
        <v>203</v>
      </c>
      <c r="D572" s="41" t="n">
        <v>4.40746284155099</v>
      </c>
      <c r="E572" s="41" t="n">
        <v>2.24713477478431</v>
      </c>
      <c r="F572" s="41" t="n">
        <v>1</v>
      </c>
      <c r="G572" s="41" t="n">
        <v>3.08063603250944</v>
      </c>
      <c r="H572" s="41" t="n">
        <v>3.36396953084735</v>
      </c>
      <c r="I572" s="41" t="n">
        <v>7.92592440174252</v>
      </c>
      <c r="J572" s="41" t="n">
        <v>10</v>
      </c>
      <c r="K572" s="61" t="n">
        <v>0.498425375222565</v>
      </c>
      <c r="L572" s="32" t="n">
        <v>3.97469563141561</v>
      </c>
      <c r="M572" s="32" t="n">
        <v>22.0315612072928</v>
      </c>
      <c r="P572" s="37"/>
    </row>
    <row r="573" customFormat="false" ht="12.8" hidden="false" customHeight="false" outlineLevel="0" collapsed="false">
      <c r="C573" s="7" t="s">
        <v>204</v>
      </c>
      <c r="D573" s="41" t="n">
        <v>1</v>
      </c>
      <c r="E573" s="41" t="n">
        <v>5.03448275862069</v>
      </c>
      <c r="F573" s="41" t="n">
        <v>4.72413793103448</v>
      </c>
      <c r="G573" s="41" t="n">
        <v>1.62068965517241</v>
      </c>
      <c r="H573" s="41" t="n">
        <v>0.999999999999996</v>
      </c>
      <c r="I573" s="41" t="n">
        <v>2.24137931034482</v>
      </c>
      <c r="J573" s="41" t="n">
        <v>10</v>
      </c>
      <c r="K573" s="61" t="n">
        <v>0.310344827586207</v>
      </c>
      <c r="L573" s="32" t="n">
        <v>43</v>
      </c>
      <c r="M573" s="32" t="n">
        <v>72</v>
      </c>
      <c r="P573" s="37"/>
    </row>
    <row r="574" customFormat="false" ht="12.8" hidden="false" customHeight="false" outlineLevel="0" collapsed="false">
      <c r="J574" s="38"/>
      <c r="P574" s="37"/>
    </row>
    <row r="575" customFormat="false" ht="12.8" hidden="false" customHeight="false" outlineLevel="0" collapsed="false">
      <c r="C575" s="7" t="s">
        <v>205</v>
      </c>
      <c r="D575" s="9" t="n">
        <v>14.4058204518367</v>
      </c>
      <c r="E575" s="9" t="n">
        <v>12.5287523081893</v>
      </c>
      <c r="F575" s="9" t="n">
        <v>17.567726696767</v>
      </c>
      <c r="G575" s="9" t="n">
        <v>19.5637360778081</v>
      </c>
      <c r="H575" s="9" t="n">
        <v>11.2432266915351</v>
      </c>
      <c r="I575" s="9" t="n">
        <v>35.7592922714492</v>
      </c>
      <c r="J575" s="9" t="n">
        <v>60</v>
      </c>
      <c r="O575" s="58" t="n">
        <f aca="false">SUM(D575:J575)</f>
        <v>171.068554497585</v>
      </c>
      <c r="P575" s="37" t="n">
        <f aca="false">O575-O555</f>
        <v>-1.72092153415056</v>
      </c>
      <c r="Q575" s="0" t="s">
        <v>213</v>
      </c>
    </row>
    <row r="576" customFormat="false" ht="12.8" hidden="false" customHeight="false" outlineLevel="0" collapsed="false">
      <c r="P576" s="37"/>
    </row>
    <row r="579" customFormat="false" ht="15" hidden="false" customHeight="false" outlineLevel="0" collapsed="false">
      <c r="D579" s="34" t="s">
        <v>200</v>
      </c>
      <c r="E579" s="7"/>
      <c r="F579" s="59"/>
      <c r="G579" s="15" t="n">
        <v>43986</v>
      </c>
      <c r="H579" s="7"/>
      <c r="I579" s="17" t="s">
        <v>201</v>
      </c>
      <c r="J579" s="7"/>
    </row>
    <row r="580" customFormat="false" ht="15" hidden="false" customHeight="false" outlineLevel="0" collapsed="false">
      <c r="D580" s="34"/>
      <c r="E580" s="7"/>
      <c r="F580" s="59"/>
      <c r="G580" s="7"/>
      <c r="H580" s="7"/>
      <c r="I580" s="7"/>
      <c r="J580" s="7"/>
    </row>
    <row r="581" customFormat="false" ht="12.8" hidden="false" customHeight="false" outlineLevel="0" collapsed="false">
      <c r="D581" s="7" t="s">
        <v>9</v>
      </c>
      <c r="E581" s="7" t="s">
        <v>10</v>
      </c>
      <c r="F581" s="7" t="s">
        <v>11</v>
      </c>
      <c r="G581" s="7" t="s">
        <v>12</v>
      </c>
      <c r="H581" s="7" t="s">
        <v>13</v>
      </c>
      <c r="I581" s="7" t="s">
        <v>14</v>
      </c>
      <c r="J581" s="7" t="s">
        <v>15</v>
      </c>
      <c r="K581" s="7" t="s">
        <v>183</v>
      </c>
      <c r="L581" s="7" t="s">
        <v>184</v>
      </c>
      <c r="M581" s="7" t="s">
        <v>185</v>
      </c>
    </row>
    <row r="582" customFormat="false" ht="12.8" hidden="false" customHeight="false" outlineLevel="0" collapsed="false">
      <c r="C582" s="7" t="s">
        <v>202</v>
      </c>
      <c r="D582" s="41" t="n">
        <v>1.5069967036305</v>
      </c>
      <c r="E582" s="41" t="n">
        <v>1</v>
      </c>
      <c r="F582" s="41" t="n">
        <v>3.60001275759185</v>
      </c>
      <c r="G582" s="41" t="n">
        <v>3.85253539110132</v>
      </c>
      <c r="H582" s="41" t="n">
        <v>1.09047783424393</v>
      </c>
      <c r="I582" s="41" t="n">
        <v>5.83623872782374</v>
      </c>
      <c r="J582" s="41" t="n">
        <v>10</v>
      </c>
      <c r="K582" s="61" t="n">
        <v>0.0188660278795363</v>
      </c>
      <c r="L582" s="32" t="n">
        <v>103.205674726324</v>
      </c>
      <c r="M582" s="32" t="n">
        <v>580.253628724217</v>
      </c>
    </row>
    <row r="583" customFormat="false" ht="12.8" hidden="false" customHeight="false" outlineLevel="0" collapsed="false">
      <c r="C583" s="7" t="s">
        <v>203</v>
      </c>
      <c r="D583" s="41" t="n">
        <v>4.0052825459877</v>
      </c>
      <c r="E583" s="41" t="n">
        <v>1</v>
      </c>
      <c r="F583" s="41" t="n">
        <v>2.99402793678748</v>
      </c>
      <c r="G583" s="41" t="n">
        <v>5.48180362779062</v>
      </c>
      <c r="H583" s="41" t="n">
        <v>3.74140994132245</v>
      </c>
      <c r="I583" s="41" t="n">
        <v>7.76601450009536</v>
      </c>
      <c r="J583" s="41" t="n">
        <v>10</v>
      </c>
      <c r="K583" s="61" t="n">
        <v>0.572675401603658</v>
      </c>
      <c r="L583" s="32" t="n">
        <v>2.8963612181564</v>
      </c>
      <c r="M583" s="32" t="n">
        <v>18.6120702826585</v>
      </c>
    </row>
    <row r="584" customFormat="false" ht="12.8" hidden="false" customHeight="false" outlineLevel="0" collapsed="false">
      <c r="C584" s="7" t="s">
        <v>204</v>
      </c>
      <c r="D584" s="41" t="n">
        <v>1</v>
      </c>
      <c r="E584" s="41" t="n">
        <v>5.03448275862069</v>
      </c>
      <c r="F584" s="41" t="n">
        <v>4.72413793103448</v>
      </c>
      <c r="G584" s="41" t="n">
        <v>1.3103448275862</v>
      </c>
      <c r="H584" s="41" t="n">
        <v>0.68965517241379</v>
      </c>
      <c r="I584" s="41" t="n">
        <v>1.93103448275862</v>
      </c>
      <c r="J584" s="41" t="n">
        <v>10</v>
      </c>
      <c r="K584" s="61" t="n">
        <v>0.310344827586207</v>
      </c>
      <c r="L584" s="32" t="n">
        <v>43</v>
      </c>
      <c r="M584" s="32" t="n">
        <v>72</v>
      </c>
    </row>
    <row r="585" customFormat="false" ht="12.8" hidden="false" customHeight="false" outlineLevel="0" collapsed="false">
      <c r="J585" s="38"/>
    </row>
    <row r="586" customFormat="false" ht="12.8" hidden="false" customHeight="false" outlineLevel="0" collapsed="false">
      <c r="C586" s="7" t="s">
        <v>205</v>
      </c>
      <c r="D586" s="9" t="n">
        <v>13.5315552028669</v>
      </c>
      <c r="E586" s="9" t="n">
        <v>10.0344827586207</v>
      </c>
      <c r="F586" s="9" t="n">
        <v>21.512232077385</v>
      </c>
      <c r="G586" s="9" t="n">
        <v>23.8315582564714</v>
      </c>
      <c r="H586" s="9" t="n">
        <v>11.4439085577905</v>
      </c>
      <c r="I586" s="9" t="n">
        <v>34.9717796664206</v>
      </c>
      <c r="J586" s="9" t="n">
        <v>60</v>
      </c>
      <c r="O586" s="58" t="n">
        <f aca="false">SUM(D586:J586)</f>
        <v>175.325516519555</v>
      </c>
      <c r="P586" s="37" t="n">
        <f aca="false">O586-O566</f>
        <v>-1.66985991912799</v>
      </c>
      <c r="Q586" s="0" t="s">
        <v>213</v>
      </c>
    </row>
    <row r="587" customFormat="false" ht="12.8" hidden="false" customHeight="false" outlineLevel="0" collapsed="false">
      <c r="P587" s="37"/>
    </row>
    <row r="588" customFormat="false" ht="15" hidden="false" customHeight="false" outlineLevel="0" collapsed="false">
      <c r="D588" s="34" t="s">
        <v>200</v>
      </c>
      <c r="E588" s="7"/>
      <c r="F588" s="59"/>
      <c r="G588" s="15" t="n">
        <v>43986</v>
      </c>
      <c r="H588" s="7"/>
      <c r="I588" s="17" t="s">
        <v>206</v>
      </c>
      <c r="J588" s="7"/>
      <c r="P588" s="37"/>
    </row>
    <row r="589" customFormat="false" ht="12.8" hidden="false" customHeight="false" outlineLevel="0" collapsed="false">
      <c r="D589" s="17"/>
      <c r="E589" s="7"/>
      <c r="F589" s="59"/>
      <c r="G589" s="7"/>
      <c r="H589" s="7"/>
      <c r="I589" s="7"/>
      <c r="J589" s="7"/>
      <c r="P589" s="37"/>
    </row>
    <row r="590" customFormat="false" ht="12.8" hidden="false" customHeight="false" outlineLevel="0" collapsed="false">
      <c r="D590" s="7" t="s">
        <v>9</v>
      </c>
      <c r="E590" s="7" t="s">
        <v>10</v>
      </c>
      <c r="F590" s="7" t="s">
        <v>11</v>
      </c>
      <c r="G590" s="7" t="s">
        <v>12</v>
      </c>
      <c r="H590" s="7" t="s">
        <v>13</v>
      </c>
      <c r="I590" s="7" t="s">
        <v>14</v>
      </c>
      <c r="J590" s="7" t="s">
        <v>15</v>
      </c>
      <c r="K590" s="7" t="s">
        <v>183</v>
      </c>
      <c r="L590" s="7" t="s">
        <v>184</v>
      </c>
      <c r="M590" s="7" t="s">
        <v>185</v>
      </c>
      <c r="P590" s="37" t="n">
        <f aca="false">O586-O595</f>
        <v>5.92682194109798</v>
      </c>
      <c r="Q590" s="0" t="s">
        <v>214</v>
      </c>
    </row>
    <row r="591" customFormat="false" ht="12.8" hidden="false" customHeight="false" outlineLevel="0" collapsed="false">
      <c r="C591" s="7" t="s">
        <v>202</v>
      </c>
      <c r="D591" s="41" t="n">
        <v>1.5069967036305</v>
      </c>
      <c r="E591" s="41" t="n">
        <v>1</v>
      </c>
      <c r="F591" s="41" t="n">
        <v>3.60001275759185</v>
      </c>
      <c r="G591" s="41" t="n">
        <v>3.85253539110132</v>
      </c>
      <c r="H591" s="41" t="n">
        <v>1.09047783424393</v>
      </c>
      <c r="I591" s="41" t="n">
        <v>5.83623872782374</v>
      </c>
      <c r="J591" s="41" t="n">
        <v>10</v>
      </c>
      <c r="K591" s="61" t="n">
        <v>0.0188660278795363</v>
      </c>
      <c r="L591" s="32" t="n">
        <v>103.205674726324</v>
      </c>
      <c r="M591" s="32" t="n">
        <v>580.253628724217</v>
      </c>
      <c r="P591" s="37"/>
    </row>
    <row r="592" customFormat="false" ht="12.8" hidden="false" customHeight="false" outlineLevel="0" collapsed="false">
      <c r="C592" s="7" t="s">
        <v>203</v>
      </c>
      <c r="D592" s="41" t="n">
        <v>4.40746284155099</v>
      </c>
      <c r="E592" s="41" t="n">
        <v>2.24713477478431</v>
      </c>
      <c r="F592" s="41" t="n">
        <v>1</v>
      </c>
      <c r="G592" s="41" t="n">
        <v>3.08063603250944</v>
      </c>
      <c r="H592" s="41" t="n">
        <v>3.36396953084735</v>
      </c>
      <c r="I592" s="41" t="n">
        <v>7.92592440174252</v>
      </c>
      <c r="J592" s="41" t="n">
        <v>10</v>
      </c>
      <c r="K592" s="61" t="n">
        <v>0.498425375222565</v>
      </c>
      <c r="L592" s="32" t="n">
        <v>3.97469563141561</v>
      </c>
      <c r="M592" s="32" t="n">
        <v>22.0315612072928</v>
      </c>
      <c r="P592" s="37"/>
    </row>
    <row r="593" customFormat="false" ht="12.8" hidden="false" customHeight="false" outlineLevel="0" collapsed="false">
      <c r="C593" s="7" t="s">
        <v>204</v>
      </c>
      <c r="D593" s="41" t="n">
        <v>1</v>
      </c>
      <c r="E593" s="41" t="n">
        <v>5.03448275862069</v>
      </c>
      <c r="F593" s="41" t="n">
        <v>4.72413793103448</v>
      </c>
      <c r="G593" s="41" t="n">
        <v>1.3103448275862</v>
      </c>
      <c r="H593" s="41" t="n">
        <v>0.68965517241379</v>
      </c>
      <c r="I593" s="41" t="n">
        <v>1.93103448275862</v>
      </c>
      <c r="J593" s="41" t="n">
        <v>10</v>
      </c>
      <c r="K593" s="61" t="n">
        <v>0.310344827586207</v>
      </c>
      <c r="L593" s="32" t="n">
        <v>43</v>
      </c>
      <c r="M593" s="32" t="n">
        <v>72</v>
      </c>
      <c r="P593" s="37"/>
    </row>
    <row r="594" customFormat="false" ht="12.8" hidden="false" customHeight="false" outlineLevel="0" collapsed="false">
      <c r="J594" s="38"/>
      <c r="P594" s="37"/>
    </row>
    <row r="595" customFormat="false" ht="12.8" hidden="false" customHeight="false" outlineLevel="0" collapsed="false">
      <c r="C595" s="7" t="s">
        <v>205</v>
      </c>
      <c r="D595" s="9" t="n">
        <v>14.3359157939935</v>
      </c>
      <c r="E595" s="9" t="n">
        <v>12.5287523081893</v>
      </c>
      <c r="F595" s="9" t="n">
        <v>17.52417620381</v>
      </c>
      <c r="G595" s="9" t="n">
        <v>19.0292230659091</v>
      </c>
      <c r="H595" s="9" t="n">
        <v>10.6890277368403</v>
      </c>
      <c r="I595" s="9" t="n">
        <v>35.2915994697149</v>
      </c>
      <c r="J595" s="9" t="n">
        <v>60</v>
      </c>
      <c r="O595" s="58" t="n">
        <f aca="false">SUM(D595:J595)</f>
        <v>169.398694578457</v>
      </c>
      <c r="P595" s="37" t="n">
        <f aca="false">O595-O575</f>
        <v>-1.66985991912799</v>
      </c>
      <c r="Q595" s="0" t="s">
        <v>213</v>
      </c>
    </row>
    <row r="599" customFormat="false" ht="15" hidden="false" customHeight="false" outlineLevel="0" collapsed="false">
      <c r="D599" s="34" t="s">
        <v>200</v>
      </c>
      <c r="E599" s="7"/>
      <c r="F599" s="59"/>
      <c r="G599" s="15" t="n">
        <v>43987</v>
      </c>
      <c r="H599" s="7"/>
      <c r="I599" s="17" t="s">
        <v>201</v>
      </c>
      <c r="J599" s="7"/>
    </row>
    <row r="600" customFormat="false" ht="15" hidden="false" customHeight="false" outlineLevel="0" collapsed="false">
      <c r="D600" s="34"/>
      <c r="E600" s="7"/>
      <c r="F600" s="59"/>
      <c r="G600" s="7"/>
      <c r="H600" s="7"/>
      <c r="I600" s="7"/>
      <c r="J600" s="7"/>
    </row>
    <row r="601" customFormat="false" ht="12.8" hidden="false" customHeight="false" outlineLevel="0" collapsed="false">
      <c r="D601" s="7" t="s">
        <v>9</v>
      </c>
      <c r="E601" s="7" t="s">
        <v>10</v>
      </c>
      <c r="F601" s="7" t="s">
        <v>11</v>
      </c>
      <c r="G601" s="7" t="s">
        <v>12</v>
      </c>
      <c r="H601" s="7" t="s">
        <v>13</v>
      </c>
      <c r="I601" s="7" t="s">
        <v>14</v>
      </c>
      <c r="J601" s="7" t="s">
        <v>15</v>
      </c>
      <c r="K601" s="7" t="s">
        <v>183</v>
      </c>
      <c r="L601" s="7" t="s">
        <v>184</v>
      </c>
      <c r="M601" s="7" t="s">
        <v>185</v>
      </c>
    </row>
    <row r="602" customFormat="false" ht="12.8" hidden="false" customHeight="false" outlineLevel="0" collapsed="false">
      <c r="C602" s="7" t="s">
        <v>202</v>
      </c>
      <c r="D602" s="41" t="n">
        <v>1.48371144712788</v>
      </c>
      <c r="E602" s="41" t="n">
        <v>1</v>
      </c>
      <c r="F602" s="41" t="n">
        <v>3.58571580742096</v>
      </c>
      <c r="G602" s="41" t="n">
        <v>3.779549271862</v>
      </c>
      <c r="H602" s="41" t="n">
        <v>1.00774100465365</v>
      </c>
      <c r="I602" s="41" t="n">
        <v>5.78372011064338</v>
      </c>
      <c r="J602" s="41" t="n">
        <v>10</v>
      </c>
      <c r="K602" s="61" t="n">
        <v>0.0188758583530016</v>
      </c>
      <c r="L602" s="32" t="n">
        <v>103.493844422467</v>
      </c>
      <c r="M602" s="32" t="n">
        <v>580.293353705118</v>
      </c>
    </row>
    <row r="603" customFormat="false" ht="12.8" hidden="false" customHeight="false" outlineLevel="0" collapsed="false">
      <c r="C603" s="7" t="s">
        <v>203</v>
      </c>
      <c r="D603" s="41" t="n">
        <v>4.0052825459877</v>
      </c>
      <c r="E603" s="41" t="n">
        <v>1</v>
      </c>
      <c r="F603" s="41" t="n">
        <v>2.99402793678748</v>
      </c>
      <c r="G603" s="41" t="n">
        <v>5.48180362779062</v>
      </c>
      <c r="H603" s="41" t="n">
        <v>3.74140994132245</v>
      </c>
      <c r="I603" s="41" t="n">
        <v>7.78032520607415</v>
      </c>
      <c r="J603" s="41" t="n">
        <v>10</v>
      </c>
      <c r="K603" s="61" t="n">
        <v>0.572675401603658</v>
      </c>
      <c r="L603" s="32" t="n">
        <v>2.8963612181564</v>
      </c>
      <c r="M603" s="32" t="n">
        <v>18.6120702826585</v>
      </c>
    </row>
    <row r="604" customFormat="false" ht="12.8" hidden="false" customHeight="false" outlineLevel="0" collapsed="false">
      <c r="C604" s="7" t="s">
        <v>204</v>
      </c>
      <c r="D604" s="41" t="n">
        <v>1</v>
      </c>
      <c r="E604" s="41" t="n">
        <v>5.03448275862069</v>
      </c>
      <c r="F604" s="41" t="n">
        <v>4.72413793103448</v>
      </c>
      <c r="G604" s="41" t="n">
        <v>0.999999999999996</v>
      </c>
      <c r="H604" s="41" t="n">
        <v>0.379310344827582</v>
      </c>
      <c r="I604" s="41" t="n">
        <v>1.62068965517241</v>
      </c>
      <c r="J604" s="41" t="n">
        <v>10</v>
      </c>
      <c r="K604" s="61" t="n">
        <v>0.310344827586207</v>
      </c>
      <c r="L604" s="32" t="n">
        <v>43</v>
      </c>
      <c r="M604" s="32" t="n">
        <v>72</v>
      </c>
    </row>
    <row r="605" customFormat="false" ht="12.8" hidden="false" customHeight="false" outlineLevel="0" collapsed="false">
      <c r="J605" s="38"/>
    </row>
    <row r="606" customFormat="false" ht="12.8" hidden="false" customHeight="false" outlineLevel="0" collapsed="false">
      <c r="C606" s="7" t="s">
        <v>205</v>
      </c>
      <c r="D606" s="9" t="n">
        <v>13.4616994333591</v>
      </c>
      <c r="E606" s="9" t="n">
        <v>10.0344827586207</v>
      </c>
      <c r="F606" s="9" t="n">
        <v>21.4693412268723</v>
      </c>
      <c r="G606" s="9" t="n">
        <v>23.3022550711672</v>
      </c>
      <c r="H606" s="9" t="n">
        <v>10.8853532414334</v>
      </c>
      <c r="I606" s="9" t="n">
        <v>34.5325003992509</v>
      </c>
      <c r="J606" s="9" t="n">
        <v>60</v>
      </c>
      <c r="O606" s="58" t="n">
        <f aca="false">SUM(D606:J606)</f>
        <v>173.685632130704</v>
      </c>
      <c r="P606" s="37" t="n">
        <f aca="false">O606-O586</f>
        <v>-1.63988438885141</v>
      </c>
      <c r="Q606" s="0" t="s">
        <v>213</v>
      </c>
    </row>
    <row r="607" customFormat="false" ht="12.8" hidden="false" customHeight="false" outlineLevel="0" collapsed="false">
      <c r="P607" s="37"/>
    </row>
    <row r="608" customFormat="false" ht="15" hidden="false" customHeight="false" outlineLevel="0" collapsed="false">
      <c r="D608" s="34" t="s">
        <v>200</v>
      </c>
      <c r="E608" s="7"/>
      <c r="F608" s="59"/>
      <c r="G608" s="15" t="n">
        <v>43987</v>
      </c>
      <c r="H608" s="7"/>
      <c r="I608" s="17" t="s">
        <v>206</v>
      </c>
      <c r="J608" s="7"/>
      <c r="P608" s="37"/>
    </row>
    <row r="609" customFormat="false" ht="12.8" hidden="false" customHeight="false" outlineLevel="0" collapsed="false">
      <c r="D609" s="17"/>
      <c r="E609" s="7"/>
      <c r="F609" s="59"/>
      <c r="G609" s="7"/>
      <c r="H609" s="7"/>
      <c r="I609" s="7"/>
      <c r="J609" s="7"/>
      <c r="P609" s="37"/>
    </row>
    <row r="610" customFormat="false" ht="12.8" hidden="false" customHeight="false" outlineLevel="0" collapsed="false">
      <c r="D610" s="7" t="s">
        <v>9</v>
      </c>
      <c r="E610" s="7" t="s">
        <v>10</v>
      </c>
      <c r="F610" s="7" t="s">
        <v>11</v>
      </c>
      <c r="G610" s="7" t="s">
        <v>12</v>
      </c>
      <c r="H610" s="7" t="s">
        <v>13</v>
      </c>
      <c r="I610" s="7" t="s">
        <v>14</v>
      </c>
      <c r="J610" s="7" t="s">
        <v>15</v>
      </c>
      <c r="K610" s="7" t="s">
        <v>183</v>
      </c>
      <c r="L610" s="7" t="s">
        <v>184</v>
      </c>
      <c r="M610" s="7" t="s">
        <v>185</v>
      </c>
      <c r="P610" s="37" t="n">
        <f aca="false">O606-O615</f>
        <v>5.95544335305559</v>
      </c>
      <c r="Q610" s="0" t="s">
        <v>214</v>
      </c>
    </row>
    <row r="611" customFormat="false" ht="12.8" hidden="false" customHeight="false" outlineLevel="0" collapsed="false">
      <c r="C611" s="7" t="s">
        <v>202</v>
      </c>
      <c r="D611" s="41" t="n">
        <v>1.48371144712788</v>
      </c>
      <c r="E611" s="41" t="n">
        <v>1</v>
      </c>
      <c r="F611" s="41" t="n">
        <v>3.58571580742096</v>
      </c>
      <c r="G611" s="41" t="n">
        <v>3.779549271862</v>
      </c>
      <c r="H611" s="41" t="n">
        <v>1.00774100465365</v>
      </c>
      <c r="I611" s="41" t="n">
        <v>5.78372011064338</v>
      </c>
      <c r="J611" s="41" t="n">
        <v>10</v>
      </c>
      <c r="K611" s="61" t="n">
        <v>0.0188758583530016</v>
      </c>
      <c r="L611" s="32" t="n">
        <v>103.493844422467</v>
      </c>
      <c r="M611" s="32" t="n">
        <v>580.293353705118</v>
      </c>
      <c r="P611" s="37"/>
    </row>
    <row r="612" customFormat="false" ht="12.8" hidden="false" customHeight="false" outlineLevel="0" collapsed="false">
      <c r="C612" s="7" t="s">
        <v>203</v>
      </c>
      <c r="D612" s="41" t="n">
        <v>4.40746284155099</v>
      </c>
      <c r="E612" s="41" t="n">
        <v>2.24713477478431</v>
      </c>
      <c r="F612" s="41" t="n">
        <v>1</v>
      </c>
      <c r="G612" s="41" t="n">
        <v>3.08063603250944</v>
      </c>
      <c r="H612" s="41" t="n">
        <v>3.36396953084735</v>
      </c>
      <c r="I612" s="41" t="n">
        <v>7.92592440174252</v>
      </c>
      <c r="J612" s="41" t="n">
        <v>10</v>
      </c>
      <c r="K612" s="61" t="n">
        <v>0.498425375222565</v>
      </c>
      <c r="L612" s="32" t="n">
        <v>3.97469563141561</v>
      </c>
      <c r="M612" s="32" t="n">
        <v>22.0315612072928</v>
      </c>
      <c r="P612" s="37"/>
    </row>
    <row r="613" customFormat="false" ht="12.8" hidden="false" customHeight="false" outlineLevel="0" collapsed="false">
      <c r="C613" s="7" t="s">
        <v>204</v>
      </c>
      <c r="D613" s="41" t="n">
        <v>1</v>
      </c>
      <c r="E613" s="41" t="n">
        <v>5.03448275862069</v>
      </c>
      <c r="F613" s="41" t="n">
        <v>4.72413793103448</v>
      </c>
      <c r="G613" s="41" t="n">
        <v>0.999999999999996</v>
      </c>
      <c r="H613" s="41" t="n">
        <v>0.379310344827582</v>
      </c>
      <c r="I613" s="41" t="n">
        <v>1.62068965517241</v>
      </c>
      <c r="J613" s="41" t="n">
        <v>10</v>
      </c>
      <c r="K613" s="61" t="n">
        <v>0.310344827586207</v>
      </c>
      <c r="L613" s="32" t="n">
        <v>43</v>
      </c>
      <c r="M613" s="32" t="n">
        <v>72</v>
      </c>
      <c r="P613" s="37"/>
    </row>
    <row r="614" customFormat="false" ht="12.8" hidden="false" customHeight="false" outlineLevel="0" collapsed="false">
      <c r="J614" s="38"/>
      <c r="P614" s="37"/>
    </row>
    <row r="615" customFormat="false" ht="12.8" hidden="false" customHeight="false" outlineLevel="0" collapsed="false">
      <c r="C615" s="7" t="s">
        <v>205</v>
      </c>
      <c r="D615" s="9" t="n">
        <v>14.2660600244856</v>
      </c>
      <c r="E615" s="9" t="n">
        <v>12.5287523081893</v>
      </c>
      <c r="F615" s="9" t="n">
        <v>17.4812853532974</v>
      </c>
      <c r="G615" s="9" t="n">
        <v>18.4999198806049</v>
      </c>
      <c r="H615" s="9" t="n">
        <v>10.1304724204832</v>
      </c>
      <c r="I615" s="9" t="n">
        <v>34.8236987905876</v>
      </c>
      <c r="J615" s="9" t="n">
        <v>60</v>
      </c>
      <c r="O615" s="58" t="n">
        <f aca="false">SUM(D615:J615)</f>
        <v>167.730188777648</v>
      </c>
      <c r="P615" s="37" t="n">
        <f aca="false">O615-O595</f>
        <v>-1.66850580080899</v>
      </c>
      <c r="Q615" s="0" t="s">
        <v>213</v>
      </c>
    </row>
    <row r="619" customFormat="false" ht="15" hidden="false" customHeight="false" outlineLevel="0" collapsed="false">
      <c r="D619" s="34" t="s">
        <v>200</v>
      </c>
      <c r="E619" s="7"/>
      <c r="F619" s="59"/>
      <c r="G619" s="15" t="n">
        <v>43988</v>
      </c>
      <c r="H619" s="7"/>
      <c r="I619" s="17" t="s">
        <v>201</v>
      </c>
      <c r="J619" s="7"/>
    </row>
    <row r="620" customFormat="false" ht="15" hidden="false" customHeight="false" outlineLevel="0" collapsed="false">
      <c r="D620" s="34"/>
      <c r="E620" s="7"/>
      <c r="F620" s="59"/>
      <c r="G620" s="7"/>
      <c r="H620" s="7"/>
      <c r="I620" s="7"/>
      <c r="J620" s="7"/>
    </row>
    <row r="621" customFormat="false" ht="12.8" hidden="false" customHeight="false" outlineLevel="0" collapsed="false">
      <c r="D621" s="7" t="s">
        <v>9</v>
      </c>
      <c r="E621" s="7" t="s">
        <v>10</v>
      </c>
      <c r="F621" s="7" t="s">
        <v>11</v>
      </c>
      <c r="G621" s="7" t="s">
        <v>12</v>
      </c>
      <c r="H621" s="7" t="s">
        <v>13</v>
      </c>
      <c r="I621" s="7" t="s">
        <v>14</v>
      </c>
      <c r="J621" s="7" t="s">
        <v>15</v>
      </c>
      <c r="K621" s="7" t="s">
        <v>183</v>
      </c>
      <c r="L621" s="7" t="s">
        <v>184</v>
      </c>
      <c r="M621" s="7" t="s">
        <v>185</v>
      </c>
    </row>
    <row r="622" customFormat="false" ht="12.8" hidden="false" customHeight="false" outlineLevel="0" collapsed="false">
      <c r="C622" s="7" t="s">
        <v>202</v>
      </c>
      <c r="D622" s="41" t="n">
        <v>1.53237059072766</v>
      </c>
      <c r="E622" s="41" t="n">
        <v>1.07420201995921</v>
      </c>
      <c r="F622" s="41" t="n">
        <v>3.62534882614401</v>
      </c>
      <c r="G622" s="41" t="n">
        <v>3.76548670749248</v>
      </c>
      <c r="H622" s="41" t="n">
        <v>1</v>
      </c>
      <c r="I622" s="41" t="n">
        <v>5.76875849100203</v>
      </c>
      <c r="J622" s="41" t="n">
        <v>10</v>
      </c>
      <c r="K622" s="61" t="n">
        <v>0.0187303530524487</v>
      </c>
      <c r="L622" s="32" t="n">
        <v>103.78201411861</v>
      </c>
      <c r="M622" s="32" t="n">
        <v>584.285503550882</v>
      </c>
    </row>
    <row r="623" customFormat="false" ht="12.8" hidden="false" customHeight="false" outlineLevel="0" collapsed="false">
      <c r="C623" s="7" t="s">
        <v>203</v>
      </c>
      <c r="D623" s="41" t="n">
        <v>4.0052825459877</v>
      </c>
      <c r="E623" s="41" t="n">
        <v>1</v>
      </c>
      <c r="F623" s="41" t="n">
        <v>2.99402793678748</v>
      </c>
      <c r="G623" s="41" t="n">
        <v>5.48180362779062</v>
      </c>
      <c r="H623" s="41" t="n">
        <v>3.74140994132245</v>
      </c>
      <c r="I623" s="41" t="n">
        <v>7.78032520607415</v>
      </c>
      <c r="J623" s="41" t="n">
        <v>10</v>
      </c>
      <c r="K623" s="61" t="n">
        <v>0.572675401603658</v>
      </c>
      <c r="L623" s="32" t="n">
        <v>2.8963612181564</v>
      </c>
      <c r="M623" s="32" t="n">
        <v>18.6120702826585</v>
      </c>
    </row>
    <row r="624" customFormat="false" ht="12.8" hidden="false" customHeight="false" outlineLevel="0" collapsed="false">
      <c r="C624" s="7" t="s">
        <v>204</v>
      </c>
      <c r="D624" s="41" t="n">
        <v>1.58064516129032</v>
      </c>
      <c r="E624" s="41" t="n">
        <v>5.35483870967742</v>
      </c>
      <c r="F624" s="41" t="n">
        <v>5.06451612903226</v>
      </c>
      <c r="G624" s="41" t="n">
        <v>1.29032258064516</v>
      </c>
      <c r="H624" s="41" t="n">
        <v>1</v>
      </c>
      <c r="I624" s="41" t="n">
        <v>1.87096774193548</v>
      </c>
      <c r="J624" s="41" t="n">
        <v>10</v>
      </c>
      <c r="K624" s="61" t="n">
        <v>0.290322580645161</v>
      </c>
      <c r="L624" s="32" t="n">
        <v>43</v>
      </c>
      <c r="M624" s="32" t="n">
        <v>74</v>
      </c>
    </row>
    <row r="625" customFormat="false" ht="12.8" hidden="false" customHeight="false" outlineLevel="0" collapsed="false">
      <c r="J625" s="38"/>
    </row>
    <row r="626" customFormat="false" ht="12.8" hidden="false" customHeight="false" outlineLevel="0" collapsed="false">
      <c r="C626" s="7" t="s">
        <v>205</v>
      </c>
      <c r="D626" s="9" t="n">
        <v>14.1883220254487</v>
      </c>
      <c r="E626" s="9" t="n">
        <v>10.577444769555</v>
      </c>
      <c r="F626" s="9" t="n">
        <v>21.9286184810392</v>
      </c>
      <c r="G626" s="9" t="n">
        <v>23.5503899587039</v>
      </c>
      <c r="H626" s="9" t="n">
        <v>11.4828198826449</v>
      </c>
      <c r="I626" s="9" t="n">
        <v>34.7378936270899</v>
      </c>
      <c r="J626" s="9" t="n">
        <v>60</v>
      </c>
      <c r="O626" s="58" t="n">
        <f aca="false">SUM(D626:J626)</f>
        <v>176.465488744482</v>
      </c>
      <c r="P626" s="37" t="n">
        <f aca="false">O626-O606</f>
        <v>2.77985661377758</v>
      </c>
      <c r="Q626" s="0" t="s">
        <v>213</v>
      </c>
    </row>
    <row r="627" customFormat="false" ht="12.8" hidden="false" customHeight="false" outlineLevel="0" collapsed="false">
      <c r="P627" s="37"/>
    </row>
    <row r="628" customFormat="false" ht="15" hidden="false" customHeight="false" outlineLevel="0" collapsed="false">
      <c r="D628" s="34" t="s">
        <v>200</v>
      </c>
      <c r="E628" s="7"/>
      <c r="F628" s="59"/>
      <c r="G628" s="15" t="n">
        <v>43988</v>
      </c>
      <c r="H628" s="7"/>
      <c r="I628" s="17" t="s">
        <v>206</v>
      </c>
      <c r="J628" s="7"/>
      <c r="P628" s="37"/>
    </row>
    <row r="629" customFormat="false" ht="12.8" hidden="false" customHeight="false" outlineLevel="0" collapsed="false">
      <c r="D629" s="17"/>
      <c r="E629" s="7"/>
      <c r="F629" s="59"/>
      <c r="G629" s="7"/>
      <c r="H629" s="7"/>
      <c r="I629" s="7"/>
      <c r="J629" s="7"/>
      <c r="P629" s="37"/>
    </row>
    <row r="630" customFormat="false" ht="12.8" hidden="false" customHeight="false" outlineLevel="0" collapsed="false">
      <c r="D630" s="7" t="s">
        <v>9</v>
      </c>
      <c r="E630" s="7" t="s">
        <v>10</v>
      </c>
      <c r="F630" s="7" t="s">
        <v>11</v>
      </c>
      <c r="G630" s="7" t="s">
        <v>12</v>
      </c>
      <c r="H630" s="7" t="s">
        <v>13</v>
      </c>
      <c r="I630" s="7" t="s">
        <v>14</v>
      </c>
      <c r="J630" s="7" t="s">
        <v>15</v>
      </c>
      <c r="K630" s="7" t="s">
        <v>183</v>
      </c>
      <c r="L630" s="7" t="s">
        <v>184</v>
      </c>
      <c r="M630" s="7" t="s">
        <v>185</v>
      </c>
      <c r="P630" s="37" t="n">
        <f aca="false">O626-O635</f>
        <v>5.95544335305556</v>
      </c>
      <c r="Q630" s="0" t="s">
        <v>214</v>
      </c>
    </row>
    <row r="631" customFormat="false" ht="12.8" hidden="false" customHeight="false" outlineLevel="0" collapsed="false">
      <c r="C631" s="7" t="s">
        <v>202</v>
      </c>
      <c r="D631" s="41" t="n">
        <v>1.53237059072766</v>
      </c>
      <c r="E631" s="41" t="n">
        <v>1.07420201995921</v>
      </c>
      <c r="F631" s="41" t="n">
        <v>3.62534882614401</v>
      </c>
      <c r="G631" s="41" t="n">
        <v>3.76548670749248</v>
      </c>
      <c r="H631" s="41" t="n">
        <v>1</v>
      </c>
      <c r="I631" s="41" t="n">
        <v>5.76875849100203</v>
      </c>
      <c r="J631" s="41" t="n">
        <v>10</v>
      </c>
      <c r="K631" s="61" t="n">
        <v>0.0187303530524487</v>
      </c>
      <c r="L631" s="32" t="n">
        <v>103.78201411861</v>
      </c>
      <c r="M631" s="32" t="n">
        <v>584.285503550882</v>
      </c>
      <c r="P631" s="37"/>
    </row>
    <row r="632" customFormat="false" ht="12.8" hidden="false" customHeight="false" outlineLevel="0" collapsed="false">
      <c r="C632" s="7" t="s">
        <v>203</v>
      </c>
      <c r="D632" s="41" t="n">
        <v>4.40746284155099</v>
      </c>
      <c r="E632" s="41" t="n">
        <v>2.24713477478431</v>
      </c>
      <c r="F632" s="41" t="n">
        <v>1</v>
      </c>
      <c r="G632" s="41" t="n">
        <v>3.08063603250944</v>
      </c>
      <c r="H632" s="41" t="n">
        <v>3.36396953084735</v>
      </c>
      <c r="I632" s="41" t="n">
        <v>7.92592440174252</v>
      </c>
      <c r="J632" s="41" t="n">
        <v>10</v>
      </c>
      <c r="K632" s="61" t="n">
        <v>0.498425375222565</v>
      </c>
      <c r="L632" s="32" t="n">
        <v>3.97469563141561</v>
      </c>
      <c r="M632" s="32" t="n">
        <v>22.0315612072928</v>
      </c>
      <c r="P632" s="37"/>
    </row>
    <row r="633" customFormat="false" ht="12.8" hidden="false" customHeight="false" outlineLevel="0" collapsed="false">
      <c r="C633" s="7" t="s">
        <v>204</v>
      </c>
      <c r="D633" s="41" t="n">
        <v>1.58064516129032</v>
      </c>
      <c r="E633" s="41" t="n">
        <v>5.35483870967742</v>
      </c>
      <c r="F633" s="41" t="n">
        <v>5.06451612903226</v>
      </c>
      <c r="G633" s="41" t="n">
        <v>1.29032258064516</v>
      </c>
      <c r="H633" s="41" t="n">
        <v>1</v>
      </c>
      <c r="I633" s="41" t="n">
        <v>1.87096774193548</v>
      </c>
      <c r="J633" s="41" t="n">
        <v>10</v>
      </c>
      <c r="K633" s="61" t="n">
        <v>0.290322580645161</v>
      </c>
      <c r="L633" s="32" t="n">
        <v>43</v>
      </c>
      <c r="M633" s="32" t="n">
        <v>74</v>
      </c>
      <c r="P633" s="37"/>
    </row>
    <row r="634" customFormat="false" ht="12.8" hidden="false" customHeight="false" outlineLevel="0" collapsed="false">
      <c r="J634" s="38"/>
      <c r="P634" s="37"/>
    </row>
    <row r="635" customFormat="false" ht="12.8" hidden="false" customHeight="false" outlineLevel="0" collapsed="false">
      <c r="C635" s="7" t="s">
        <v>205</v>
      </c>
      <c r="D635" s="9" t="n">
        <v>14.9926826165753</v>
      </c>
      <c r="E635" s="9" t="n">
        <v>13.0717143191237</v>
      </c>
      <c r="F635" s="9" t="n">
        <v>17.9405626074643</v>
      </c>
      <c r="G635" s="9" t="n">
        <v>18.7480547681415</v>
      </c>
      <c r="H635" s="9" t="n">
        <v>10.7279390616947</v>
      </c>
      <c r="I635" s="9" t="n">
        <v>35.0290920184266</v>
      </c>
      <c r="J635" s="9" t="n">
        <v>60</v>
      </c>
      <c r="O635" s="58" t="n">
        <f aca="false">SUM(D635:J635)</f>
        <v>170.510045391426</v>
      </c>
      <c r="P635" s="37" t="n">
        <f aca="false">O635-O615</f>
        <v>2.77985661377801</v>
      </c>
      <c r="Q635" s="0" t="s">
        <v>213</v>
      </c>
    </row>
    <row r="639" customFormat="false" ht="15" hidden="false" customHeight="false" outlineLevel="0" collapsed="false">
      <c r="D639" s="34" t="s">
        <v>200</v>
      </c>
      <c r="E639" s="7"/>
      <c r="F639" s="59"/>
      <c r="G639" s="15" t="n">
        <v>43989</v>
      </c>
      <c r="H639" s="7"/>
      <c r="I639" s="17" t="s">
        <v>201</v>
      </c>
      <c r="J639" s="7"/>
    </row>
    <row r="640" customFormat="false" ht="15" hidden="false" customHeight="false" outlineLevel="0" collapsed="false">
      <c r="D640" s="34"/>
      <c r="E640" s="7"/>
      <c r="F640" s="59"/>
      <c r="G640" s="7"/>
      <c r="H640" s="7"/>
      <c r="I640" s="7"/>
      <c r="J640" s="7"/>
    </row>
    <row r="641" customFormat="false" ht="12.8" hidden="false" customHeight="false" outlineLevel="0" collapsed="false">
      <c r="D641" s="7" t="s">
        <v>9</v>
      </c>
      <c r="E641" s="7" t="s">
        <v>10</v>
      </c>
      <c r="F641" s="7" t="s">
        <v>11</v>
      </c>
      <c r="G641" s="7" t="s">
        <v>12</v>
      </c>
      <c r="H641" s="7" t="s">
        <v>13</v>
      </c>
      <c r="I641" s="7" t="s">
        <v>14</v>
      </c>
      <c r="J641" s="7" t="s">
        <v>15</v>
      </c>
      <c r="K641" s="7" t="s">
        <v>183</v>
      </c>
      <c r="L641" s="7" t="s">
        <v>184</v>
      </c>
      <c r="M641" s="7" t="s">
        <v>185</v>
      </c>
    </row>
    <row r="642" customFormat="false" ht="12.8" hidden="false" customHeight="false" outlineLevel="0" collapsed="false">
      <c r="C642" s="7" t="s">
        <v>202</v>
      </c>
      <c r="D642" s="41" t="n">
        <v>1.58706254687372</v>
      </c>
      <c r="E642" s="41" t="n">
        <v>1.15343325384661</v>
      </c>
      <c r="F642" s="41" t="n">
        <v>3.66949635377503</v>
      </c>
      <c r="G642" s="41" t="n">
        <v>3.75520041354405</v>
      </c>
      <c r="H642" s="41" t="n">
        <v>1</v>
      </c>
      <c r="I642" s="41" t="n">
        <v>5.75831085298252</v>
      </c>
      <c r="J642" s="41" t="n">
        <v>10</v>
      </c>
      <c r="K642" s="61" t="n">
        <v>0.0185743832481656</v>
      </c>
      <c r="L642" s="32" t="n">
        <v>104.073594107015</v>
      </c>
      <c r="M642" s="32" t="n">
        <v>588.611889659242</v>
      </c>
    </row>
    <row r="643" customFormat="false" ht="12.8" hidden="false" customHeight="false" outlineLevel="0" collapsed="false">
      <c r="C643" s="7" t="s">
        <v>203</v>
      </c>
      <c r="D643" s="41" t="n">
        <v>4.0052825459877</v>
      </c>
      <c r="E643" s="41" t="n">
        <v>1</v>
      </c>
      <c r="F643" s="41" t="n">
        <v>2.99402793678748</v>
      </c>
      <c r="G643" s="41" t="n">
        <v>5.48180362779062</v>
      </c>
      <c r="H643" s="41" t="n">
        <v>3.74140994132245</v>
      </c>
      <c r="I643" s="41" t="n">
        <v>7.78032520607415</v>
      </c>
      <c r="J643" s="41" t="n">
        <v>10</v>
      </c>
      <c r="K643" s="61" t="n">
        <v>0.572675401603658</v>
      </c>
      <c r="L643" s="32" t="n">
        <v>2.8963612181564</v>
      </c>
      <c r="M643" s="32" t="n">
        <v>18.6120702826585</v>
      </c>
    </row>
    <row r="644" customFormat="false" ht="12.8" hidden="false" customHeight="false" outlineLevel="0" collapsed="false">
      <c r="C644" s="7" t="s">
        <v>204</v>
      </c>
      <c r="D644" s="41" t="n">
        <v>1.58064516129032</v>
      </c>
      <c r="E644" s="41" t="n">
        <v>5.35483870967742</v>
      </c>
      <c r="F644" s="41" t="n">
        <v>5.06451612903226</v>
      </c>
      <c r="G644" s="41" t="n">
        <v>1.00000000000001</v>
      </c>
      <c r="H644" s="41" t="n">
        <v>1</v>
      </c>
      <c r="I644" s="41" t="n">
        <v>1.58064516129033</v>
      </c>
      <c r="J644" s="41" t="n">
        <v>10</v>
      </c>
      <c r="K644" s="61" t="n">
        <v>0.290322580645161</v>
      </c>
      <c r="L644" s="32" t="n">
        <v>43</v>
      </c>
      <c r="M644" s="32" t="n">
        <v>74</v>
      </c>
    </row>
    <row r="645" customFormat="false" ht="12.8" hidden="false" customHeight="false" outlineLevel="0" collapsed="false">
      <c r="J645" s="38"/>
    </row>
    <row r="646" customFormat="false" ht="12.8" hidden="false" customHeight="false" outlineLevel="0" collapsed="false">
      <c r="C646" s="7" t="s">
        <v>205</v>
      </c>
      <c r="D646" s="9" t="n">
        <v>14.3523978938869</v>
      </c>
      <c r="E646" s="9" t="n">
        <v>10.8151384712172</v>
      </c>
      <c r="F646" s="9" t="n">
        <v>22.0610610639323</v>
      </c>
      <c r="G646" s="9" t="n">
        <v>23.2292084962134</v>
      </c>
      <c r="H646" s="9" t="n">
        <v>11.4828198826449</v>
      </c>
      <c r="I646" s="9" t="n">
        <v>34.4162281323862</v>
      </c>
      <c r="J646" s="9" t="n">
        <v>60</v>
      </c>
      <c r="O646" s="58" t="n">
        <f aca="false">SUM(D646:J646)</f>
        <v>176.356853940281</v>
      </c>
      <c r="P646" s="37" t="n">
        <f aca="false">O646-O626</f>
        <v>-0.108634804201131</v>
      </c>
      <c r="Q646" s="0" t="s">
        <v>213</v>
      </c>
    </row>
    <row r="647" customFormat="false" ht="12.8" hidden="false" customHeight="false" outlineLevel="0" collapsed="false">
      <c r="P647" s="37"/>
    </row>
    <row r="648" customFormat="false" ht="15" hidden="false" customHeight="false" outlineLevel="0" collapsed="false">
      <c r="D648" s="34" t="s">
        <v>200</v>
      </c>
      <c r="E648" s="7"/>
      <c r="F648" s="59"/>
      <c r="G648" s="15" t="n">
        <v>43989</v>
      </c>
      <c r="H648" s="7"/>
      <c r="I648" s="17" t="s">
        <v>206</v>
      </c>
      <c r="J648" s="7"/>
      <c r="P648" s="37"/>
    </row>
    <row r="649" customFormat="false" ht="12.8" hidden="false" customHeight="false" outlineLevel="0" collapsed="false">
      <c r="D649" s="17"/>
      <c r="E649" s="7"/>
      <c r="F649" s="59"/>
      <c r="G649" s="7"/>
      <c r="H649" s="7"/>
      <c r="I649" s="7"/>
      <c r="J649" s="7"/>
      <c r="P649" s="37"/>
    </row>
    <row r="650" customFormat="false" ht="12.8" hidden="false" customHeight="false" outlineLevel="0" collapsed="false">
      <c r="D650" s="7" t="s">
        <v>9</v>
      </c>
      <c r="E650" s="7" t="s">
        <v>10</v>
      </c>
      <c r="F650" s="7" t="s">
        <v>11</v>
      </c>
      <c r="G650" s="7" t="s">
        <v>12</v>
      </c>
      <c r="H650" s="7" t="s">
        <v>13</v>
      </c>
      <c r="I650" s="7" t="s">
        <v>14</v>
      </c>
      <c r="J650" s="7" t="s">
        <v>15</v>
      </c>
      <c r="K650" s="7" t="s">
        <v>183</v>
      </c>
      <c r="L650" s="7" t="s">
        <v>184</v>
      </c>
      <c r="M650" s="7" t="s">
        <v>185</v>
      </c>
      <c r="P650" s="37" t="n">
        <f aca="false">O646-O655</f>
        <v>5.95544335305553</v>
      </c>
      <c r="Q650" s="0" t="s">
        <v>214</v>
      </c>
    </row>
    <row r="651" customFormat="false" ht="12.8" hidden="false" customHeight="false" outlineLevel="0" collapsed="false">
      <c r="C651" s="7" t="s">
        <v>202</v>
      </c>
      <c r="D651" s="41" t="n">
        <v>1.58706254687372</v>
      </c>
      <c r="E651" s="41" t="n">
        <v>1.15343325384661</v>
      </c>
      <c r="F651" s="41" t="n">
        <v>3.66949635377503</v>
      </c>
      <c r="G651" s="41" t="n">
        <v>3.75520041354405</v>
      </c>
      <c r="H651" s="41" t="n">
        <v>1</v>
      </c>
      <c r="I651" s="41" t="n">
        <v>5.75831085298252</v>
      </c>
      <c r="J651" s="41" t="n">
        <v>10</v>
      </c>
      <c r="K651" s="61" t="n">
        <v>0.0185743832481656</v>
      </c>
      <c r="L651" s="32" t="n">
        <v>104.073594107015</v>
      </c>
      <c r="M651" s="32" t="n">
        <v>588.611889659242</v>
      </c>
      <c r="P651" s="37"/>
    </row>
    <row r="652" customFormat="false" ht="12.8" hidden="false" customHeight="false" outlineLevel="0" collapsed="false">
      <c r="C652" s="7" t="s">
        <v>203</v>
      </c>
      <c r="D652" s="41" t="n">
        <v>4.40746284155099</v>
      </c>
      <c r="E652" s="41" t="n">
        <v>2.24713477478431</v>
      </c>
      <c r="F652" s="41" t="n">
        <v>1</v>
      </c>
      <c r="G652" s="41" t="n">
        <v>3.08063603250944</v>
      </c>
      <c r="H652" s="41" t="n">
        <v>3.36396953084735</v>
      </c>
      <c r="I652" s="41" t="n">
        <v>7.92592440174252</v>
      </c>
      <c r="J652" s="41" t="n">
        <v>10</v>
      </c>
      <c r="K652" s="61" t="n">
        <v>0.498425375222565</v>
      </c>
      <c r="L652" s="32" t="n">
        <v>3.97469563141561</v>
      </c>
      <c r="M652" s="32" t="n">
        <v>22.0315612072928</v>
      </c>
      <c r="P652" s="37"/>
    </row>
    <row r="653" customFormat="false" ht="12.8" hidden="false" customHeight="false" outlineLevel="0" collapsed="false">
      <c r="C653" s="7" t="s">
        <v>204</v>
      </c>
      <c r="D653" s="41" t="n">
        <v>1.58064516129032</v>
      </c>
      <c r="E653" s="41" t="n">
        <v>5.35483870967742</v>
      </c>
      <c r="F653" s="41" t="n">
        <v>5.06451612903226</v>
      </c>
      <c r="G653" s="41" t="n">
        <v>1.00000000000001</v>
      </c>
      <c r="H653" s="41" t="n">
        <v>1</v>
      </c>
      <c r="I653" s="41" t="n">
        <v>1.58064516129033</v>
      </c>
      <c r="J653" s="41" t="n">
        <v>10</v>
      </c>
      <c r="K653" s="61" t="n">
        <v>0.290322580645161</v>
      </c>
      <c r="L653" s="32" t="n">
        <v>43</v>
      </c>
      <c r="M653" s="32" t="n">
        <v>74</v>
      </c>
      <c r="P653" s="37"/>
    </row>
    <row r="654" customFormat="false" ht="12.8" hidden="false" customHeight="false" outlineLevel="0" collapsed="false">
      <c r="J654" s="38"/>
      <c r="P654" s="37"/>
    </row>
    <row r="655" customFormat="false" ht="12.8" hidden="false" customHeight="false" outlineLevel="0" collapsed="false">
      <c r="C655" s="7" t="s">
        <v>205</v>
      </c>
      <c r="D655" s="9" t="n">
        <v>15.1567584850135</v>
      </c>
      <c r="E655" s="9" t="n">
        <v>13.3094080207859</v>
      </c>
      <c r="F655" s="9" t="n">
        <v>18.0730051903574</v>
      </c>
      <c r="G655" s="9" t="n">
        <v>18.426873305651</v>
      </c>
      <c r="H655" s="9" t="n">
        <v>10.7279390616947</v>
      </c>
      <c r="I655" s="9" t="n">
        <v>34.7074265237229</v>
      </c>
      <c r="J655" s="9" t="n">
        <v>60</v>
      </c>
      <c r="O655" s="58" t="n">
        <f aca="false">SUM(D655:J655)</f>
        <v>170.401410587225</v>
      </c>
      <c r="P655" s="37" t="n">
        <f aca="false">O655-O635</f>
        <v>-0.108634804200648</v>
      </c>
      <c r="Q655" s="0" t="s">
        <v>213</v>
      </c>
    </row>
    <row r="659" customFormat="false" ht="15" hidden="false" customHeight="false" outlineLevel="0" collapsed="false">
      <c r="D659" s="34" t="s">
        <v>200</v>
      </c>
      <c r="E659" s="7"/>
      <c r="F659" s="59"/>
      <c r="G659" s="15" t="n">
        <v>43990</v>
      </c>
      <c r="H659" s="7"/>
      <c r="I659" s="17" t="s">
        <v>201</v>
      </c>
      <c r="J659" s="7"/>
    </row>
    <row r="660" customFormat="false" ht="15" hidden="false" customHeight="false" outlineLevel="0" collapsed="false">
      <c r="D660" s="34"/>
      <c r="E660" s="7"/>
      <c r="F660" s="59"/>
      <c r="G660" s="7"/>
      <c r="H660" s="7"/>
      <c r="I660" s="7"/>
      <c r="J660" s="7"/>
    </row>
    <row r="661" customFormat="false" ht="12.8" hidden="false" customHeight="false" outlineLevel="0" collapsed="false">
      <c r="D661" s="7" t="s">
        <v>9</v>
      </c>
      <c r="E661" s="7" t="s">
        <v>10</v>
      </c>
      <c r="F661" s="7" t="s">
        <v>11</v>
      </c>
      <c r="G661" s="7" t="s">
        <v>12</v>
      </c>
      <c r="H661" s="7" t="s">
        <v>13</v>
      </c>
      <c r="I661" s="7" t="s">
        <v>14</v>
      </c>
      <c r="J661" s="7" t="s">
        <v>15</v>
      </c>
      <c r="K661" s="7" t="s">
        <v>183</v>
      </c>
      <c r="L661" s="7" t="s">
        <v>184</v>
      </c>
      <c r="M661" s="7" t="s">
        <v>185</v>
      </c>
    </row>
    <row r="662" customFormat="false" ht="12.8" hidden="false" customHeight="false" outlineLevel="0" collapsed="false">
      <c r="C662" s="7" t="s">
        <v>202</v>
      </c>
      <c r="D662" s="41" t="n">
        <v>1.62251726783211</v>
      </c>
      <c r="E662" s="41" t="n">
        <v>1.21236176555493</v>
      </c>
      <c r="F662" s="41" t="n">
        <v>3.69831326465178</v>
      </c>
      <c r="G662" s="41" t="n">
        <v>3.72460782049589</v>
      </c>
      <c r="H662" s="41" t="n">
        <v>1</v>
      </c>
      <c r="I662" s="41" t="n">
        <v>5.74067220287277</v>
      </c>
      <c r="J662" s="41" t="n">
        <v>10</v>
      </c>
      <c r="K662" s="61" t="n">
        <v>0.0184604951675499</v>
      </c>
      <c r="L662" s="32" t="n">
        <v>104.354943218634</v>
      </c>
      <c r="M662" s="32" t="n">
        <v>591.882494257476</v>
      </c>
    </row>
    <row r="663" customFormat="false" ht="12.8" hidden="false" customHeight="false" outlineLevel="0" collapsed="false">
      <c r="C663" s="7" t="s">
        <v>203</v>
      </c>
      <c r="D663" s="41" t="n">
        <v>4.0052825459877</v>
      </c>
      <c r="E663" s="41" t="n">
        <v>1</v>
      </c>
      <c r="F663" s="41" t="n">
        <v>2.99402793678748</v>
      </c>
      <c r="G663" s="41" t="n">
        <v>5.48180362779062</v>
      </c>
      <c r="H663" s="41" t="n">
        <v>3.74140994132245</v>
      </c>
      <c r="I663" s="41" t="n">
        <v>7.78032520607415</v>
      </c>
      <c r="J663" s="41" t="n">
        <v>10</v>
      </c>
      <c r="K663" s="61" t="n">
        <v>0.572675401603658</v>
      </c>
      <c r="L663" s="32" t="n">
        <v>2.8963612181564</v>
      </c>
      <c r="M663" s="32" t="n">
        <v>18.6120702826585</v>
      </c>
    </row>
    <row r="664" customFormat="false" ht="12.8" hidden="false" customHeight="false" outlineLevel="0" collapsed="false">
      <c r="C664" s="7" t="s">
        <v>204</v>
      </c>
      <c r="D664" s="41" t="n">
        <v>1.58064516129032</v>
      </c>
      <c r="E664" s="41" t="n">
        <v>5.35483870967742</v>
      </c>
      <c r="F664" s="41" t="n">
        <v>5.06451612903226</v>
      </c>
      <c r="G664" s="41" t="n">
        <v>0.709677419354847</v>
      </c>
      <c r="H664" s="41" t="n">
        <v>1</v>
      </c>
      <c r="I664" s="41" t="n">
        <v>1.29032258064517</v>
      </c>
      <c r="J664" s="41" t="n">
        <v>10</v>
      </c>
      <c r="K664" s="61" t="n">
        <v>0.290322580645161</v>
      </c>
      <c r="L664" s="32" t="n">
        <v>43</v>
      </c>
      <c r="M664" s="32" t="n">
        <v>74</v>
      </c>
    </row>
    <row r="665" customFormat="false" ht="12.8" hidden="false" customHeight="false" outlineLevel="0" collapsed="false">
      <c r="J665" s="38"/>
    </row>
    <row r="666" customFormat="false" ht="12.8" hidden="false" customHeight="false" outlineLevel="0" collapsed="false">
      <c r="C666" s="7" t="s">
        <v>205</v>
      </c>
      <c r="D666" s="9" t="n">
        <v>14.4587620567621</v>
      </c>
      <c r="E666" s="9" t="n">
        <v>10.9919240063422</v>
      </c>
      <c r="F666" s="9" t="n">
        <v>22.1475117965626</v>
      </c>
      <c r="G666" s="9" t="n">
        <v>22.8471081364238</v>
      </c>
      <c r="H666" s="9" t="n">
        <v>11.4828198826449</v>
      </c>
      <c r="I666" s="9" t="n">
        <v>34.0729896014118</v>
      </c>
      <c r="J666" s="9" t="n">
        <v>60</v>
      </c>
      <c r="O666" s="58" t="n">
        <f aca="false">SUM(D666:J666)</f>
        <v>176.001115480147</v>
      </c>
      <c r="P666" s="37" t="n">
        <f aca="false">O666-O646</f>
        <v>-0.35573846013375</v>
      </c>
      <c r="Q666" s="0" t="s">
        <v>213</v>
      </c>
    </row>
    <row r="667" customFormat="false" ht="12.8" hidden="false" customHeight="false" outlineLevel="0" collapsed="false">
      <c r="P667" s="37"/>
    </row>
    <row r="668" customFormat="false" ht="15" hidden="false" customHeight="false" outlineLevel="0" collapsed="false">
      <c r="D668" s="34" t="s">
        <v>200</v>
      </c>
      <c r="E668" s="7"/>
      <c r="F668" s="59"/>
      <c r="G668" s="15" t="n">
        <v>43990</v>
      </c>
      <c r="H668" s="7"/>
      <c r="I668" s="17" t="s">
        <v>206</v>
      </c>
      <c r="J668" s="7"/>
      <c r="P668" s="37"/>
    </row>
    <row r="669" customFormat="false" ht="12.8" hidden="false" customHeight="false" outlineLevel="0" collapsed="false">
      <c r="D669" s="17"/>
      <c r="E669" s="7"/>
      <c r="F669" s="59"/>
      <c r="G669" s="7"/>
      <c r="H669" s="7"/>
      <c r="I669" s="7"/>
      <c r="J669" s="7"/>
      <c r="P669" s="37"/>
    </row>
    <row r="670" customFormat="false" ht="12.8" hidden="false" customHeight="false" outlineLevel="0" collapsed="false">
      <c r="D670" s="7" t="s">
        <v>9</v>
      </c>
      <c r="E670" s="7" t="s">
        <v>10</v>
      </c>
      <c r="F670" s="7" t="s">
        <v>11</v>
      </c>
      <c r="G670" s="7" t="s">
        <v>12</v>
      </c>
      <c r="H670" s="7" t="s">
        <v>13</v>
      </c>
      <c r="I670" s="7" t="s">
        <v>14</v>
      </c>
      <c r="J670" s="7" t="s">
        <v>15</v>
      </c>
      <c r="K670" s="7" t="s">
        <v>183</v>
      </c>
      <c r="L670" s="7" t="s">
        <v>184</v>
      </c>
      <c r="M670" s="7" t="s">
        <v>185</v>
      </c>
      <c r="P670" s="37" t="n">
        <f aca="false">O666-O675</f>
        <v>5.95544335305559</v>
      </c>
      <c r="Q670" s="0" t="s">
        <v>214</v>
      </c>
    </row>
    <row r="671" customFormat="false" ht="12.8" hidden="false" customHeight="false" outlineLevel="0" collapsed="false">
      <c r="C671" s="7" t="s">
        <v>202</v>
      </c>
      <c r="D671" s="41" t="n">
        <v>1.62251726783211</v>
      </c>
      <c r="E671" s="41" t="n">
        <v>1.21236176555493</v>
      </c>
      <c r="F671" s="41" t="n">
        <v>3.69831326465178</v>
      </c>
      <c r="G671" s="41" t="n">
        <v>3.72460782049589</v>
      </c>
      <c r="H671" s="41" t="n">
        <v>1</v>
      </c>
      <c r="I671" s="41" t="n">
        <v>5.74067220287277</v>
      </c>
      <c r="J671" s="41" t="n">
        <v>10</v>
      </c>
      <c r="K671" s="61" t="n">
        <v>0.0184604951675499</v>
      </c>
      <c r="L671" s="32" t="n">
        <v>104.354943218634</v>
      </c>
      <c r="M671" s="32" t="n">
        <v>591.882494257476</v>
      </c>
      <c r="P671" s="37"/>
    </row>
    <row r="672" customFormat="false" ht="12.8" hidden="false" customHeight="false" outlineLevel="0" collapsed="false">
      <c r="C672" s="7" t="s">
        <v>203</v>
      </c>
      <c r="D672" s="41" t="n">
        <v>4.40746284155099</v>
      </c>
      <c r="E672" s="41" t="n">
        <v>2.24713477478431</v>
      </c>
      <c r="F672" s="41" t="n">
        <v>1</v>
      </c>
      <c r="G672" s="41" t="n">
        <v>3.08063603250944</v>
      </c>
      <c r="H672" s="41" t="n">
        <v>3.36396953084735</v>
      </c>
      <c r="I672" s="41" t="n">
        <v>7.92592440174252</v>
      </c>
      <c r="J672" s="41" t="n">
        <v>10</v>
      </c>
      <c r="K672" s="61" t="n">
        <v>0.498425375222565</v>
      </c>
      <c r="L672" s="32" t="n">
        <v>3.97469563141561</v>
      </c>
      <c r="M672" s="32" t="n">
        <v>22.0315612072928</v>
      </c>
      <c r="P672" s="37"/>
    </row>
    <row r="673" customFormat="false" ht="12.8" hidden="false" customHeight="false" outlineLevel="0" collapsed="false">
      <c r="C673" s="7" t="s">
        <v>204</v>
      </c>
      <c r="D673" s="41" t="n">
        <v>1.58064516129032</v>
      </c>
      <c r="E673" s="41" t="n">
        <v>5.35483870967742</v>
      </c>
      <c r="F673" s="41" t="n">
        <v>5.06451612903226</v>
      </c>
      <c r="G673" s="41" t="n">
        <v>0.709677419354847</v>
      </c>
      <c r="H673" s="41" t="n">
        <v>1</v>
      </c>
      <c r="I673" s="41" t="n">
        <v>1.29032258064517</v>
      </c>
      <c r="J673" s="41" t="n">
        <v>10</v>
      </c>
      <c r="K673" s="61" t="n">
        <v>0.290322580645161</v>
      </c>
      <c r="L673" s="32" t="n">
        <v>43</v>
      </c>
      <c r="M673" s="32" t="n">
        <v>74</v>
      </c>
      <c r="P673" s="37"/>
    </row>
    <row r="674" customFormat="false" ht="12.8" hidden="false" customHeight="false" outlineLevel="0" collapsed="false">
      <c r="J674" s="38"/>
      <c r="P674" s="37"/>
    </row>
    <row r="675" customFormat="false" ht="12.8" hidden="false" customHeight="false" outlineLevel="0" collapsed="false">
      <c r="C675" s="7" t="s">
        <v>205</v>
      </c>
      <c r="D675" s="9" t="n">
        <v>15.2631226478886</v>
      </c>
      <c r="E675" s="9" t="n">
        <v>13.4861935559108</v>
      </c>
      <c r="F675" s="9" t="n">
        <v>18.1594559229876</v>
      </c>
      <c r="G675" s="9" t="n">
        <v>18.0447729458614</v>
      </c>
      <c r="H675" s="9" t="n">
        <v>10.7279390616947</v>
      </c>
      <c r="I675" s="9" t="n">
        <v>34.3641879927485</v>
      </c>
      <c r="J675" s="9" t="n">
        <v>60</v>
      </c>
      <c r="O675" s="58" t="n">
        <f aca="false">SUM(D675:J675)</f>
        <v>170.045672127092</v>
      </c>
      <c r="P675" s="37" t="n">
        <f aca="false">O675-O655</f>
        <v>-0.355738460133324</v>
      </c>
      <c r="Q675" s="0" t="s">
        <v>213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V174" activeCellId="0" sqref="V174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2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3" t="s">
        <v>216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2" t="s">
        <v>79</v>
      </c>
    </row>
    <row r="7" customFormat="false" ht="12.8" hidden="false" customHeight="false" outlineLevel="0" collapsed="false">
      <c r="B7" s="27" t="s">
        <v>16</v>
      </c>
      <c r="C7" s="62" t="s">
        <v>80</v>
      </c>
    </row>
    <row r="8" customFormat="false" ht="12.8" hidden="false" customHeight="false" outlineLevel="0" collapsed="false">
      <c r="B8" s="27" t="s">
        <v>81</v>
      </c>
      <c r="C8" s="62" t="s">
        <v>82</v>
      </c>
    </row>
    <row r="9" customFormat="false" ht="12.8" hidden="false" customHeight="false" outlineLevel="0" collapsed="false">
      <c r="B9" s="27" t="s">
        <v>65</v>
      </c>
      <c r="C9" s="62" t="s">
        <v>31</v>
      </c>
    </row>
    <row r="28" customFormat="false" ht="12.8" hidden="false" customHeight="false" outlineLevel="0" collapsed="false">
      <c r="N28" s="17" t="s">
        <v>217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218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1" t="n">
        <f aca="false">O31*5</f>
        <v>302.4</v>
      </c>
      <c r="P32" s="41" t="n">
        <f aca="false">P31*5</f>
        <v>233.75</v>
      </c>
      <c r="Q32" s="41" t="n">
        <f aca="false">Q31*5</f>
        <v>326.35</v>
      </c>
      <c r="R32" s="41" t="n">
        <f aca="false">R31*5</f>
        <v>51.8</v>
      </c>
      <c r="S32" s="41" t="n">
        <f aca="false">S31*5</f>
        <v>338.95</v>
      </c>
      <c r="T32" s="41" t="n">
        <f aca="false">T31*5</f>
        <v>1655</v>
      </c>
      <c r="U32" s="41" t="n">
        <f aca="false">U31*5</f>
        <v>418.9</v>
      </c>
      <c r="V32" s="41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2"/>
      <c r="P37" s="42"/>
    </row>
    <row r="40" customFormat="false" ht="15" hidden="false" customHeight="false" outlineLevel="0" collapsed="false">
      <c r="N40" s="7" t="s">
        <v>219</v>
      </c>
      <c r="P40" s="34" t="s">
        <v>220</v>
      </c>
      <c r="R40" s="0" t="s">
        <v>221</v>
      </c>
      <c r="Y40" s="34" t="s">
        <v>222</v>
      </c>
      <c r="AF40" s="34" t="s">
        <v>223</v>
      </c>
    </row>
    <row r="41" customFormat="false" ht="12.8" hidden="false" customHeight="false" outlineLevel="0" collapsed="false">
      <c r="M41" s="0"/>
      <c r="N41" s="5" t="s">
        <v>224</v>
      </c>
    </row>
    <row r="42" customFormat="false" ht="12.8" hidden="false" customHeight="false" outlineLevel="0" collapsed="false">
      <c r="M42" s="0"/>
      <c r="N42" s="7" t="s">
        <v>78</v>
      </c>
      <c r="O42" s="17" t="s">
        <v>225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40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40" t="s">
        <v>107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49" t="n">
        <f aca="false">AF45</f>
        <v>1.39750445632799</v>
      </c>
      <c r="E45" s="49" t="n">
        <f aca="false">AG45</f>
        <v>1.39651468130819</v>
      </c>
      <c r="F45" s="49" t="n">
        <f aca="false">AH45</f>
        <v>1.28700128700129</v>
      </c>
      <c r="G45" s="49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49" t="n">
        <f aca="true">OFFSET(O44,Y$43,0)/$P$31</f>
        <v>4.19251336898396</v>
      </c>
      <c r="Z45" s="49" t="n">
        <f aca="true">OFFSET(P44,Z$43,0)/$U$31</f>
        <v>4.18954404392456</v>
      </c>
      <c r="AA45" s="49" t="n">
        <f aca="true">OFFSET(R44,AA$43,0)/$R$31</f>
        <v>3.86100386100386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1.28700128700129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49" t="n">
        <f aca="false">AVERAGE(AF45:AF46)</f>
        <v>1.74688057040998</v>
      </c>
      <c r="E46" s="49" t="n">
        <f aca="false">AVERAGE(AG45:AG46)</f>
        <v>1.18763428025782</v>
      </c>
      <c r="F46" s="49" t="n">
        <f aca="false">AVERAGE(AH45:AH46)</f>
        <v>1.70527670527671</v>
      </c>
      <c r="G46" s="49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49" t="n">
        <f aca="true">OFFSET(O45,Y$43,0)/$P$31</f>
        <v>6.28877005347594</v>
      </c>
      <c r="Z46" s="49" t="n">
        <f aca="true">OFFSET(P45,Z$43,0)/$U$31</f>
        <v>5.16829792313201</v>
      </c>
      <c r="AA46" s="49" t="n">
        <f aca="true">OFFSET(R45,AA$43,0)/$R$31</f>
        <v>5.98455598455598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49" t="n">
        <f aca="false">AVERAGE(AF45:AF47)</f>
        <v>1.5068330362448</v>
      </c>
      <c r="E47" s="49" t="n">
        <f aca="false">AVERAGE(AG45:AG47)</f>
        <v>1.22145301185645</v>
      </c>
      <c r="F47" s="49" t="n">
        <f aca="false">AVERAGE(AH45:AH47)</f>
        <v>1.61947661947662</v>
      </c>
      <c r="G47" s="49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49" t="n">
        <f aca="true">OFFSET(O46,Y$43,0)/$P$31</f>
        <v>7.31550802139037</v>
      </c>
      <c r="Z47" s="49" t="n">
        <f aca="true">OFFSET(P46,Z$43,0)/$U$31</f>
        <v>6.45738839818572</v>
      </c>
      <c r="AA47" s="49" t="n">
        <f aca="true">OFFSET(R46,AA$43,0)/$R$31</f>
        <v>7.43243243243243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1.44787644787645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49" t="n">
        <f aca="false">AVERAGE(AF45:AF48)</f>
        <v>2.15151515151515</v>
      </c>
      <c r="E48" s="49" t="n">
        <f aca="false">AVERAGE(AG45:AG48)</f>
        <v>1.2264263547386</v>
      </c>
      <c r="F48" s="49" t="n">
        <f aca="false">AVERAGE(AH45:AH48)</f>
        <v>1.89028314028314</v>
      </c>
      <c r="G48" s="49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49" t="n">
        <f aca="true">OFFSET(O47,Y$43,0)/$P$31</f>
        <v>11.4010695187166</v>
      </c>
      <c r="Z48" s="49" t="n">
        <f aca="true">OFFSET(P47,Z$43,0)/$U$31</f>
        <v>7.69873478157078</v>
      </c>
      <c r="AA48" s="49" t="n">
        <f aca="true">OFFSET(R47,AA$43,0)/$R$31</f>
        <v>10.1351351351351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2.7027027027027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49" t="n">
        <f aca="false">AVERAGE(AF45:AF49)</f>
        <v>2.17040998217469</v>
      </c>
      <c r="E49" s="49" t="n">
        <f aca="false">AVERAGE(AG45:AG49)</f>
        <v>1.29147767963715</v>
      </c>
      <c r="F49" s="49" t="n">
        <f aca="false">AVERAGE(AH45:AH49)</f>
        <v>1.51222651222651</v>
      </c>
      <c r="G49" s="49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49" t="n">
        <f aca="true">OFFSET(O48,Y$43,0)/$P$31</f>
        <v>13.6470588235294</v>
      </c>
      <c r="Z49" s="49" t="n">
        <f aca="true">OFFSET(P48,Z$43,0)/$U$31</f>
        <v>9.2504177608021</v>
      </c>
      <c r="AA49" s="49" t="n">
        <f aca="true">OFFSET(R48,AA$43,0)/$R$31</f>
        <v>10.1351351351351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0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49" t="n">
        <f aca="false">AVERAGE(AF45:AF50)</f>
        <v>2.49673202614379</v>
      </c>
      <c r="E50" s="49" t="n">
        <f aca="false">AVERAGE(AG45:AG50)</f>
        <v>1.38656799554388</v>
      </c>
      <c r="F50" s="49" t="n">
        <f aca="false">AVERAGE(AH45:AH50)</f>
        <v>1.34062634062634</v>
      </c>
      <c r="G50" s="49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49" t="n">
        <f aca="true">OFFSET(O49,Y$43,0)/$P$31</f>
        <v>17.7754010695187</v>
      </c>
      <c r="Z50" s="49" t="n">
        <f aca="true">OFFSET(P49,Z$43,0)/$U$31</f>
        <v>11.1124373358797</v>
      </c>
      <c r="AA50" s="49" t="n">
        <f aca="true">OFFSET(R49,AA$43,0)/$R$31</f>
        <v>10.6177606177606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0.482625482625483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49" t="n">
        <f aca="false">(0.7*AF45+0.8*AF46+0.9*AF47+AF48+1.1*AF49+1.2*AF50+1.3*AF51)/7</f>
        <v>3.19643493761141</v>
      </c>
      <c r="E51" s="49" t="n">
        <f aca="false">(0.7*AG45+0.8*AG46+0.9*AG47+AG48+1.1*AG49+1.2*AG50+1.3*AG51)/7</f>
        <v>1.54776114312997</v>
      </c>
      <c r="F51" s="49" t="n">
        <f aca="false">(0.7*AH45+0.8*AH46+0.9*AH47+AH48+1.1*AH49+1.2*AH50+1.3*AH51)/7</f>
        <v>1.67172274315131</v>
      </c>
      <c r="G51" s="49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49" t="n">
        <f aca="true">OFFSET(O50,Y$43,0)/$P$31</f>
        <v>23.379679144385</v>
      </c>
      <c r="Z51" s="49" t="n">
        <f aca="true">OFFSET(P50,Z$43,0)/$U$31</f>
        <v>13.2131773693005</v>
      </c>
      <c r="AA51" s="49" t="n">
        <f aca="true">OFFSET(R50,AA$43,0)/$R$31</f>
        <v>14.0926640926641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3.47490347490348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49" t="n">
        <f aca="false">(0.7*AF46+0.8*AF47+0.9*AF48+AF49+1.1*AF50+1.2*AF51+1.3*AF52)/7</f>
        <v>3.9266615737204</v>
      </c>
      <c r="E52" s="49" t="n">
        <f aca="false">(0.7*AG46+0.8*AG47+0.9*AG48+AG49+1.1*AG50+1.2*AG51+1.3*AG52)/7</f>
        <v>1.65160454250929</v>
      </c>
      <c r="F52" s="49" t="n">
        <f aca="false">(0.7*AH46+0.8*AH47+0.9*AH48+AH49+1.1*AH50+1.2*AH51+1.3*AH52)/7</f>
        <v>2.00634307777165</v>
      </c>
      <c r="G52" s="49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49" t="n">
        <f aca="true">OFFSET(O51,Y$43,0)/$P$31</f>
        <v>29.5401069518717</v>
      </c>
      <c r="Z52" s="49" t="n">
        <f aca="true">OFFSET(P51,Z$43,0)/$U$31</f>
        <v>15.2184292193841</v>
      </c>
      <c r="AA52" s="49" t="n">
        <f aca="true">OFFSET(R51,AA$43,0)/$R$31</f>
        <v>17.3745173745174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3.28185328185328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49" t="n">
        <f aca="false">(0.7*AF47+0.8*AF48+0.9*AF49+AF50+1.1*AF51+1.2*AF52+1.3*AF53)/7</f>
        <v>4.93812070282659</v>
      </c>
      <c r="E53" s="49" t="n">
        <f aca="false">(0.7*AG47+0.8*AG48+0.9*AG49+AG50+1.1*AG51+1.2*AG52+1.3*AG53)/7</f>
        <v>1.78477645534222</v>
      </c>
      <c r="F53" s="49" t="n">
        <f aca="false">(0.7*AH47+0.8*AH48+0.9*AH49+AH50+1.1*AH51+1.2*AH52+1.3*AH53)/7</f>
        <v>2.68891340319912</v>
      </c>
      <c r="G53" s="49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49" t="n">
        <f aca="true">OFFSET(O52,Y$43,0)/$P$31</f>
        <v>37.903743315508</v>
      </c>
      <c r="Z53" s="49" t="n">
        <f aca="true">OFFSET(P52,Z$43,0)/$U$31</f>
        <v>17.2356170923848</v>
      </c>
      <c r="AA53" s="49" t="n">
        <f aca="true">OFFSET(R52,AA$43,0)/$R$31</f>
        <v>23.0694980694981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5.6949806949807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49" t="n">
        <f aca="false">(0.7*AF48+0.8*AF49+0.9*AF50+AF51+1.1*AF52+1.2*AF53+1.3*AF54)/7</f>
        <v>6.53964858670741</v>
      </c>
      <c r="E54" s="49" t="n">
        <f aca="false">(0.7*AG48+0.8*AG49+0.9*AG50+AG51+1.1*AG52+1.2*AG53+1.3*AG54)/7</f>
        <v>1.8122293080517</v>
      </c>
      <c r="F54" s="49" t="n">
        <f aca="false">(0.7*AH48+0.8*AH49+0.9*AH50+AH51+1.1*AH52+1.2*AH53+1.3*AH54)/7</f>
        <v>3.55763927192499</v>
      </c>
      <c r="G54" s="49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49" t="n">
        <f aca="true">OFFSET(O53,Y$43,0)/$P$31</f>
        <v>49.4331550802139</v>
      </c>
      <c r="Z54" s="49" t="n">
        <f aca="true">OFFSET(P53,Z$43,0)/$U$31</f>
        <v>18.9066603007878</v>
      </c>
      <c r="AA54" s="49" t="n">
        <f aca="true">OFFSET(R53,AA$43,0)/$R$31</f>
        <v>29.7297297297297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6.66023166023166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49" t="n">
        <f aca="false">(0.7*AF49+0.8*AF50+0.9*AF51+AF52+1.1*AF53+1.2*AF54+1.3*AF55)/7</f>
        <v>8.2890756302521</v>
      </c>
      <c r="E55" s="49" t="n">
        <f aca="false">(0.7*AG49+0.8*AG50+0.9*AG51+AG52+1.1*AG53+1.2*AG54+1.3*AG55)/7</f>
        <v>2.02895338130478</v>
      </c>
      <c r="F55" s="49" t="n">
        <f aca="false">(0.7*AH49+0.8*AH50+0.9*AH51+AH52+1.1*AH53+1.2*AH54+1.3*AH55)/7</f>
        <v>3.90375068946498</v>
      </c>
      <c r="G55" s="49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49" t="n">
        <f aca="true">OFFSET(O54,Y$43,0)/$P$31</f>
        <v>63.9786096256684</v>
      </c>
      <c r="Z55" s="49" t="n">
        <f aca="true">OFFSET(P54,Z$43,0)/$U$31</f>
        <v>21.6042014800668</v>
      </c>
      <c r="AA55" s="49" t="n">
        <f aca="true">OFFSET(R54,AA$43,0)/$R$31</f>
        <v>34.5559845559846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4.82625482625483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49" t="n">
        <f aca="false">(0.7*AF50+0.8*AF51+0.9*AF52+AF53+1.1*AF54+1.2*AF55+1.3*AF56)/7</f>
        <v>9.95141329258976</v>
      </c>
      <c r="E56" s="49" t="n">
        <f aca="false">(0.7*AG50+0.8*AG51+0.9*AG52+AG53+1.1*AG54+1.2*AG55+1.3*AG56)/7</f>
        <v>2.15394059270879</v>
      </c>
      <c r="F56" s="49" t="n">
        <f aca="false">(0.7*AH50+0.8*AH51+0.9*AH52+AH53+1.1*AH54+1.2*AH55+1.3*AH56)/7</f>
        <v>3.82377275234418</v>
      </c>
      <c r="G56" s="49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49" t="n">
        <f aca="true">OFFSET(O55,Y$43,0)/$P$31</f>
        <v>78.0106951871658</v>
      </c>
      <c r="Z56" s="49" t="n">
        <f aca="true">OFFSET(P55,Z$43,0)/$U$31</f>
        <v>24.0630222010026</v>
      </c>
      <c r="AA56" s="49" t="n">
        <f aca="true">OFFSET(R55,AA$43,0)/$R$31</f>
        <v>36.003861003861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1.44787644787645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49" t="n">
        <f aca="false">(0.7*AF51+0.8*AF52+0.9*AF53+AF54+1.1*AF55+1.2*AF56+1.3*AF57)/7</f>
        <v>11.5303284950344</v>
      </c>
      <c r="E57" s="49" t="n">
        <f aca="false">(0.7*AG51+0.8*AG52+0.9*AG53+AG54+1.1*AG55+1.2*AG56+1.3*AG57)/7</f>
        <v>2.52088804010504</v>
      </c>
      <c r="F57" s="49" t="n">
        <f aca="false">(0.7*AH51+0.8*AH52+0.9*AH53+AH54+1.1*AH55+1.2*AH56+1.3*AH57)/7</f>
        <v>3.91478212906784</v>
      </c>
      <c r="G57" s="49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49" t="n">
        <f aca="true">OFFSET(O56,Y$43,0)/$P$31</f>
        <v>93.3689839572193</v>
      </c>
      <c r="Z57" s="49" t="n">
        <f aca="true">OFFSET(P56,Z$43,0)/$U$31</f>
        <v>28.0377178324182</v>
      </c>
      <c r="AA57" s="49" t="n">
        <f aca="true">OFFSET(R56,AA$43,0)/$R$31</f>
        <v>38.7065637065637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2.7027027027027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49" t="n">
        <f aca="false">(0.7*AF52+0.8*AF53+0.9*AF54+AF55+1.1*AF56+1.2*AF57+1.3*AF58)/7</f>
        <v>13.040794499618</v>
      </c>
      <c r="E58" s="49" t="n">
        <f aca="false">(0.7*AG52+0.8*AG53+0.9*AG54+AG55+1.1*AG56+1.2*AG57+1.3*AG58)/7</f>
        <v>2.6709408996351</v>
      </c>
      <c r="F58" s="49" t="n">
        <f aca="false">(0.7*AH52+0.8*AH53+0.9*AH54+AH55+1.1*AH56+1.2*AH57+1.3*AH58)/7</f>
        <v>4.57804743519029</v>
      </c>
      <c r="G58" s="49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49" t="n">
        <f aca="true">OFFSET(O57,Y$43,0)/$P$31</f>
        <v>109.903743315508</v>
      </c>
      <c r="Z58" s="49" t="n">
        <f aca="true">OFFSET(P57,Z$43,0)/$U$31</f>
        <v>31.1172117450465</v>
      </c>
      <c r="AA58" s="49" t="n">
        <f aca="true">OFFSET(R57,AA$43,0)/$R$31</f>
        <v>46.042471042471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7.33590733590734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49" t="n">
        <f aca="false">(0.7*AF53+0.8*AF54+0.9*AF55+AF56+1.1*AF57+1.2*AF58+1.3*AF59)/7</f>
        <v>14.6294881588999</v>
      </c>
      <c r="E59" s="49" t="n">
        <f aca="false">(0.7*AG53+0.8*AG54+0.9*AG55+AG56+1.1*AG57+1.2*AG58+1.3*AG59)/7</f>
        <v>2.52924325614705</v>
      </c>
      <c r="F59" s="49" t="n">
        <f aca="false">(0.7*AH53+0.8*AH54+0.9*AH55+AH56+1.1*AH57+1.2*AH58+1.3*AH59)/7</f>
        <v>5.88389409817981</v>
      </c>
      <c r="G59" s="49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49" t="n">
        <f aca="true">OFFSET(O58,Y$43,0)/$P$31</f>
        <v>127.957219251337</v>
      </c>
      <c r="Z59" s="49" t="n">
        <f aca="true">OFFSET(P58,Z$43,0)/$U$31</f>
        <v>32.6569587013607</v>
      </c>
      <c r="AA59" s="49" t="n">
        <f aca="true">OFFSET(R58,AA$43,0)/$R$31</f>
        <v>57.0463320463321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11.003861003861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49" t="n">
        <f aca="false">(0.7*AF54+0.8*AF55+0.9*AF56+AF57+1.1*AF58+1.2*AF59+1.3*AF60)/7</f>
        <v>15.7680672268908</v>
      </c>
      <c r="E60" s="49" t="n">
        <f aca="false">(0.7*AG54+0.8*AG55+0.9*AG56+AG57+1.1*AG58+1.2*AG59+1.3*AG60)/7</f>
        <v>2.40647273471337</v>
      </c>
      <c r="F60" s="49" t="n">
        <f aca="false">(0.7*AH54+0.8*AH55+0.9*AH56+AH57+1.1*AH58+1.2*AH59+1.3*AH60)/7</f>
        <v>6.54991726420298</v>
      </c>
      <c r="G60" s="49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49" t="n">
        <f aca="true">OFFSET(O59,Y$43,0)/$P$31</f>
        <v>145.51871657754</v>
      </c>
      <c r="Z60" s="49" t="n">
        <f aca="true">OFFSET(P59,Z$43,0)/$U$31</f>
        <v>34.2683217951778</v>
      </c>
      <c r="AA60" s="49" t="n">
        <f aca="true">OFFSET(R59,AA$43,0)/$R$31</f>
        <v>66.3127413127413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9.26640926640928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49" t="n">
        <f aca="false">(0.7*AF55+0.8*AF56+0.9*AF57+AF58+1.1*AF59+1.2*AF60+1.3*AF61)/7</f>
        <v>16.8693659281895</v>
      </c>
      <c r="E61" s="49" t="n">
        <f aca="false">(0.7*AG55+0.8*AG56+0.9*AG57+AG58+1.1*AG59+1.2*AG60+1.3*AG61)/7</f>
        <v>2.35463629233025</v>
      </c>
      <c r="F61" s="49" t="n">
        <f aca="false">(0.7*AH55+0.8*AH56+0.9*AH57+AH58+1.1*AH59+1.2*AH60+1.3*AH61)/7</f>
        <v>7.26144511858798</v>
      </c>
      <c r="G61" s="49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49" t="n">
        <f aca="true">OFFSET(O60,Y$43,0)/$P$31</f>
        <v>165.048128342246</v>
      </c>
      <c r="Z61" s="49" t="n">
        <f aca="true">OFFSET(P60,Z$43,0)/$U$31</f>
        <v>36.0706612556696</v>
      </c>
      <c r="AA61" s="49" t="n">
        <f aca="true">OFFSET(R60,AA$43,0)/$R$31</f>
        <v>76.5444015444016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10.2316602316602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49" t="n">
        <f aca="false">(0.7*AF56+0.8*AF57+0.9*AF58+AF59+1.1*AF60+1.2*AF61+1.3*AF62)/7</f>
        <v>16.9423987776929</v>
      </c>
      <c r="E62" s="49" t="n">
        <f aca="false">(0.7*AG56+0.8*AG57+0.9*AG58+AG59+1.1*AG60+1.2*AG61+1.3*AG62)/7</f>
        <v>2.25948913821915</v>
      </c>
      <c r="F62" s="49" t="n">
        <f aca="false">(0.7*AH56+0.8*AH57+0.9*AH58+AH59+1.1*AH60+1.2*AH61+1.3*AH62)/7</f>
        <v>7.55929398786542</v>
      </c>
      <c r="G62" s="49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49" t="n">
        <f aca="true">OFFSET(O61,Y$43,0)/$P$31</f>
        <v>181.048128342246</v>
      </c>
      <c r="Z62" s="49" t="n">
        <f aca="true">OFFSET(P61,Z$43,0)/$U$31</f>
        <v>38.1236571974218</v>
      </c>
      <c r="AA62" s="49" t="n">
        <f aca="true">OFFSET(R61,AA$43,0)/$R$31</f>
        <v>83.976833976834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7.43243243243244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49" t="n">
        <f aca="false">(0.7*AF57+0.8*AF58+0.9*AF59+AF60+1.1*AF61+1.2*AF62+1.3*AF63)/7</f>
        <v>17.7338426279603</v>
      </c>
      <c r="E63" s="49" t="n">
        <f aca="false">(0.7*AG57+0.8*AG58+0.9*AG59+AG60+1.1*AG61+1.2*AG62+1.3*AG63)/7</f>
        <v>2.47996453296047</v>
      </c>
      <c r="F63" s="49" t="n">
        <f aca="false">(0.7*AH57+0.8*AH58+0.9*AH59+AH60+1.1*AH61+1.2*AH62+1.3*AH63)/7</f>
        <v>7.03392167677882</v>
      </c>
      <c r="G63" s="49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49" t="n">
        <f aca="true">OFFSET(O62,Y$43,0)/$P$31</f>
        <v>200.791443850267</v>
      </c>
      <c r="Z63" s="49" t="n">
        <f aca="true">OFFSET(P62,Z$43,0)/$U$31</f>
        <v>41.7164000954882</v>
      </c>
      <c r="AA63" s="49" t="n">
        <f aca="true">OFFSET(R62,AA$43,0)/$R$31</f>
        <v>85.6177606177606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1.64092664092664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49" t="n">
        <f aca="false">(0.7*AF58+0.8*AF59+0.9*AF60+AF61+1.1*AF62+1.2*AF63+1.3*AF64)/7</f>
        <v>18.4809778456837</v>
      </c>
      <c r="E64" s="49" t="n">
        <f aca="false">(0.7*AG58+0.8*AG59+0.9*AG60+AG61+1.1*AG62+1.2*AG63+1.3*AG64)/7</f>
        <v>2.57204242403574</v>
      </c>
      <c r="F64" s="49" t="n">
        <f aca="false">(0.7*AH58+0.8*AH59+0.9*AH60+AH61+1.1*AH62+1.2*AH63+1.3*AH64)/7</f>
        <v>6.30860452289024</v>
      </c>
      <c r="G64" s="49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49" t="n">
        <f aca="true">OFFSET(O63,Y$43,0)/$P$31</f>
        <v>221.347593582888</v>
      </c>
      <c r="Z64" s="49" t="n">
        <f aca="true">OFFSET(P63,Z$43,0)/$U$31</f>
        <v>45.4046311768919</v>
      </c>
      <c r="AA64" s="49" t="n">
        <f aca="true">OFFSET(R63,AA$43,0)/$R$31</f>
        <v>86.7760617760618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1.15830115830116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49" t="n">
        <f aca="false">(0.7*AF59+0.8*AF60+0.9*AF61+AF62+1.1*AF63+1.2*AF64+1.3*AF65)/7</f>
        <v>18.6120702826585</v>
      </c>
      <c r="E65" s="49" t="n">
        <f aca="false">(0.7*AG59+0.8*AG60+0.9*AG61+AG62+1.1*AG63+1.2*AG64+1.3*AG65)/7</f>
        <v>2.60972615353136</v>
      </c>
      <c r="F65" s="49" t="n">
        <f aca="false">(0.7*AH59+0.8*AH60+0.9*AH61+AH62+1.1*AH63+1.2*AH64+1.3*AH65)/7</f>
        <v>5.35162713734142</v>
      </c>
      <c r="G65" s="49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49" t="n">
        <f aca="true">OFFSET(O64,Y$43,0)/$P$31</f>
        <v>239.529411764706</v>
      </c>
      <c r="Z65" s="49" t="n">
        <f aca="true">OFFSET(P64,Z$43,0)/$U$31</f>
        <v>48.3647648603485</v>
      </c>
      <c r="AA65" s="49" t="n">
        <f aca="true">OFFSET(R64,AA$43,0)/$R$31</f>
        <v>88.7065637065637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1.93050193050193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49" t="n">
        <f aca="false">(0.7*AF60+0.8*AF61+0.9*AF62+AF63+1.1*AF64+1.2*AF65+1.3*AF66)/7</f>
        <v>18.1882352941176</v>
      </c>
      <c r="E66" s="49" t="n">
        <f aca="false">(0.7*AG60+0.8*AG61+0.9*AG62+AG63+1.1*AG64+1.2*AG65+1.3*AG66)/7</f>
        <v>2.8963612181564</v>
      </c>
      <c r="F66" s="49" t="n">
        <f aca="false">(0.7*AH60+0.8*AH61+0.9*AH62+AH63+1.1*AH64+1.2*AH65+1.3*AH66)/7</f>
        <v>5.84252619966906</v>
      </c>
      <c r="G66" s="49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49" t="n">
        <f aca="true">OFFSET(O65,Y$43,0)/$P$31</f>
        <v>255.550802139037</v>
      </c>
      <c r="Z66" s="49" t="n">
        <f aca="true">OFFSET(P65,Z$43,0)/$U$31</f>
        <v>51.9455717354977</v>
      </c>
      <c r="AA66" s="49" t="n">
        <f aca="true">OFFSET(R65,AA$43,0)/$R$31</f>
        <v>99.7104247104247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11.003861003861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49" t="n">
        <f aca="false">(0.7*AF61+0.8*AF62+0.9*AF63+AF64+1.1*AF65+1.2*AF66+1.3*AF67)/7</f>
        <v>17.6171122994652</v>
      </c>
      <c r="E67" s="49" t="n">
        <f aca="false">(0.7*AG61+0.8*AG62+0.9*AG63+AG64+1.1*AG65+1.2*AG66+1.3*AG67)/7</f>
        <v>2.89499710125158</v>
      </c>
      <c r="F67" s="49" t="n">
        <f aca="false">(0.7*AH61+0.8*AH62+0.9*AH63+AH64+1.1*AH65+1.2*AH66+1.3*AH67)/7</f>
        <v>7.48621070049641</v>
      </c>
      <c r="G67" s="49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49" t="n">
        <f aca="true">OFFSET(O66,Y$43,0)/$P$31</f>
        <v>270.395721925134</v>
      </c>
      <c r="Z67" s="49" t="n">
        <f aca="true">OFFSET(P66,Z$43,0)/$U$31</f>
        <v>54.1656719980902</v>
      </c>
      <c r="AA67" s="49" t="n">
        <f aca="true">OFFSET(R66,AA$43,0)/$R$31</f>
        <v>116.119691119691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16.4092664092664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49" t="n">
        <f aca="false">(0.7*AF62+0.8*AF63+0.9*AF64+AF65+1.1*AF66+1.2*AF67+1.3*AF68)/7</f>
        <v>16.9399541634836</v>
      </c>
      <c r="E68" s="49" t="n">
        <f aca="false">(0.7*AG62+0.8*AG63+0.9*AG64+AG65+1.1*AG66+1.2*AG67+1.3*AG68)/7</f>
        <v>2.68679875865362</v>
      </c>
      <c r="F68" s="49" t="n">
        <f aca="false">(0.7*AH62+0.8*AH63+0.9*AH64+AH65+1.1*AH66+1.2*AH67+1.3*AH68)/7</f>
        <v>8.2280750137893</v>
      </c>
      <c r="G68" s="49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49" t="n">
        <f aca="true">OFFSET(O67,Y$43,0)/$P$31</f>
        <v>285.368983957219</v>
      </c>
      <c r="Z68" s="49" t="n">
        <f aca="true">OFFSET(P67,Z$43,0)/$U$31</f>
        <v>55.4070183814753</v>
      </c>
      <c r="AA68" s="49" t="n">
        <f aca="true">OFFSET(R67,AA$43,0)/$R$31</f>
        <v>128.667953667954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12.5482625482625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49" t="n">
        <f aca="false">(0.7*AF63+0.8*AF64+0.9*AF65+AF66+1.1*AF67+1.2*AF68+1.3*AF69)/7</f>
        <v>16.646294881589</v>
      </c>
      <c r="E69" s="49" t="n">
        <f aca="false">(0.7*AG63+0.8*AG64+0.9*AG65+AG66+1.1*AG67+1.2*AG68+1.3*AG69)/7</f>
        <v>2.7222657981789</v>
      </c>
      <c r="F69" s="49" t="n">
        <f aca="false">(0.7*AH63+0.8*AH64+0.9*AH65+AH66+1.1*AH67+1.2*AH68+1.3*AH69)/7</f>
        <v>8.04743519029233</v>
      </c>
      <c r="G69" s="49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49" t="n">
        <f aca="true">OFFSET(O68,Y$43,0)/$P$31</f>
        <v>300.427807486631</v>
      </c>
      <c r="Z69" s="49" t="n">
        <f aca="true">OFFSET(P68,Z$43,0)/$U$31</f>
        <v>58.0329434232514</v>
      </c>
      <c r="AA69" s="49" t="n">
        <f aca="true">OFFSET(R68,AA$43,0)/$R$31</f>
        <v>135.135135135135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6.46718146718146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49" t="n">
        <f aca="false">(0.7*AF64+0.8*AF65+0.9*AF66+AF67+1.1*AF68+1.2*AF69+1.3*AF70)/7</f>
        <v>16.2160427807487</v>
      </c>
      <c r="E70" s="49" t="n">
        <f aca="false">(0.7*AG64+0.8*AG65+0.9*AG66+AG67+1.1*AG68+1.2*AG69+1.3*AG70)/7</f>
        <v>2.62643658561539</v>
      </c>
      <c r="F70" s="49" t="n">
        <f aca="false">(0.7*AH64+0.8*AH65+0.9*AH66+AH67+1.1*AH68+1.2*AH69+1.3*AH70)/7</f>
        <v>9.16574738003309</v>
      </c>
      <c r="G70" s="49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49" t="n">
        <f aca="true">OFFSET(O69,Y$43,0)/$P$31</f>
        <v>316.406417112299</v>
      </c>
      <c r="Z70" s="49" t="n">
        <f aca="true">OFFSET(P69,Z$43,0)/$U$31</f>
        <v>60.7066125566961</v>
      </c>
      <c r="AA70" s="49" t="n">
        <f aca="true">OFFSET(R69,AA$43,0)/$R$31</f>
        <v>145.849420849421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10.7142857142857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49" t="n">
        <f aca="false">(0.7*AF65+0.8*AF66+0.9*AF67+AF68+1.1*AF69+1.2*AF70+1.3*AF71)/7</f>
        <v>15.4044308632544</v>
      </c>
      <c r="E71" s="49" t="n">
        <f aca="false">(0.7*AG65+0.8*AG66+0.9*AG67+AG68+1.1*AG69+1.2*AG70+1.3*AG71)/7</f>
        <v>2.54663574668349</v>
      </c>
      <c r="F71" s="49" t="n">
        <f aca="false">(0.7*AH65+0.8*AH66+0.9*AH67+AH68+1.1*AH69+1.2*AH70+1.3*AH71)/7</f>
        <v>8.72586872586873</v>
      </c>
      <c r="G71" s="49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49" t="n">
        <f aca="true">OFFSET(O70,Y$43,0)/$P$31</f>
        <v>330.417112299465</v>
      </c>
      <c r="Z71" s="49" t="n">
        <f aca="true">OFFSET(P70,Z$43,0)/$U$31</f>
        <v>63.4399618047267</v>
      </c>
      <c r="AA71" s="49" t="n">
        <f aca="true">OFFSET(R70,AA$43,0)/$R$31</f>
        <v>148.648648648649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2.79922779922779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49" t="n">
        <f aca="false">(0.7*AF66+0.8*AF67+0.9*AF68+AF69+1.1*AF70+1.2*AF71+1.3*AF72)/7</f>
        <v>14.8064171122995</v>
      </c>
      <c r="E72" s="49" t="n">
        <f aca="false">(0.7*AG66+0.8*AG67+0.9*AG68+AG69+1.1*AG70+1.2*AG71+1.3*AG72)/7</f>
        <v>2.61160181427548</v>
      </c>
      <c r="F72" s="49" t="n">
        <f aca="false">(0.7*AH66+0.8*AH67+0.9*AH68+AH69+1.1*AH70+1.2*AH71+1.3*AH72)/7</f>
        <v>8.39354660783232</v>
      </c>
      <c r="G72" s="49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49" t="n">
        <f aca="true">OFFSET(O71,Y$43,0)/$P$31</f>
        <v>343.978609625668</v>
      </c>
      <c r="Z72" s="49" t="n">
        <f aca="true">OFFSET(P71,Z$43,0)/$U$31</f>
        <v>66.5433277631893</v>
      </c>
      <c r="AA72" s="49" t="n">
        <f aca="true">OFFSET(R71,AA$43,0)/$R$31</f>
        <v>152.509652509653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3.86100386100387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49" t="n">
        <f aca="false">(0.7*AF67+0.8*AF68+0.9*AF69+AF70+1.1*AF71+1.2*AF72+1.3*AF73)/7</f>
        <v>14.0265851795264</v>
      </c>
      <c r="E73" s="49" t="n">
        <f aca="false">(0.7*AG67+0.8*AG68+0.9*AG69+AG70+1.1*AG71+1.2*AG72+1.3*AG73)/7</f>
        <v>2.45506939944753</v>
      </c>
      <c r="F73" s="49" t="n">
        <f aca="false">(0.7*AH67+0.8*AH68+0.9*AH69+AH70+1.1*AH71+1.2*AH72+1.3*AH73)/7</f>
        <v>9.85521235521236</v>
      </c>
      <c r="G73" s="49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0</v>
      </c>
      <c r="T73" s="24"/>
      <c r="U73" s="24"/>
      <c r="V73" s="24" t="n">
        <v>0</v>
      </c>
      <c r="X73" s="24" t="n">
        <f aca="false">X72+1</f>
        <v>29</v>
      </c>
      <c r="Y73" s="49" t="n">
        <f aca="true">OFFSET(O72,Y$43,0)/$P$31</f>
        <v>355.208556149733</v>
      </c>
      <c r="Z73" s="49" t="n">
        <f aca="true">OFFSET(P72,Z$43,0)/$U$31</f>
        <v>68.7514920028647</v>
      </c>
      <c r="AA73" s="49" t="n">
        <f aca="true">OFFSET(R72,AA$43,0)/$R$31</f>
        <v>170.366795366795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17.8571428571429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49" t="n">
        <f aca="false">(0.7*AF68+0.8*AF69+0.9*AF70+AF71+1.1*AF72+1.2*AF73+1.3*AF74)/7</f>
        <v>13.72589763178</v>
      </c>
      <c r="E74" s="49" t="n">
        <f aca="false">(0.7*AG68+0.8*AG69+0.9*AG70+AG71+1.1*AG72+1.2*AG73+1.3*AG74)/7</f>
        <v>2.28404324250588</v>
      </c>
      <c r="F74" s="49" t="n">
        <f aca="false">(0.7*AH68+0.8*AH69+0.9*AH70+AH71+1.1*AH72+1.2*AH73+1.3*AH74)/7</f>
        <v>10.5226144511859</v>
      </c>
      <c r="G74" s="49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0</v>
      </c>
      <c r="T74" s="24"/>
      <c r="U74" s="24"/>
      <c r="V74" s="24" t="n">
        <v>0</v>
      </c>
      <c r="X74" s="24" t="n">
        <f aca="false">X73+1</f>
        <v>30</v>
      </c>
      <c r="Y74" s="49" t="n">
        <f aca="true">OFFSET(O73,Y$43,0)/$P$31</f>
        <v>368.106951871658</v>
      </c>
      <c r="Z74" s="49" t="n">
        <f aca="true">OFFSET(P73,Z$43,0)/$U$31</f>
        <v>70.1480066841728</v>
      </c>
      <c r="AA74" s="49" t="n">
        <f aca="true">OFFSET(R73,AA$43,0)/$R$31</f>
        <v>186.969111969112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16.6023166023166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49" t="n">
        <f aca="false">(0.7*AF69+0.8*AF70+0.9*AF71+AF72+1.1*AF73+1.2*AF74+1.3*AF75)/7</f>
        <v>13.2195569136746</v>
      </c>
      <c r="E75" s="49" t="n">
        <f aca="false">(0.7*AG69+0.8*AG70+0.9*AG71+AG72+1.1*AG73+1.2*AG74+1.3*AG75)/7</f>
        <v>2.1687753640487</v>
      </c>
      <c r="F75" s="49" t="n">
        <f aca="false">(0.7*AH69+0.8*AH70+0.9*AH71+AH72+1.1*AH73+1.2*AH74+1.3*AH75)/7</f>
        <v>9.94070601213459</v>
      </c>
      <c r="G75" s="49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0</v>
      </c>
      <c r="T75" s="24"/>
      <c r="U75" s="24"/>
      <c r="V75" s="24" t="n">
        <v>0</v>
      </c>
      <c r="X75" s="24" t="n">
        <f aca="false">X74+1</f>
        <v>31</v>
      </c>
      <c r="Y75" s="49" t="n">
        <f aca="true">OFFSET(O74,Y$43,0)/$P$31</f>
        <v>379.807486631016</v>
      </c>
      <c r="Z75" s="49" t="n">
        <f aca="true">OFFSET(P74,Z$43,0)/$U$31</f>
        <v>71.3296729529721</v>
      </c>
      <c r="AA75" s="49" t="n">
        <f aca="true">OFFSET(R74,AA$43,0)/$R$31</f>
        <v>195.07722007722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8.1081081081081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49" t="n">
        <f aca="false">(0.7*AF70+0.8*AF71+0.9*AF72+AF73+1.1*AF74+1.2*AF75+1.3*AF76)/7</f>
        <v>12.5619556913675</v>
      </c>
      <c r="E76" s="49" t="n">
        <f aca="false">(0.7*AG70+0.8*AG71+0.9*AG72+AG73+1.1*AG74+1.2*AG75+1.3*AG76)/7</f>
        <v>2.04873307642465</v>
      </c>
      <c r="F76" s="49" t="n">
        <f aca="false">(0.7*AH70+0.8*AH71+0.9*AH72+AH73+1.1*AH74+1.2*AH75+1.3*AH76)/7</f>
        <v>10.7859900717044</v>
      </c>
      <c r="G76" s="49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0</v>
      </c>
      <c r="T76" s="24"/>
      <c r="U76" s="24"/>
      <c r="V76" s="24" t="n">
        <v>0</v>
      </c>
      <c r="X76" s="24" t="n">
        <f aca="false">X75+1</f>
        <v>32</v>
      </c>
      <c r="Y76" s="49" t="n">
        <f aca="true">OFFSET(O75,Y$43,0)/$P$31</f>
        <v>390.48128342246</v>
      </c>
      <c r="Z76" s="49" t="n">
        <f aca="true">OFFSET(P75,Z$43,0)/$U$31</f>
        <v>73.1200763905467</v>
      </c>
      <c r="AA76" s="49" t="n">
        <f aca="true">OFFSET(R75,AA$43,0)/$R$31</f>
        <v>207.722007722008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12.6447876447876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49" t="n">
        <f aca="false">(0.7*AF71+0.8*AF72+0.9*AF73+AF74+1.1*AF75+1.2*AF76+1.3*AF77)/7</f>
        <v>12.118563789152</v>
      </c>
      <c r="E77" s="49" t="n">
        <f aca="false">(0.7*AG71+0.8*AG72+0.9*AG73+AG74+1.1*AG75+1.2*AG76+1.3*AG77)/7</f>
        <v>2.02076867987587</v>
      </c>
      <c r="F77" s="49" t="n">
        <f aca="false">(0.7*AH71+0.8*AH72+0.9*AH73+AH74+1.1*AH75+1.2*AH76+1.3*AH77)/7</f>
        <v>9.54771097628241</v>
      </c>
      <c r="G77" s="49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0</v>
      </c>
      <c r="T77" s="24"/>
      <c r="U77" s="24"/>
      <c r="V77" s="24" t="n">
        <v>0</v>
      </c>
      <c r="X77" s="24" t="n">
        <f aca="false">X76+1</f>
        <v>33</v>
      </c>
      <c r="Y77" s="49" t="n">
        <f aca="true">OFFSET(O76,Y$43,0)/$P$31</f>
        <v>402.395721925134</v>
      </c>
      <c r="Z77" s="49" t="n">
        <f aca="true">OFFSET(P76,Z$43,0)/$U$31</f>
        <v>75.3640486989735</v>
      </c>
      <c r="AA77" s="49" t="n">
        <f aca="true">OFFSET(R76,AA$43,0)/$R$31</f>
        <v>211.583011583012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3.86100386100387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49" t="n">
        <f aca="false">(0.7*AF72+0.8*AF73+0.9*AF74+AF75+1.1*AF76+1.2*AF77+1.3*AF78)/7</f>
        <v>10.9524828113063</v>
      </c>
      <c r="E78" s="49" t="n">
        <f aca="false">(0.7*AG72+0.8*AG73+0.9*AG74+AG75+1.1*AG76+1.2*AG77+1.3*AG78)/7</f>
        <v>1.98274392115404</v>
      </c>
      <c r="F78" s="49" t="n">
        <f aca="false">(0.7*AH72+0.8*AH73+0.9*AH74+AH75+1.1*AH76+1.2*AH77+1.3*AH78)/7</f>
        <v>8.40457804743519</v>
      </c>
      <c r="G78" s="49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0</v>
      </c>
      <c r="T78" s="24"/>
      <c r="U78" s="24"/>
      <c r="V78" s="24" t="n">
        <v>0</v>
      </c>
      <c r="X78" s="24" t="n">
        <f aca="false">X77+1</f>
        <v>34</v>
      </c>
      <c r="Y78" s="49" t="n">
        <f aca="true">OFFSET(O77,Y$43,0)/$P$31</f>
        <v>409.197860962567</v>
      </c>
      <c r="Z78" s="49" t="n">
        <f aca="true">OFFSET(P77,Z$43,0)/$U$31</f>
        <v>77.5483408928145</v>
      </c>
      <c r="AA78" s="49" t="n">
        <f aca="true">OFFSET(R77,AA$43,0)/$R$31</f>
        <v>211.776061776062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0.193050193050198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49" t="n">
        <f aca="false">(0.7*AF73+0.8*AF74+0.9*AF75+AF76+1.1*AF77+1.2*AF78+1.3*AF79)/7</f>
        <v>10.0470588235294</v>
      </c>
      <c r="E79" s="49" t="n">
        <f aca="false">(0.7*AG73+0.8*AG74+0.9*AG75+AG76+1.1*AG77+1.2*AG78+1.3*AG79)/7</f>
        <v>1.79449578828906</v>
      </c>
      <c r="F79" s="49" t="n">
        <f aca="false">(0.7*AH73+0.8*AH74+0.9*AH75+AH76+1.1*AH77+1.2*AH78+1.3*AH79)/7</f>
        <v>8.60590182018754</v>
      </c>
      <c r="G79" s="49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0</v>
      </c>
      <c r="T79" s="24"/>
      <c r="U79" s="24"/>
      <c r="V79" s="24" t="n">
        <v>0</v>
      </c>
      <c r="X79" s="24" t="n">
        <f aca="false">X78+1</f>
        <v>35</v>
      </c>
      <c r="Y79" s="49" t="n">
        <f aca="true">OFFSET(O78,Y$43,0)/$P$31</f>
        <v>416.641711229947</v>
      </c>
      <c r="Z79" s="49" t="n">
        <f aca="true">OFFSET(P78,Z$43,0)/$U$31</f>
        <v>79.0522797803772</v>
      </c>
      <c r="AA79" s="49" t="n">
        <f aca="true">OFFSET(R78,AA$43,0)/$R$31</f>
        <v>219.498069498069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7.7220077220077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49" t="n">
        <f aca="false">(0.7*AF74+0.8*AF75+0.9*AF76+AF77+1.1*AF78+1.2*AF79+1.3*AF80)/7</f>
        <v>10.2909090909091</v>
      </c>
      <c r="E80" s="49" t="n">
        <f aca="false">(0.7*AG74+0.8*AG75+0.9*AG76+AG77+1.1*AG78+1.2*AG79+1.3*AG80)/7</f>
        <v>1.67701121986154</v>
      </c>
      <c r="F80" s="49" t="n">
        <f aca="false">(0.7*AH74+0.8*AH75+0.9*AH76+AH77+1.1*AH78+1.2*AH79+1.3*AH80)/7</f>
        <v>7.57032542746829</v>
      </c>
      <c r="G80" s="49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0</v>
      </c>
      <c r="T80" s="24"/>
      <c r="U80" s="24"/>
      <c r="V80" s="24" t="n">
        <v>0</v>
      </c>
      <c r="X80" s="24" t="n">
        <f aca="false">X79+1</f>
        <v>36</v>
      </c>
      <c r="Y80" s="49" t="n">
        <f aca="true">OFFSET(O79,Y$43,0)/$P$31</f>
        <v>428.727272727273</v>
      </c>
      <c r="Z80" s="49" t="n">
        <f aca="true">OFFSET(P79,Z$43,0)/$U$31</f>
        <v>80.4010503700167</v>
      </c>
      <c r="AA80" s="49" t="n">
        <f aca="true">OFFSET(R79,AA$43,0)/$R$31</f>
        <v>227.316602316602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7.81853281853284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49" t="n">
        <f aca="false">(0.7*AF75+0.8*AF76+0.9*AF77+AF78+1.1*AF79+1.2*AF80+1.3*AF81)/7</f>
        <v>9.76378915202445</v>
      </c>
      <c r="E81" s="49" t="n">
        <f aca="false">(0.7*AG75+0.8*AG76+0.9*AG77+AG78+1.1*AG79+1.2*AG80+1.3*AG81)/7</f>
        <v>1.55935613682093</v>
      </c>
      <c r="F81" s="49" t="n">
        <f aca="false">(0.7*AH75+0.8*AH76+0.9*AH77+AH78+1.1*AH79+1.2*AH80+1.3*AH81)/7</f>
        <v>7.25179260893547</v>
      </c>
      <c r="G81" s="49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0</v>
      </c>
      <c r="T81" s="24"/>
      <c r="U81" s="24"/>
      <c r="V81" s="24" t="n">
        <v>0</v>
      </c>
      <c r="X81" s="24" t="n">
        <f aca="false">X80+1</f>
        <v>37</v>
      </c>
      <c r="Y81" s="49" t="n">
        <f aca="true">OFFSET(O80,Y$43,0)/$P$31</f>
        <v>437.497326203209</v>
      </c>
      <c r="Z81" s="49" t="n">
        <f aca="true">OFFSET(P80,Z$43,0)/$U$31</f>
        <v>81.3081881117212</v>
      </c>
      <c r="AA81" s="49" t="n">
        <f aca="true">OFFSET(R80,AA$43,0)/$R$31</f>
        <v>237.644787644788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10.3281853281853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49" t="n">
        <f aca="false">(0.7*AF76+0.8*AF77+0.9*AF78+AF79+1.1*AF80+1.2*AF81+1.3*AF82)/7</f>
        <v>9.3546218487395</v>
      </c>
      <c r="E82" s="49" t="n">
        <f aca="false">(0.7*AG76+0.8*AG77+0.9*AG78+AG79+1.1*AG80+1.2*AG81+1.3*AG82)/7</f>
        <v>1.41834055178529</v>
      </c>
      <c r="F82" s="49" t="n">
        <f aca="false">(0.7*AH76+0.8*AH77+0.9*AH78+AH79+1.1*AH80+1.2*AH81+1.3*AH82)/7</f>
        <v>8.05570876999449</v>
      </c>
      <c r="G82" s="49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0</v>
      </c>
      <c r="T82" s="24"/>
      <c r="U82" s="24"/>
      <c r="V82" s="24" t="n">
        <v>0</v>
      </c>
      <c r="X82" s="24" t="n">
        <f aca="false">X81+1</f>
        <v>38</v>
      </c>
      <c r="Y82" s="49" t="n">
        <f aca="true">OFFSET(O81,Y$43,0)/$P$31</f>
        <v>446.032085561497</v>
      </c>
      <c r="Z82" s="49" t="n">
        <f aca="true">OFFSET(P81,Z$43,0)/$U$31</f>
        <v>81.952733349248</v>
      </c>
      <c r="AA82" s="49" t="n">
        <f aca="true">OFFSET(R81,AA$43,0)/$R$31</f>
        <v>249.6138996139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11.969111969112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49" t="n">
        <f aca="false">(0.7*AF77+0.8*AF78+0.9*AF79+AF80+1.1*AF81+1.2*AF82+1.3*AF83)/7</f>
        <v>9.20183346065699</v>
      </c>
      <c r="E83" s="49" t="n">
        <f aca="false">(0.7*AG77+0.8*AG78+0.9*AG79+AG80+1.1*AG81+1.2*AG82+1.3*AG83)/7</f>
        <v>1.39463902056406</v>
      </c>
      <c r="F83" s="49" t="n">
        <f aca="false">(0.7*AH77+0.8*AH78+0.9*AH79+AH80+1.1*AH81+1.2*AH82+1.3*AH83)/7</f>
        <v>7.39382239382239</v>
      </c>
      <c r="G83" s="49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0</v>
      </c>
      <c r="T83" s="24"/>
      <c r="U83" s="24"/>
      <c r="V83" s="24" t="n">
        <v>0</v>
      </c>
      <c r="X83" s="24" t="n">
        <f aca="false">X82+1</f>
        <v>39</v>
      </c>
      <c r="Y83" s="49" t="n">
        <f aca="true">OFFSET(O82,Y$43,0)/$P$31</f>
        <v>455.229946524064</v>
      </c>
      <c r="Z83" s="49" t="n">
        <f aca="true">OFFSET(P82,Z$43,0)/$U$31</f>
        <v>83.4686082597279</v>
      </c>
      <c r="AA83" s="49" t="n">
        <f aca="true">OFFSET(R82,AA$43,0)/$R$31</f>
        <v>256.081081081081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6.46718146718146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49" t="n">
        <f aca="false">(0.7*AF78+0.8*AF79+0.9*AF80+AF81+1.1*AF82+1.2*AF83+1.3*AF84)/7</f>
        <v>8.98365164247518</v>
      </c>
      <c r="E84" s="49" t="n">
        <f aca="false">(0.7*AG78+0.8*AG79+0.9*AG80+AG81+1.1*AG82+1.2*AG83+1.3*AG84)/7</f>
        <v>1.05446236742489</v>
      </c>
      <c r="F84" s="49" t="n">
        <f aca="false">(0.7*AH78+0.8*AH79+0.9*AH80+AH81+1.1*AH82+1.2*AH83+1.3*AH84)/7</f>
        <v>6.6588527302813</v>
      </c>
      <c r="G84" s="49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0</v>
      </c>
      <c r="T84" s="24"/>
      <c r="U84" s="24"/>
      <c r="V84" s="24" t="n">
        <v>0</v>
      </c>
      <c r="X84" s="24" t="n">
        <f aca="false">X83+1</f>
        <v>40</v>
      </c>
      <c r="Y84" s="49" t="n">
        <f aca="true">OFFSET(O83,Y$43,0)/$P$31</f>
        <v>464.534759358289</v>
      </c>
      <c r="Z84" s="49" t="n">
        <f aca="true">OFFSET(P83,Z$43,0)/$U$31</f>
        <v>83.4686082597279</v>
      </c>
      <c r="AA84" s="49" t="n">
        <f aca="true">OFFSET(R83,AA$43,0)/$R$31</f>
        <v>257.625482625483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1.54440154440152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49" t="n">
        <f aca="false">(0.7*AF79+0.8*AF80+0.9*AF81+AF82+1.1*AF83+1.2*AF84+1.3*AF85)/7</f>
        <v>9.26080977845684</v>
      </c>
      <c r="E85" s="49" t="n">
        <f aca="false">(0.7*AG79+0.8*AG80+0.9*AG81+AG82+1.1*AG83+1.2*AG84+1.3*AG85)/7</f>
        <v>1.37656447157522</v>
      </c>
      <c r="F85" s="49" t="n">
        <f aca="false">(0.7*AH79+0.8*AH80+0.9*AH81+AH82+1.1*AH83+1.2*AH84+1.3*AH85)/7</f>
        <v>6.16381687810259</v>
      </c>
      <c r="G85" s="49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0</v>
      </c>
      <c r="S85" s="24" t="n">
        <f aca="true">OFFSET(INDIRECT($N$41),$M85,S$43)</f>
        <v>0</v>
      </c>
      <c r="T85" s="24"/>
      <c r="U85" s="24"/>
      <c r="V85" s="24" t="n">
        <v>0</v>
      </c>
      <c r="X85" s="24" t="n">
        <f aca="false">X84+1</f>
        <v>41</v>
      </c>
      <c r="Y85" s="49" t="n">
        <f aca="true">OFFSET(O84,Y$43,0)/$P$31</f>
        <v>473.946524064171</v>
      </c>
      <c r="Z85" s="49" t="n">
        <f aca="true">OFFSET(P84,Z$43,0)/$U$31</f>
        <v>86.8345667223681</v>
      </c>
      <c r="AA85" s="49" t="n">
        <f aca="true">OFFSET(R84,AA$43,0)/$R$31</f>
        <v>258.590733590734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0.965250965250959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49" t="n">
        <f aca="false">(0.7*AF80+0.8*AF81+0.9*AF82+AF83+1.1*AF84+1.2*AF85+1.3*AF86)/7</f>
        <v>9.15569136745608</v>
      </c>
      <c r="E86" s="49" t="n">
        <f aca="false">(0.7*AG80+0.8*AG81+0.9*AG82+AG83+1.1*AG84+1.2*AG85+1.3*AG86)/7</f>
        <v>1.37434778160488</v>
      </c>
      <c r="F86" s="49" t="n">
        <f aca="false">(0.7*AH80+0.8*AH81+0.9*AH82+AH83+1.1*AH84+1.2*AH85+1.3*AH86)/7</f>
        <v>6.44649751792609</v>
      </c>
      <c r="G86" s="49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0</v>
      </c>
      <c r="S86" s="24" t="n">
        <f aca="true">OFFSET(INDIRECT($N$41),$M86,S$43)</f>
        <v>0</v>
      </c>
      <c r="T86" s="24"/>
      <c r="U86" s="24"/>
      <c r="V86" s="24" t="n">
        <v>0</v>
      </c>
      <c r="X86" s="24" t="n">
        <f aca="false">X85+1</f>
        <v>42</v>
      </c>
      <c r="Y86" s="49" t="n">
        <f aca="true">OFFSET(O85,Y$43,0)/$P$31</f>
        <v>481.79679144385</v>
      </c>
      <c r="Z86" s="49" t="n">
        <f aca="true">OFFSET(P85,Z$43,0)/$U$31</f>
        <v>88.2310814036763</v>
      </c>
      <c r="AA86" s="49" t="n">
        <f aca="true">OFFSET(R85,AA$43,0)/$R$31</f>
        <v>267.277992277992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8.68725868725869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49" t="n">
        <f aca="false">(0.7*AF81+0.8*AF82+0.9*AF83+AF84+1.1*AF85+1.2*AF86+1.3*AF87)/7</f>
        <v>8.69060351413292</v>
      </c>
      <c r="E87" s="49" t="n">
        <f aca="false">(0.7*AG81+0.8*AG82+0.9*AG83+AG84+1.1*AG85+1.2*AG86+1.3*AG87)/7</f>
        <v>1.38918255294479</v>
      </c>
      <c r="F87" s="49" t="n">
        <f aca="false">(0.7*AH81+0.8*AH82+0.9*AH83+AH84+1.1*AH85+1.2*AH86+1.3*AH87)/7</f>
        <v>6.61748483177055</v>
      </c>
      <c r="G87" s="49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0</v>
      </c>
      <c r="S87" s="24" t="n">
        <f aca="true">OFFSET(INDIRECT($N$41),$M87,S$43)</f>
        <v>0</v>
      </c>
      <c r="T87" s="24"/>
      <c r="U87" s="24"/>
      <c r="V87" s="24" t="n">
        <v>0</v>
      </c>
      <c r="X87" s="24" t="n">
        <f aca="false">X86+1</f>
        <v>43</v>
      </c>
      <c r="Y87" s="49" t="n">
        <f aca="true">OFFSET(O86,Y$43,0)/$P$31</f>
        <v>489.882352941176</v>
      </c>
      <c r="Z87" s="49" t="n">
        <f aca="true">OFFSET(P86,Z$43,0)/$U$31</f>
        <v>89.6395321079016</v>
      </c>
      <c r="AA87" s="49" t="n">
        <f aca="true">OFFSET(R86,AA$43,0)/$R$31</f>
        <v>275.482625482626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8.20463320463324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49" t="n">
        <f aca="false">(0.7*AF82+0.8*AF83+0.9*AF84+AF85+1.1*AF86+1.2*AF87+1.3*AF88)/7</f>
        <v>8.20932009167304</v>
      </c>
      <c r="E88" s="49" t="n">
        <f aca="false">(0.7*AG82+0.8*AG83+0.9*AG84+AG85+1.1*AG86+1.2*AG87+1.3*AG88)/7</f>
        <v>1.26590048767179</v>
      </c>
      <c r="F88" s="49" t="n">
        <f aca="false">(0.7*AH82+0.8*AH83+0.9*AH84+AH85+1.1*AH86+1.2*AH87+1.3*AH88)/7</f>
        <v>6.60369553226696</v>
      </c>
      <c r="G88" s="49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1809</v>
      </c>
      <c r="R88" s="24" t="n">
        <f aca="true">OFFSET(INDIRECT($N$41),$M88,R$43)</f>
        <v>0</v>
      </c>
      <c r="S88" s="24" t="n">
        <f aca="true">OFFSET(INDIRECT($N$41),$M88,S$43)</f>
        <v>0</v>
      </c>
      <c r="T88" s="24"/>
      <c r="U88" s="24"/>
      <c r="V88" s="24" t="n">
        <v>0</v>
      </c>
      <c r="X88" s="24" t="n">
        <f aca="false">X87+1</f>
        <v>44</v>
      </c>
      <c r="Y88" s="49" t="n">
        <f aca="true">OFFSET(O87,Y$43,0)/$P$31</f>
        <v>496.042780748663</v>
      </c>
      <c r="Z88" s="49" t="n">
        <f aca="true">OFFSET(P87,Z$43,0)/$U$31</f>
        <v>90.105037001671</v>
      </c>
      <c r="AA88" s="49" t="n">
        <f aca="true">OFFSET(R87,AA$43,0)/$R$31</f>
        <v>283.880308880309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8.39768339768341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49" t="n">
        <f aca="false">(0.7*AF83+0.8*AF84+0.9*AF85+AF86+1.1*AF87+1.2*AF88+1.3*AF89)/7</f>
        <v>7.9563025210084</v>
      </c>
      <c r="E89" s="49" t="n">
        <f aca="false">(0.7*AG83+0.8*AG84+0.9*AG85+AG86+1.1*AG87+1.2*AG88+1.3*AG89)/7</f>
        <v>1.12931828257682</v>
      </c>
      <c r="F89" s="49" t="n">
        <f aca="false">(0.7*AH83+0.8*AH84+0.9*AH85+AH86+1.1*AH87+1.2*AH88+1.3*AH89)/7</f>
        <v>6.69194704908991</v>
      </c>
      <c r="G89" s="49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2158</v>
      </c>
      <c r="R89" s="24" t="n">
        <f aca="true">OFFSET(INDIRECT($N$41),$M89,R$43)</f>
        <v>0</v>
      </c>
      <c r="S89" s="24" t="n">
        <f aca="true">OFFSET(INDIRECT($N$41),$M89,S$43)</f>
        <v>0</v>
      </c>
      <c r="T89" s="24"/>
      <c r="U89" s="24"/>
      <c r="V89" s="24" t="n">
        <v>0</v>
      </c>
      <c r="X89" s="24" t="n">
        <f aca="false">X88+1</f>
        <v>45</v>
      </c>
      <c r="Y89" s="49" t="n">
        <f aca="true">OFFSET(O88,Y$43,0)/$P$31</f>
        <v>503.122994652406</v>
      </c>
      <c r="Z89" s="49" t="n">
        <f aca="true">OFFSET(P88,Z$43,0)/$U$31</f>
        <v>90.3437574600143</v>
      </c>
      <c r="AA89" s="49" t="n">
        <f aca="true">OFFSET(R88,AA$43,0)/$R$31</f>
        <v>293.436293436293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9.55598455598454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49" t="n">
        <f aca="false">(0.7*AF84+0.8*AF85+0.9*AF86+AF87+1.1*AF88+1.2*AF89+1.3*AF90)/7</f>
        <v>7.54805194805195</v>
      </c>
      <c r="E90" s="49" t="n">
        <f aca="false">(0.7*AG84+0.8*AG85+0.9*AG86+AG87+1.1*AG88+1.2*AG89+1.3*AG90)/7</f>
        <v>1.08344985165229</v>
      </c>
      <c r="F90" s="49" t="n">
        <f aca="false">(0.7*AH84+0.8*AH85+0.9*AH86+AH87+1.1*AH88+1.2*AH89+1.3*AH90)/7</f>
        <v>7.93160507446222</v>
      </c>
      <c r="G90" s="49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2503</v>
      </c>
      <c r="R90" s="24" t="n">
        <f aca="true">OFFSET(INDIRECT($N$41),$M90,R$43)</f>
        <v>0</v>
      </c>
      <c r="S90" s="24" t="n">
        <f aca="true">OFFSET(INDIRECT($N$41),$M90,S$43)</f>
        <v>0</v>
      </c>
      <c r="T90" s="24"/>
      <c r="U90" s="24"/>
      <c r="V90" s="24" t="n">
        <v>0</v>
      </c>
      <c r="X90" s="24" t="n">
        <f aca="false">X89+1</f>
        <v>46</v>
      </c>
      <c r="Y90" s="49" t="n">
        <f aca="true">OFFSET(O89,Y$43,0)/$P$31</f>
        <v>509.561497326203</v>
      </c>
      <c r="Z90" s="49" t="n">
        <f aca="true">OFFSET(P89,Z$43,0)/$U$31</f>
        <v>91.4418715683934</v>
      </c>
      <c r="AA90" s="49" t="n">
        <f aca="true">OFFSET(R89,AA$43,0)/$R$31</f>
        <v>306.467181467181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13.030888030888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49" t="n">
        <f aca="false">(0.7*AF85+0.8*AF86+0.9*AF87+AF88+1.1*AF89+1.2*AF90+1.3*AF91)/7</f>
        <v>7.77387318563789</v>
      </c>
      <c r="E91" s="49" t="n">
        <f aca="false">(0.7*AG85+0.8*AG86+0.9*AG87+AG88+1.1*AG89+1.2*AG90+1.3*AG91)/7</f>
        <v>1.14023121781537</v>
      </c>
      <c r="F91" s="49" t="n">
        <f aca="false">(0.7*AH85+0.8*AH86+0.9*AH87+AH88+1.1*AH89+1.2*AH90+1.3*AH91)/7</f>
        <v>7.88610038610039</v>
      </c>
      <c r="G91" s="49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2978</v>
      </c>
      <c r="R91" s="24" t="n">
        <f aca="true">OFFSET(INDIRECT($N$41),$M91,R$43)</f>
        <v>0</v>
      </c>
      <c r="S91" s="24" t="n">
        <f aca="true">OFFSET(INDIRECT($N$41),$M91,S$43)</f>
        <v>0</v>
      </c>
      <c r="T91" s="24"/>
      <c r="U91" s="24"/>
      <c r="V91" s="24" t="n">
        <v>0</v>
      </c>
      <c r="X91" s="24" t="n">
        <f aca="false">X90+1</f>
        <v>47</v>
      </c>
      <c r="Y91" s="49" t="n">
        <f aca="true">OFFSET(O90,Y$43,0)/$P$31</f>
        <v>519.251336898396</v>
      </c>
      <c r="Z91" s="49" t="n">
        <f aca="true">OFFSET(P90,Z$43,0)/$U$31</f>
        <v>92.360945333015</v>
      </c>
      <c r="AA91" s="49" t="n">
        <f aca="true">OFFSET(R90,AA$43,0)/$R$31</f>
        <v>310.810810810811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4.34362934362935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49" t="n">
        <f aca="false">(0.7*AF86+0.8*AF87+0.9*AF88+AF89+1.1*AF90+1.2*AF91+1.3*AF92)/7</f>
        <v>7.25011459129107</v>
      </c>
      <c r="E92" s="49" t="n">
        <f aca="false">(0.7*AG86+0.8*AG87+0.9*AG88+AG89+1.1*AG90+1.2*AG91+1.3*AG92)/7</f>
        <v>0.997339972035604</v>
      </c>
      <c r="F92" s="49" t="n">
        <f aca="false">(0.7*AH86+0.8*AH87+0.9*AH88+AH89+1.1*AH90+1.2*AH91+1.3*AH92)/7</f>
        <v>7.13320463320463</v>
      </c>
      <c r="G92" s="49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3405</v>
      </c>
      <c r="R92" s="24" t="n">
        <f aca="true">OFFSET(INDIRECT($N$41),$M92,R$43)</f>
        <v>0</v>
      </c>
      <c r="S92" s="24" t="n">
        <f aca="true">OFFSET(INDIRECT($N$41),$M92,S$43)</f>
        <v>0</v>
      </c>
      <c r="T92" s="24"/>
      <c r="U92" s="24"/>
      <c r="V92" s="24" t="n">
        <v>0</v>
      </c>
      <c r="X92" s="24" t="n">
        <f aca="false">X91+1</f>
        <v>48</v>
      </c>
      <c r="Y92" s="49" t="n">
        <f aca="true">OFFSET(O91,Y$43,0)/$P$31</f>
        <v>524.983957219251</v>
      </c>
      <c r="Z92" s="49" t="n">
        <f aca="true">OFFSET(P91,Z$43,0)/$U$31</f>
        <v>93.8290761518262</v>
      </c>
      <c r="AA92" s="49" t="n">
        <f aca="true">OFFSET(R91,AA$43,0)/$R$31</f>
        <v>311.293436293436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0.482625482625451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49" t="n">
        <f aca="false">IF(ISNUMBER(AF93),(0.7*AF87+0.8*AF88+0.9*AF89+AF90+1.1*AF91+1.2*AF92+1.3*AF93)/7,"")</f>
        <v>6.96440030557678</v>
      </c>
      <c r="E93" s="49" t="n">
        <f aca="false">IF(ISNUMBER(AG93),(0.7*AG87+0.8*AG88+0.9*AG89+AG90+1.1*AG91+1.2*AG92+1.3*AG93)/7,"")</f>
        <v>0.926235378371926</v>
      </c>
      <c r="F93" s="49" t="n">
        <f aca="false">IF(ISNUMBER(AH93),(0.7*AH87+0.8*AH88+0.9*AH89+AH90+1.1*AH91+1.2*AH92+1.3*AH93)/7,"")</f>
        <v>6.19139547710976</v>
      </c>
      <c r="G93" s="49" t="n">
        <f aca="false">IF(ISNUMBER(AI93),(0.7*AI87+0.8*AI88+0.9*AI89+AI90+1.1*AI91+1.2*AI92+1.3*AI93)/7,"")</f>
        <v>0.189134808853119</v>
      </c>
      <c r="H93" s="49"/>
      <c r="I93" s="49"/>
      <c r="J93" s="49"/>
      <c r="K93" s="49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4032</v>
      </c>
      <c r="R93" s="24" t="n">
        <f aca="true">OFFSET(INDIRECT($N$41),$M93,R$43)</f>
        <v>0</v>
      </c>
      <c r="S93" s="24" t="n">
        <f aca="true">OFFSET(INDIRECT($N$41),$M93,S$43)</f>
        <v>0</v>
      </c>
      <c r="T93" s="24"/>
      <c r="U93" s="24"/>
      <c r="V93" s="24" t="n">
        <v>0</v>
      </c>
      <c r="X93" s="24" t="n">
        <f aca="false">X92+1</f>
        <v>49</v>
      </c>
      <c r="Y93" s="49" t="n">
        <f aca="true">OFFSET(O92,Y$43,0)/$P$31</f>
        <v>530.994652406417</v>
      </c>
      <c r="Z93" s="49" t="n">
        <f aca="true">OFFSET(P92,Z$43,0)/$U$31</f>
        <v>94.6287896872762</v>
      </c>
      <c r="AA93" s="49" t="n">
        <f aca="true">OFFSET(R92,AA$43,0)/$R$31</f>
        <v>314.285714285714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2.99227799227799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49" t="n">
        <f aca="false">IF(ISNUMBER(AF94),(0.7*AF88+0.8*AF89+0.9*AF90+AF91+1.1*AF92+1.2*AF93+1.3*AF94)/7,"")</f>
        <v>6.66493506493506</v>
      </c>
      <c r="E94" s="49" t="n">
        <f aca="false">IF(ISNUMBER(AG94),(0.7*AG88+0.8*AG89+0.9*AG90+AG91+1.1*AG92+1.2*AG93+1.3*AG94)/7,"")</f>
        <v>0.875933567506734</v>
      </c>
      <c r="F94" s="49" t="n">
        <f aca="false">IF(ISNUMBER(AH94),(0.7*AH88+0.8*AH89+0.9*AH90+AH91+1.1*AH92+1.2*AH93+1.3*AH94)/7,"")</f>
        <v>5.83838940981798</v>
      </c>
      <c r="G94" s="49" t="n">
        <f aca="false">IF(ISNUMBER(AI94),(0.7*AI88+0.8*AI89+0.9*AI90+AI91+1.1*AI92+1.2*AI93+1.3*AI94)/7,"")</f>
        <v>0.181086519114688</v>
      </c>
      <c r="H94" s="49"/>
      <c r="I94" s="49"/>
      <c r="J94" s="49"/>
      <c r="K94" s="49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4825</v>
      </c>
      <c r="R94" s="24" t="n">
        <f aca="true">OFFSET(INDIRECT($N$41),$M94,R$43)</f>
        <v>0</v>
      </c>
      <c r="S94" s="24" t="n">
        <f aca="true">OFFSET(INDIRECT($N$41),$M94,S$43)</f>
        <v>0</v>
      </c>
      <c r="T94" s="24"/>
      <c r="U94" s="24"/>
      <c r="V94" s="24" t="n">
        <v>0</v>
      </c>
      <c r="X94" s="24" t="n">
        <f aca="false">X93+1</f>
        <v>50</v>
      </c>
      <c r="Y94" s="49" t="n">
        <f aca="true">OFFSET(O93,Y$43,0)/$P$31</f>
        <v>536.898395721925</v>
      </c>
      <c r="Z94" s="49" t="n">
        <f aca="true">OFFSET(P93,Z$43,0)/$U$31</f>
        <v>95.5001193602292</v>
      </c>
      <c r="AA94" s="49" t="n">
        <f aca="true">OFFSET(R93,AA$43,0)/$R$31</f>
        <v>319.787644787645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5.50193050193053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49" t="n">
        <f aca="false">IF(ISNUMBER(AF95),(0.7*AF89+0.8*AF90+0.9*AF91+AF92+1.1*AF93+1.2*AF94+1.3*AF95)/7,"")</f>
        <v>6.11673032849503</v>
      </c>
      <c r="E95" s="49" t="n">
        <f aca="false">IF(ISNUMBER(AG95),(0.7*AG89+0.8*AG90+0.9*AG91+AG92+1.1*AG93+1.2*AG94+1.3*AG95)/7,"")</f>
        <v>0.809944412236128</v>
      </c>
      <c r="F95" s="49" t="n">
        <f aca="false">IF(ISNUMBER(AH95),(0.7*AH89+0.8*AH90+0.9*AH91+AH92+1.1*AH93+1.2*AH94+1.3*AH95)/7,"")</f>
        <v>7.1207942636514</v>
      </c>
      <c r="G95" s="49" t="n">
        <f aca="false">IF(ISNUMBER(AI95),(0.7*AI89+0.8*AI90+0.9*AI91+AI92+1.1*AI93+1.2*AI94+1.3*AI95)/7,"")</f>
        <v>0.252179745137492</v>
      </c>
      <c r="H95" s="49"/>
      <c r="I95" s="49"/>
      <c r="J95" s="49"/>
      <c r="K95" s="49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5476</v>
      </c>
      <c r="R95" s="24" t="n">
        <f aca="true">OFFSET(INDIRECT($N$41),$M95,R$43)</f>
        <v>0</v>
      </c>
      <c r="S95" s="24" t="n">
        <f aca="true">OFFSET(INDIRECT($N$41),$M95,S$43)</f>
        <v>0</v>
      </c>
      <c r="T95" s="24"/>
      <c r="U95" s="24"/>
      <c r="V95" s="24" t="n">
        <v>0</v>
      </c>
      <c r="X95" s="24" t="n">
        <f aca="false">X94+1</f>
        <v>51</v>
      </c>
      <c r="Y95" s="49" t="n">
        <f aca="true">OFFSET(O94,Y$43,0)/$P$31</f>
        <v>540.406417112299</v>
      </c>
      <c r="Z95" s="49" t="n">
        <f aca="true">OFFSET(P94,Z$43,0)/$U$31</f>
        <v>95.8104559560754</v>
      </c>
      <c r="AA95" s="49" t="n">
        <f aca="true">OFFSET(R94,AA$43,0)/$R$31</f>
        <v>333.976833976834</v>
      </c>
      <c r="AB95" s="32" t="n">
        <f aca="true">OFFSET(V94,AB$43,0)/$V$31</f>
        <v>29.2957746478873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14.1891891891892</v>
      </c>
      <c r="AI95" s="32" t="n">
        <f aca="false">IF(AB95&gt;0,AB95-AB94,"")</f>
        <v>0.56338028169014</v>
      </c>
    </row>
    <row r="96" customFormat="false" ht="12.8" hidden="false" customHeight="false" outlineLevel="0" collapsed="false">
      <c r="C96" s="24" t="n">
        <f aca="false">C95+1</f>
        <v>52</v>
      </c>
      <c r="D96" s="49" t="n">
        <f aca="false">IF(ISNUMBER(AF96),(0.7*AF90+0.8*AF91+0.9*AF92+AF93+1.1*AF94+1.2*AF95+1.3*AF96)/7,"")</f>
        <v>5.52757830404889</v>
      </c>
      <c r="E96" s="49" t="n">
        <f aca="false">IF(ISNUMBER(AG96),(0.7*AG90+0.8*AG91+0.9*AG92+AG93+1.1*AG94+1.2*AG95+1.3*AG96)/7,"")</f>
        <v>0.756743852948199</v>
      </c>
      <c r="F96" s="49" t="n">
        <f aca="false">IF(ISNUMBER(AH96),(0.7*AH90+0.8*AH91+0.9*AH92+AH93+1.1*AH94+1.2*AH95+1.3*AH96)/7,"")</f>
        <v>6.82294539437396</v>
      </c>
      <c r="G96" s="49" t="n">
        <f aca="false">IF(ISNUMBER(AI96),(0.7*AI90+0.8*AI91+0.9*AI92+AI93+1.1*AI94+1.2*AI95+1.3*AI96)/7,"")</f>
        <v>0.256203890006706</v>
      </c>
      <c r="H96" s="49"/>
      <c r="I96" s="49"/>
      <c r="J96" s="49"/>
      <c r="K96" s="49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6077</v>
      </c>
      <c r="R96" s="24" t="n">
        <f aca="true">OFFSET(INDIRECT($N$41),$M96,R$43)</f>
        <v>0</v>
      </c>
      <c r="S96" s="24" t="n">
        <f aca="true">OFFSET(INDIRECT($N$41),$M96,S$43)</f>
        <v>0</v>
      </c>
      <c r="T96" s="24"/>
      <c r="U96" s="24"/>
      <c r="V96" s="24" t="n">
        <v>0</v>
      </c>
      <c r="X96" s="24" t="n">
        <f aca="false">X95+1</f>
        <v>52</v>
      </c>
      <c r="Y96" s="49" t="n">
        <f aca="true">OFFSET(O95,Y$43,0)/$P$31</f>
        <v>543.914438502674</v>
      </c>
      <c r="Z96" s="49" t="n">
        <f aca="true">OFFSET(P95,Z$43,0)/$U$31</f>
        <v>96.073048460253</v>
      </c>
      <c r="AA96" s="49" t="n">
        <f aca="true">OFFSET(R95,AA$43,0)/$R$31</f>
        <v>340.637065637066</v>
      </c>
      <c r="AB96" s="32" t="n">
        <f aca="true">OFFSET(V95,AB$43,0)/$V$31</f>
        <v>29.4835680751174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6.66023166023166</v>
      </c>
      <c r="AI96" s="32" t="n">
        <f aca="false">IF(AB96&gt;0,AB96-AB95,"")</f>
        <v>0.187793427230044</v>
      </c>
    </row>
    <row r="97" customFormat="false" ht="12.8" hidden="false" customHeight="false" outlineLevel="0" collapsed="false">
      <c r="C97" s="24" t="n">
        <f aca="false">C96+1</f>
        <v>53</v>
      </c>
      <c r="D97" s="49" t="n">
        <f aca="false">IF(ISNUMBER(AF97),(0.7*AF91+0.8*AF92+0.9*AF93+AF94+1.1*AF95+1.2*AF96+1.3*AF97)/7,"")</f>
        <v>5.12788388082506</v>
      </c>
      <c r="E97" s="49" t="n">
        <f aca="false">IF(ISNUMBER(AG97),(0.7*AG91+0.8*AG92+0.9*AG93+AG94+1.1*AG95+1.2*AG96+1.3*AG97)/7,"")</f>
        <v>0.744807830031035</v>
      </c>
      <c r="F97" s="49" t="n">
        <f aca="false">IF(ISNUMBER(AH97),(0.7*AH91+0.8*AH92+0.9*AH93+AH94+1.1*AH95+1.2*AH96+1.3*AH97)/7,"")</f>
        <v>7.12906784335356</v>
      </c>
      <c r="G97" s="49" t="n">
        <f aca="false">IF(ISNUMBER(AI97),(0.7*AI91+0.8*AI92+0.9*AI93+AI94+1.1*AI95+1.2*AI96+1.3*AI97)/7,"")</f>
        <v>0.233400402414486</v>
      </c>
      <c r="H97" s="49"/>
      <c r="I97" s="49"/>
      <c r="J97" s="49"/>
      <c r="K97" s="49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6820</v>
      </c>
      <c r="R97" s="24" t="n">
        <f aca="true">OFFSET(INDIRECT($N$41),$M97,R$43)</f>
        <v>40</v>
      </c>
      <c r="S97" s="24" t="n">
        <f aca="true">OFFSET(INDIRECT($N$41),$M97,S$43)</f>
        <v>0</v>
      </c>
      <c r="T97" s="24"/>
      <c r="U97" s="24"/>
      <c r="V97" s="24" t="n">
        <v>0</v>
      </c>
      <c r="X97" s="24" t="n">
        <f aca="false">X96+1</f>
        <v>53</v>
      </c>
      <c r="Y97" s="49" t="n">
        <f aca="true">OFFSET(O96,Y$43,0)/$P$31</f>
        <v>547.871657754011</v>
      </c>
      <c r="Z97" s="49" t="n">
        <f aca="true">OFFSET(P96,Z$43,0)/$U$31</f>
        <v>96.9563141561232</v>
      </c>
      <c r="AA97" s="49" t="n">
        <f aca="true">OFFSET(R96,AA$43,0)/$R$31</f>
        <v>351.930501930502</v>
      </c>
      <c r="AB97" s="32" t="n">
        <f aca="true">OFFSET(V96,AB$43,0)/$V$31</f>
        <v>29.5774647887324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11.2934362934363</v>
      </c>
      <c r="AI97" s="32" t="n">
        <f aca="false">IF(AB97&gt;0,AB97-AB96,"")</f>
        <v>0.0938967136150239</v>
      </c>
    </row>
    <row r="98" customFormat="false" ht="12.8" hidden="false" customHeight="false" outlineLevel="0" collapsed="false">
      <c r="C98" s="24" t="n">
        <f aca="false">C97+1</f>
        <v>54</v>
      </c>
      <c r="D98" s="49" t="n">
        <f aca="false">IF(ISNUMBER(AF98),(0.7*AF92+0.8*AF93+0.9*AF94+AF95+1.1*AF96+1.2*AF97+1.3*AF98)/7,"")</f>
        <v>4.71932773109244</v>
      </c>
      <c r="E98" s="49" t="n">
        <f aca="false">IF(ISNUMBER(AG98),(0.7*AG92+0.8*AG93+0.9*AG94+AG95+1.1*AG96+1.2*AG97+1.3*AG98)/7,"")</f>
        <v>0.742420625447601</v>
      </c>
      <c r="F98" s="49" t="n">
        <f aca="false">IF(ISNUMBER(AH98),(0.7*AH92+0.8*AH93+0.9*AH94+AH95+1.1*AH96+1.2*AH97+1.3*AH98)/7,"")</f>
        <v>6.60921125206839</v>
      </c>
      <c r="G98" s="49" t="n">
        <f aca="false">IF(ISNUMBER(AI98),(0.7*AI92+0.8*AI93+0.9*AI94+AI95+1.1*AI96+1.2*AI97+1.3*AI98)/7,"")</f>
        <v>0.253521126760563</v>
      </c>
      <c r="H98" s="49"/>
      <c r="I98" s="49"/>
      <c r="J98" s="49"/>
      <c r="K98" s="49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7503</v>
      </c>
      <c r="R98" s="24" t="n">
        <f aca="true">OFFSET(INDIRECT($N$41),$M98,R$43)</f>
        <v>62</v>
      </c>
      <c r="S98" s="24" t="n">
        <f aca="true">OFFSET(INDIRECT($N$41),$M98,S$43)</f>
        <v>1261</v>
      </c>
      <c r="T98" s="24"/>
      <c r="U98" s="24"/>
      <c r="V98" s="24" t="n">
        <v>0</v>
      </c>
      <c r="X98" s="24" t="n">
        <f aca="false">X97+1</f>
        <v>54</v>
      </c>
      <c r="Y98" s="49" t="n">
        <f aca="true">OFFSET(O97,Y$43,0)/$P$31</f>
        <v>553.090909090909</v>
      </c>
      <c r="Z98" s="49" t="n">
        <f aca="true">OFFSET(P97,Z$43,0)/$U$31</f>
        <v>97.7918357603247</v>
      </c>
      <c r="AA98" s="49" t="n">
        <f aca="true">OFFSET(R97,AA$43,0)/$R$31</f>
        <v>354.633204633205</v>
      </c>
      <c r="AB98" s="32" t="n">
        <f aca="true">OFFSET(V97,AB$43,0)/$V$31</f>
        <v>29.7652582159624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2.70270270270265</v>
      </c>
      <c r="AI98" s="32" t="n">
        <f aca="false">IF(AB98&gt;0,AB98-AB97,"")</f>
        <v>0.187793427230048</v>
      </c>
    </row>
    <row r="99" customFormat="false" ht="12.8" hidden="false" customHeight="false" outlineLevel="0" collapsed="false">
      <c r="C99" s="24" t="n">
        <f aca="false">C98+1</f>
        <v>55</v>
      </c>
      <c r="D99" s="49" t="n">
        <f aca="false">IF(ISNUMBER(AF99),(0.7*AF93+0.8*AF94+0.9*AF95+AF96+1.1*AF97+1.2*AF98+1.3*AF99)/7,"")</f>
        <v>4.59067990832696</v>
      </c>
      <c r="E99" s="49" t="n">
        <f aca="false">IF(ISNUMBER(AG99),(0.7*AG93+0.8*AG94+0.9*AG95+AG96+1.1*AG97+1.2*AG98+1.3*AG99)/7,"")</f>
        <v>0.709681819731951</v>
      </c>
      <c r="F99" s="49" t="n">
        <f aca="false">IF(ISNUMBER(AH99),(0.7*AH93+0.8*AH94+0.9*AH95+AH96+1.1*AH97+1.2*AH98+1.3*AH99)/7,"")</f>
        <v>6.03143960286818</v>
      </c>
      <c r="G99" s="49" t="n">
        <f aca="false">IF(ISNUMBER(AI99),(0.7*AI93+0.8*AI94+0.9*AI95+AI96+1.1*AI97+1.2*AI98+1.3*AI99)/7,"")</f>
        <v>0.186452045606975</v>
      </c>
      <c r="H99" s="49"/>
      <c r="I99" s="49"/>
      <c r="J99" s="49"/>
      <c r="K99" s="49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8215</v>
      </c>
      <c r="R99" s="24" t="n">
        <f aca="true">OFFSET(INDIRECT($N$41),$M99,R$43)</f>
        <v>77</v>
      </c>
      <c r="S99" s="24" t="n">
        <f aca="true">OFFSET(INDIRECT($N$41),$M99,S$43)</f>
        <v>1616</v>
      </c>
      <c r="T99" s="24"/>
      <c r="U99" s="24"/>
      <c r="V99" s="24" t="n">
        <v>0</v>
      </c>
      <c r="X99" s="24" t="n">
        <f aca="false">X98+1</f>
        <v>55</v>
      </c>
      <c r="Y99" s="49" t="n">
        <f aca="true">OFFSET(O98,Y$43,0)/$P$31</f>
        <v>557.647058823529</v>
      </c>
      <c r="Z99" s="49" t="n">
        <f aca="true">OFFSET(P98,Z$43,0)/$U$31</f>
        <v>98.7109095249463</v>
      </c>
      <c r="AA99" s="49" t="n">
        <f aca="true">OFFSET(R98,AA$43,0)/$R$31</f>
        <v>355.11583011583</v>
      </c>
      <c r="AB99" s="32" t="n">
        <f aca="true">OFFSET(V98,AB$43,0)/$V$31</f>
        <v>29.7652582159624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0.482625482625508</v>
      </c>
      <c r="AI99" s="32" t="n">
        <f aca="false">IF(AB99&gt;0,AB99-AB98,"")</f>
        <v>0</v>
      </c>
    </row>
    <row r="100" customFormat="false" ht="12.8" hidden="false" customHeight="false" outlineLevel="0" collapsed="false">
      <c r="C100" s="24" t="n">
        <f aca="false">C99+1</f>
        <v>56</v>
      </c>
      <c r="D100" s="49" t="n">
        <f aca="false">IF(ISNUMBER(AF100),(0.7*AF94+0.8*AF95+0.9*AF96+AF97+1.1*AF98+1.2*AF99+1.3*AF100)/7,"")</f>
        <v>4.51856378915202</v>
      </c>
      <c r="E100" s="49" t="n">
        <f aca="false">IF(ISNUMBER(AG100),(0.7*AG94+0.8*AG95+0.9*AG96+AG97+1.1*AG98+1.2*AG99+1.3*AG100)/7,"")</f>
        <v>0.657845377348839</v>
      </c>
      <c r="F100" s="49" t="n">
        <f aca="false">IF(ISNUMBER(AH100),(0.7*AH94+0.8*AH95+0.9*AH96+AH97+1.1*AH98+1.2*AH99+1.3*AH100)/7,"")</f>
        <v>5.48952013237727</v>
      </c>
      <c r="G100" s="49" t="n">
        <f aca="false">IF(ISNUMBER(AI100),(0.7*AI94+0.8*AI95+0.9*AI96+AI97+1.1*AI98+1.2*AI99+1.3*AI100)/7,"")</f>
        <v>0.150234741784037</v>
      </c>
      <c r="H100" s="49"/>
      <c r="I100" s="49"/>
      <c r="J100" s="49"/>
      <c r="K100" s="49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9134</v>
      </c>
      <c r="R100" s="24" t="n">
        <f aca="true">OFFSET(INDIRECT($N$41),$M100,R$43)</f>
        <v>105</v>
      </c>
      <c r="S100" s="24" t="n">
        <f aca="true">OFFSET(INDIRECT($N$41),$M100,S$43)</f>
        <v>2113</v>
      </c>
      <c r="T100" s="24"/>
      <c r="U100" s="24"/>
      <c r="V100" s="24" t="n">
        <v>0</v>
      </c>
      <c r="X100" s="24" t="n">
        <f aca="false">X99+1</f>
        <v>56</v>
      </c>
      <c r="Y100" s="49" t="n">
        <f aca="true">OFFSET(O99,Y$43,0)/$P$31</f>
        <v>562.545454545455</v>
      </c>
      <c r="Z100" s="49" t="n">
        <f aca="true">OFFSET(P99,Z$43,0)/$U$31</f>
        <v>99.1764144187157</v>
      </c>
      <c r="AA100" s="49" t="n">
        <f aca="true">OFFSET(R99,AA$43,0)/$R$31</f>
        <v>356.949806949807</v>
      </c>
      <c r="AB100" s="32" t="n">
        <f aca="true">OFFSET(V99,AB$43,0)/$V$31</f>
        <v>29.7652582159624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1.83397683397681</v>
      </c>
      <c r="AI100" s="32" t="n">
        <f aca="false">IF(AB100&gt;0,AB100-AB99,"")</f>
        <v>0</v>
      </c>
    </row>
    <row r="101" customFormat="false" ht="12.8" hidden="false" customHeight="false" outlineLevel="0" collapsed="false">
      <c r="C101" s="24" t="n">
        <f aca="false">C100+1</f>
        <v>57</v>
      </c>
      <c r="D101" s="49" t="n">
        <f aca="false">IF(ISNUMBER(AF101),(0.7*AF95+0.8*AF96+0.9*AF97+AF98+1.1*AF99+1.2*AF100+1.3*AF101)/7,"")</f>
        <v>4.27288006111536</v>
      </c>
      <c r="E101" s="49" t="n">
        <f aca="false">IF(ISNUMBER(AG101),(0.7*AG95+0.8*AG96+0.9*AG97+AG98+1.1*AG99+1.2*AG100+1.3*AG101)/7,"")</f>
        <v>0.61351157794223</v>
      </c>
      <c r="F101" s="49" t="n">
        <f aca="false">IF(ISNUMBER(AH101),(0.7*AH95+0.8*AH96+0.9*AH97+AH98+1.1*AH99+1.2*AH100+1.3*AH101)/7,"")</f>
        <v>5.21511307225593</v>
      </c>
      <c r="G101" s="49" t="n">
        <f aca="false">IF(ISNUMBER(AI101),(0.7*AI95+0.8*AI96+0.9*AI97+AI98+1.1*AI99+1.2*AI100+1.3*AI101)/7,"")</f>
        <v>0.151576123407109</v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10023</v>
      </c>
      <c r="R101" s="24" t="n">
        <f aca="true">OFFSET(INDIRECT($N$41),$M101,R$43)</f>
        <v>105</v>
      </c>
      <c r="S101" s="24" t="n">
        <f aca="true">OFFSET(INDIRECT($N$41),$M101,S$43)</f>
        <v>2758</v>
      </c>
      <c r="T101" s="24"/>
      <c r="U101" s="24"/>
      <c r="V101" s="24" t="n">
        <v>11</v>
      </c>
      <c r="W101" s="32"/>
      <c r="X101" s="24" t="n">
        <f aca="false">X100+1</f>
        <v>57</v>
      </c>
      <c r="Y101" s="49" t="n">
        <f aca="true">OFFSET(O100,Y$43,0)/$P$31</f>
        <v>566.374331550802</v>
      </c>
      <c r="Z101" s="49" t="n">
        <f aca="true">OFFSET(P100,Z$43,0)/$U$31</f>
        <v>99.6896634041537</v>
      </c>
      <c r="AA101" s="49" t="n">
        <f aca="true">OFFSET(R100,AA$43,0)/$R$31</f>
        <v>361.293436293436</v>
      </c>
      <c r="AB101" s="32" t="n">
        <f aca="true">OFFSET(V100,AB$43,0)/$V$31</f>
        <v>29.9530516431925</v>
      </c>
      <c r="AE101" s="24" t="n">
        <f aca="false">AE100+1</f>
        <v>57</v>
      </c>
      <c r="AF101" s="32" t="n">
        <f aca="false">IF(Y101&gt;0,Y101-Y100,"")</f>
        <v>3.82887700534764</v>
      </c>
      <c r="AG101" s="32" t="n">
        <f aca="false">IF(Z101&gt;0,Z101-Z100,"")</f>
        <v>0.513248985438054</v>
      </c>
      <c r="AH101" s="32" t="n">
        <f aca="false">IF(AA101&gt;0,AA101-AA100,"")</f>
        <v>4.34362934362935</v>
      </c>
      <c r="AI101" s="32" t="n">
        <f aca="false">IF(AB101&gt;0,AB101-AB100,"")</f>
        <v>0.187793427230048</v>
      </c>
    </row>
    <row r="102" customFormat="false" ht="12.8" hidden="false" customHeight="false" outlineLevel="0" collapsed="false">
      <c r="C102" s="24" t="n">
        <f aca="false">C101+1</f>
        <v>58</v>
      </c>
      <c r="D102" s="49" t="n">
        <f aca="false">IF(ISNUMBER(AF102),(0.7*AF96+0.8*AF97+0.9*AF98+AF99+1.1*AF100+1.2*AF101+1.3*AF102)/7,"")</f>
        <v>4.11917494270435</v>
      </c>
      <c r="E102" s="49" t="n">
        <f aca="false">IF(ISNUMBER(AG102),(0.7*AG96+0.8*AG97+0.9*AG98+AG99+1.1*AG100+1.2*AG101+1.3*AG102)/7,"")</f>
        <v>0.558094328683968</v>
      </c>
      <c r="F102" s="49" t="n">
        <f aca="false">IF(ISNUMBER(AH102),(0.7*AH96+0.8*AH97+0.9*AH98+AH99+1.1*AH100+1.2*AH101+1.3*AH102)/7,"")</f>
        <v>4.9834528405957</v>
      </c>
      <c r="G102" s="49" t="n">
        <f aca="false">IF(ISNUMBER(AI102),(0.7*AI96+0.8*AI97+0.9*AI98+AI99+1.1*AI100+1.2*AI101+1.3*AI102)/7,"")</f>
        <v>0.085848423876593</v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10779</v>
      </c>
      <c r="R102" s="24" t="n">
        <f aca="true">OFFSET(INDIRECT($N$41),$M102,R$43)</f>
        <v>110</v>
      </c>
      <c r="S102" s="24" t="n">
        <f aca="true">OFFSET(INDIRECT($N$41),$M102,S$43)</f>
        <v>3256</v>
      </c>
      <c r="T102" s="24"/>
      <c r="U102" s="24"/>
      <c r="V102" s="24" t="n">
        <v>16</v>
      </c>
      <c r="W102" s="32"/>
      <c r="X102" s="24" t="n">
        <f aca="false">X101+1</f>
        <v>58</v>
      </c>
      <c r="Y102" s="49" t="n">
        <f aca="true">OFFSET(O101,Y$43,0)/$P$31</f>
        <v>569.433155080214</v>
      </c>
      <c r="Z102" s="49" t="n">
        <f aca="true">OFFSET(P101,Z$43,0)/$U$31</f>
        <v>99.856767724994</v>
      </c>
      <c r="AA102" s="49" t="n">
        <f aca="true">OFFSET(R101,AA$43,0)/$R$31</f>
        <v>369.787644787645</v>
      </c>
      <c r="AB102" s="32" t="n">
        <f aca="true">OFFSET(V101,AB$43,0)/$V$31</f>
        <v>29.9530516431925</v>
      </c>
      <c r="AE102" s="24" t="n">
        <f aca="false">AE101+1</f>
        <v>58</v>
      </c>
      <c r="AF102" s="32" t="n">
        <f aca="false">IF(Y102&gt;0,Y102-Y101,"")</f>
        <v>3.05882352941171</v>
      </c>
      <c r="AG102" s="32" t="n">
        <f aca="false">IF(Z102&gt;0,Z102-Z101,"")</f>
        <v>0.167104320840295</v>
      </c>
      <c r="AH102" s="32" t="n">
        <f aca="false">IF(AA102&gt;0,AA102-AA101,"")</f>
        <v>8.49420849420852</v>
      </c>
      <c r="AI102" s="32" t="n">
        <f aca="false">IF(AB102&gt;0,AB102-AB101,"")</f>
        <v>0</v>
      </c>
    </row>
    <row r="103" customFormat="false" ht="12.8" hidden="false" customHeight="false" outlineLevel="0" collapsed="false">
      <c r="C103" s="24" t="n">
        <f aca="false">C102+1</f>
        <v>59</v>
      </c>
      <c r="D103" s="49" t="n">
        <f aca="false">IF(ISNUMBER(AF103),(0.7*AF97+0.8*AF98+0.9*AF99+AF100+1.1*AF101+1.2*AF102+1.3*AF103)/7,"")</f>
        <v>3.89243697478993</v>
      </c>
      <c r="E103" s="49" t="n">
        <f aca="false">IF(ISNUMBER(AG103),(0.7*AG97+0.8*AG98+0.9*AG99+AG100+1.1*AG101+1.2*AG102+1.3*AG103)/7,"")</f>
        <v>0.488865395764415</v>
      </c>
      <c r="F103" s="49" t="n">
        <f aca="false">IF(ISNUMBER(AH103),(0.7*AH97+0.8*AH98+0.9*AH99+AH100+1.1*AH101+1.2*AH102+1.3*AH103)/7,"")</f>
        <v>4.61803640375069</v>
      </c>
      <c r="G103" s="49" t="n">
        <f aca="false">IF(ISNUMBER(AI103),(0.7*AI97+0.8*AI98+0.9*AI99+AI100+1.1*AI101+1.2*AI102+1.3*AI103)/7,"")</f>
        <v>0.0603621730382297</v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11591</v>
      </c>
      <c r="R103" s="24" t="n">
        <f aca="true">OFFSET(INDIRECT($N$41),$M103,R$43)</f>
        <v>146</v>
      </c>
      <c r="S103" s="24" t="n">
        <f aca="true">OFFSET(INDIRECT($N$41),$M103,S$43)</f>
        <v>4073</v>
      </c>
      <c r="T103" s="24"/>
      <c r="U103" s="24"/>
      <c r="V103" s="24" t="n">
        <v>23</v>
      </c>
      <c r="W103" s="32"/>
      <c r="X103" s="24" t="n">
        <f aca="false">X102+1</f>
        <v>59</v>
      </c>
      <c r="Y103" s="49" t="n">
        <f aca="true">OFFSET(O102,Y$43,0)/$P$31</f>
        <v>572.064171122995</v>
      </c>
      <c r="Z103" s="49" t="n">
        <f aca="true">OFFSET(P102,Z$43,0)/$U$31</f>
        <v>99.9164478395798</v>
      </c>
      <c r="AA103" s="49" t="n">
        <f aca="true">OFFSET(R102,AA$43,0)/$R$31</f>
        <v>373.648648648649</v>
      </c>
      <c r="AB103" s="32" t="n">
        <f aca="true">OFFSET(V102,AB$43,0)/$V$31</f>
        <v>29.9530516431925</v>
      </c>
      <c r="AE103" s="24" t="n">
        <f aca="false">AE102+1</f>
        <v>59</v>
      </c>
      <c r="AF103" s="32" t="n">
        <f aca="false">IF(Y103&gt;0,Y103-Y102,"")</f>
        <v>2.63101604278086</v>
      </c>
      <c r="AG103" s="32" t="n">
        <f aca="false">IF(Z103&gt;0,Z103-Z102,"")</f>
        <v>0.0596801145858166</v>
      </c>
      <c r="AH103" s="32" t="n">
        <f aca="false">IF(AA103&gt;0,AA103-AA102,"")</f>
        <v>3.86100386100384</v>
      </c>
      <c r="AI103" s="32" t="n">
        <f aca="false">IF(AB103&gt;0,AB103-AB102,"")</f>
        <v>0</v>
      </c>
    </row>
    <row r="104" customFormat="false" ht="12.8" hidden="false" customHeight="false" outlineLevel="0" collapsed="false">
      <c r="C104" s="24" t="n">
        <f aca="false">C103+1</f>
        <v>60</v>
      </c>
      <c r="D104" s="49" t="n">
        <f aca="false">IF(ISNUMBER(AF104),(0.7*AF98+0.8*AF99+0.9*AF100+AF101+1.1*AF102+1.2*AF103+1.3*AF104)/7,"")</f>
        <v>3.85026737967915</v>
      </c>
      <c r="E104" s="49" t="n">
        <f aca="false">IF(ISNUMBER(AG104),(0.7*AG98+0.8*AG99+0.9*AG100+AG101+1.1*AG102+1.2*AG103+1.3*AG104)/7,"")</f>
        <v>0.484602530436857</v>
      </c>
      <c r="F104" s="49" t="n">
        <f aca="false">IF(ISNUMBER(AH104),(0.7*AH98+0.8*AH99+0.9*AH100+AH101+1.1*AH102+1.2*AH103+1.3*AH104)/7,"")</f>
        <v>4.14644236072808</v>
      </c>
      <c r="G104" s="49" t="n">
        <f aca="false">IF(ISNUMBER(AI104),(0.7*AI98+0.8*AI99+0.9*AI100+AI101+1.1*AI102+1.2*AI103+1.3*AI104)/7,"")</f>
        <v>0.0630449362843732</v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12428</v>
      </c>
      <c r="R104" s="24" t="n">
        <f aca="true">OFFSET(INDIRECT($N$41),$M104,R$43)</f>
        <v>180</v>
      </c>
      <c r="S104" s="24" t="n">
        <f aca="true">OFFSET(INDIRECT($N$41),$M104,S$43)</f>
        <v>5161</v>
      </c>
      <c r="T104" s="24"/>
      <c r="U104" s="24"/>
      <c r="V104" s="24" t="n">
        <v>31</v>
      </c>
      <c r="W104" s="32"/>
      <c r="X104" s="24" t="n">
        <f aca="false">X103+1</f>
        <v>60</v>
      </c>
      <c r="Y104" s="49" t="n">
        <f aca="true">OFFSET(O103,Y$43,0)/$P$31</f>
        <v>575.828877005348</v>
      </c>
      <c r="Z104" s="49" t="n">
        <f aca="true">OFFSET(P103,Z$43,0)/$U$31</f>
        <v>100.596801145858</v>
      </c>
      <c r="AA104" s="49" t="n">
        <f aca="true">OFFSET(R103,AA$43,0)/$R$31</f>
        <v>378.861003861004</v>
      </c>
      <c r="AB104" s="32" t="n">
        <f aca="true">OFFSET(V103,AB$43,0)/$V$31</f>
        <v>30.0469483568075</v>
      </c>
      <c r="AE104" s="24" t="n">
        <f aca="false">AE103+1</f>
        <v>60</v>
      </c>
      <c r="AF104" s="32" t="n">
        <f aca="false">IF(Y104&gt;0,Y104-Y103,"")</f>
        <v>3.76470588235293</v>
      </c>
      <c r="AG104" s="32" t="n">
        <f aca="false">IF(Z104&gt;0,Z104-Z103,"")</f>
        <v>0.680353306278349</v>
      </c>
      <c r="AH104" s="32" t="n">
        <f aca="false">IF(AA104&gt;0,AA104-AA103,"")</f>
        <v>5.21235521235525</v>
      </c>
      <c r="AI104" s="32" t="n">
        <f aca="false">IF(AB104&gt;0,AB104-AB103,"")</f>
        <v>0.0938967136150239</v>
      </c>
    </row>
    <row r="105" customFormat="false" ht="12.8" hidden="false" customHeight="false" outlineLevel="0" collapsed="false">
      <c r="C105" s="24" t="n">
        <f aca="false">C104+1</f>
        <v>61</v>
      </c>
      <c r="D105" s="49" t="n">
        <f aca="false">IF(ISNUMBER(AF105),(0.7*AF99+0.8*AF100+0.9*AF101+AF102+1.1*AF103+1.2*AF104+1.3*AF105)/7,"")</f>
        <v>3.7344537815126</v>
      </c>
      <c r="E105" s="49" t="n">
        <f aca="false">IF(ISNUMBER(AG105),(0.7*AG99+0.8*AG100+0.9*AG101+AG102+1.1*AG103+1.2*AG104+1.3*AG105)/7,"")</f>
        <v>0.516147733860793</v>
      </c>
      <c r="F105" s="49" t="n">
        <f aca="false">IF(ISNUMBER(AH105),(0.7*AH99+0.8*AH100+0.9*AH101+AH102+1.1*AH103+1.2*AH104+1.3*AH105)/7,"")</f>
        <v>4.73110865968009</v>
      </c>
      <c r="G105" s="49" t="n">
        <f aca="false">IF(ISNUMBER(AI105),(0.7*AI99+0.8*AI100+0.9*AI101+AI102+1.1*AI103+1.2*AI104+1.3*AI105)/7,"")</f>
        <v>0.0576794097920861</v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13155</v>
      </c>
      <c r="R105" s="24" t="n">
        <f aca="true">OFFSET(INDIRECT($N$41),$M105,R$43)</f>
        <v>239</v>
      </c>
      <c r="S105" s="24" t="n">
        <f aca="true">OFFSET(INDIRECT($N$41),$M105,S$43)</f>
        <v>6407</v>
      </c>
      <c r="T105" s="24"/>
      <c r="U105" s="24"/>
      <c r="V105" s="24" t="n">
        <v>39</v>
      </c>
      <c r="W105" s="32"/>
      <c r="X105" s="24" t="n">
        <f aca="false">X104+1</f>
        <v>61</v>
      </c>
      <c r="Y105" s="49" t="n">
        <f aca="true">OFFSET(O104,Y$43,0)/$P$31</f>
        <v>579.764705882353</v>
      </c>
      <c r="Z105" s="49" t="n">
        <f aca="true">OFFSET(P104,Z$43,0)/$U$31</f>
        <v>101.43232275006</v>
      </c>
      <c r="AA105" s="49" t="n">
        <f aca="true">OFFSET(R104,AA$43,0)/$R$31</f>
        <v>385.328185328185</v>
      </c>
      <c r="AB105" s="32" t="n">
        <f aca="true">OFFSET(V104,AB$43,0)/$V$31</f>
        <v>30.1408450704225</v>
      </c>
      <c r="AE105" s="24" t="n">
        <f aca="false">AE104+1</f>
        <v>61</v>
      </c>
      <c r="AF105" s="32" t="n">
        <f aca="false">IF(Y105&gt;0,Y105-Y104,"")</f>
        <v>3.93582887700529</v>
      </c>
      <c r="AG105" s="32" t="n">
        <f aca="false">IF(Z105&gt;0,Z105-Z104,"")</f>
        <v>0.835521604201489</v>
      </c>
      <c r="AH105" s="32" t="n">
        <f aca="false">IF(AA105&gt;0,AA105-AA104,"")</f>
        <v>6.46718146718143</v>
      </c>
      <c r="AI105" s="32" t="n">
        <f aca="false">IF(AB105&gt;0,AB105-AB104,"")</f>
        <v>0.0938967136150239</v>
      </c>
    </row>
    <row r="106" customFormat="false" ht="12.8" hidden="false" customHeight="false" outlineLevel="0" collapsed="false">
      <c r="C106" s="24" t="n">
        <f aca="false">C105+1</f>
        <v>62</v>
      </c>
      <c r="D106" s="49" t="n">
        <f aca="false">IF(ISNUMBER(AF106),(0.7*AF100+0.8*AF101+0.9*AF102+AF103+1.1*AF104+1.2*AF105+1.3*AF106)/7,"")</f>
        <v>3.82490450725745</v>
      </c>
      <c r="E106" s="49" t="n">
        <f aca="false">IF(ISNUMBER(AG106),(0.7*AG100+0.8*AG101+0.9*AG102+AG103+1.1*AG104+1.2*AG105+1.3*AG106)/7,"")</f>
        <v>0.46294717457286</v>
      </c>
      <c r="F106" s="49" t="n">
        <f aca="false">IF(ISNUMBER(AH106),(0.7*AH100+0.8*AH101+0.9*AH102+AH103+1.1*AH104+1.2*AH105+1.3*AH106)/7,"")</f>
        <v>4.35879757308329</v>
      </c>
      <c r="G106" s="49" t="n">
        <f aca="false">IF(ISNUMBER(AI106),(0.7*AI100+0.8*AI101+0.9*AI102+AI103+1.1*AI104+1.2*AI105+1.3*AI106)/7,"")</f>
        <v>0.0871898054996644</v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13915</v>
      </c>
      <c r="R106" s="24" t="n">
        <f aca="true">OFFSET(INDIRECT($N$41),$M106,R$43)</f>
        <v>308</v>
      </c>
      <c r="S106" s="24" t="n">
        <f aca="true">OFFSET(INDIRECT($N$41),$M106,S$43)</f>
        <v>7592</v>
      </c>
      <c r="T106" s="24"/>
      <c r="U106" s="24"/>
      <c r="V106" s="24" t="n">
        <v>44</v>
      </c>
      <c r="W106" s="32"/>
      <c r="X106" s="24" t="n">
        <f aca="false">X105+1</f>
        <v>62</v>
      </c>
      <c r="Y106" s="49" t="n">
        <f aca="true">OFFSET(O105,Y$43,0)/$P$31</f>
        <v>584.406417112299</v>
      </c>
      <c r="Z106" s="49" t="n">
        <f aca="true">OFFSET(P105,Z$43,0)/$U$31</f>
        <v>101.85008355216</v>
      </c>
      <c r="AA106" s="49" t="n">
        <f aca="true">OFFSET(R105,AA$43,0)/$R$31</f>
        <v>385.907335907336</v>
      </c>
      <c r="AB106" s="32" t="n">
        <f aca="true">OFFSET(V105,AB$43,0)/$V$31</f>
        <v>30.3286384976526</v>
      </c>
      <c r="AE106" s="24" t="n">
        <f aca="false">AE105+1</f>
        <v>62</v>
      </c>
      <c r="AF106" s="32" t="n">
        <f aca="false">IF(Y106&gt;0,Y106-Y105,"")</f>
        <v>4.64171122994651</v>
      </c>
      <c r="AG106" s="32" t="n">
        <f aca="false">IF(Z106&gt;0,Z106-Z105,"")</f>
        <v>0.41776080210073</v>
      </c>
      <c r="AH106" s="32" t="n">
        <f aca="false">IF(AA106&gt;0,AA106-AA105,"")</f>
        <v>0.579150579150621</v>
      </c>
      <c r="AI106" s="32" t="n">
        <f aca="false">IF(AB106&gt;0,AB106-AB105,"")</f>
        <v>0.187793427230044</v>
      </c>
    </row>
    <row r="107" customFormat="false" ht="12.8" hidden="false" customHeight="false" outlineLevel="0" collapsed="false">
      <c r="C107" s="24" t="n">
        <f aca="false">C106+1</f>
        <v>63</v>
      </c>
      <c r="D107" s="49" t="n">
        <f aca="false">IF(ISNUMBER(AF107),(0.7*AF101+0.8*AF102+0.9*AF103+AF104+1.1*AF105+1.2*AF106+1.3*AF107)/7,"")</f>
        <v>3.57097020626433</v>
      </c>
      <c r="E107" s="49" t="n">
        <f aca="false">IF(ISNUMBER(AG107),(0.7*AG101+0.8*AG102+0.9*AG103+AG104+1.1*AG105+1.2*AG106+1.3*AG107)/7,"")</f>
        <v>0.460218940763223</v>
      </c>
      <c r="F107" s="49" t="n">
        <f aca="false">IF(ISNUMBER(AH107),(0.7*AH101+0.8*AH102+0.9*AH103+AH104+1.1*AH105+1.2*AH106+1.3*AH107)/7,"")</f>
        <v>4.31742967457254</v>
      </c>
      <c r="G107" s="49" t="n">
        <f aca="false">IF(ISNUMBER(AI107),(0.7*AI101+0.8*AI102+0.9*AI103+AI104+1.1*AI105+1.2*AI106+1.3*AI107)/7,"")</f>
        <v>0.0965794768611669</v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14681</v>
      </c>
      <c r="R107" s="24" t="n">
        <f aca="true">OFFSET(INDIRECT($N$41),$M107,R$43)</f>
        <v>358</v>
      </c>
      <c r="S107" s="24" t="n">
        <f aca="true">OFFSET(INDIRECT($N$41),$M107,S$43)</f>
        <v>8858</v>
      </c>
      <c r="T107" s="24"/>
      <c r="U107" s="64" t="s">
        <v>150</v>
      </c>
      <c r="V107" s="24" t="n">
        <v>53</v>
      </c>
      <c r="W107" s="32"/>
      <c r="X107" s="24" t="n">
        <f aca="false">X106+1</f>
        <v>63</v>
      </c>
      <c r="Y107" s="49" t="n">
        <f aca="true">OFFSET(O106,Y$43,0)/$P$31</f>
        <v>587.358288770054</v>
      </c>
      <c r="Z107" s="49" t="n">
        <f aca="true">OFFSET(P106,Z$43,0)/$U$31</f>
        <v>102.291716400095</v>
      </c>
      <c r="AA107" s="49" t="n">
        <f aca="true">OFFSET(R106,AA$43,0)/$R$31</f>
        <v>388.899613899614</v>
      </c>
      <c r="AB107" s="32" t="n">
        <f aca="true">OFFSET(V106,AB$43,0)/$V$31</f>
        <v>30.4225352112676</v>
      </c>
      <c r="AE107" s="24" t="n">
        <f aca="false">AE106+1</f>
        <v>63</v>
      </c>
      <c r="AF107" s="32" t="n">
        <f aca="false">IF(Y107&gt;0,Y107-Y106,"")</f>
        <v>2.95187165775405</v>
      </c>
      <c r="AG107" s="32" t="n">
        <f aca="false">IF(Z107&gt;0,Z107-Z106,"")</f>
        <v>0.441632847935068</v>
      </c>
      <c r="AH107" s="32" t="n">
        <f aca="false">IF(AA107&gt;0,AA107-AA106,"")</f>
        <v>2.99227799227799</v>
      </c>
      <c r="AI107" s="32" t="n">
        <f aca="false">IF(AB107&gt;0,AB107-AB106,"")</f>
        <v>0.0938967136150239</v>
      </c>
    </row>
    <row r="108" customFormat="false" ht="12.8" hidden="false" customHeight="false" outlineLevel="0" collapsed="false">
      <c r="C108" s="24" t="n">
        <f aca="false">C107+1</f>
        <v>64</v>
      </c>
      <c r="D108" s="49" t="n">
        <f aca="false">IF(ISNUMBER(AF108),(0.7*AF102+0.8*AF103+0.9*AF104+AF105+1.1*AF106+1.2*AF107+1.3*AF108)/7,"")</f>
        <v>3.30145148968679</v>
      </c>
      <c r="E108" s="49" t="n">
        <f aca="false">IF(ISNUMBER(AG108),(0.7*AG102+0.8*AG103+0.9*AG104+AG105+1.1*AG106+1.2*AG107+1.3*AG108)/7,"")</f>
        <v>0.424922415851039</v>
      </c>
      <c r="F108" s="49" t="n">
        <f aca="false">IF(ISNUMBER(AH108),(0.7*AH102+0.8*AH103+0.9*AH104+AH105+1.1*AH106+1.2*AH107+1.3*AH108)/7,"")</f>
        <v>5.2095973524545</v>
      </c>
      <c r="G108" s="49" t="n">
        <f aca="false">IF(ISNUMBER(AI108),(0.7*AI102+0.8*AI103+0.9*AI104+AI105+1.1*AI106+1.2*AI107+1.3*AI108)/7,"")</f>
        <v>0.105969148222669</v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15362</v>
      </c>
      <c r="R108" s="24" t="n">
        <f aca="true">OFFSET(INDIRECT($N$41),$M108,R$43)</f>
        <v>373</v>
      </c>
      <c r="S108" s="24" t="n">
        <f aca="true">OFFSET(INDIRECT($N$41),$M108,S$43)</f>
        <v>10406</v>
      </c>
      <c r="T108" s="24"/>
      <c r="U108" s="24"/>
      <c r="V108" s="24" t="n">
        <v>59</v>
      </c>
      <c r="W108" s="32"/>
      <c r="X108" s="24" t="n">
        <f aca="false">X107+1</f>
        <v>64</v>
      </c>
      <c r="Y108" s="49" t="n">
        <f aca="true">OFFSET(O107,Y$43,0)/$P$31</f>
        <v>589.582887700535</v>
      </c>
      <c r="Z108" s="49" t="n">
        <f aca="true">OFFSET(P107,Z$43,0)/$U$31</f>
        <v>102.578180950107</v>
      </c>
      <c r="AA108" s="49" t="n">
        <f aca="true">OFFSET(R107,AA$43,0)/$R$31</f>
        <v>398.166023166023</v>
      </c>
      <c r="AB108" s="32" t="n">
        <f aca="true">OFFSET(V107,AB$43,0)/$V$31</f>
        <v>30.6103286384976</v>
      </c>
      <c r="AE108" s="24" t="n">
        <f aca="false">AE107+1</f>
        <v>64</v>
      </c>
      <c r="AF108" s="32" t="n">
        <f aca="false">IF(Y108&gt;0,Y108-Y107,"")</f>
        <v>2.22459893048131</v>
      </c>
      <c r="AG108" s="32" t="n">
        <f aca="false">IF(Z108&gt;0,Z108-Z107,"")</f>
        <v>0.286464550011942</v>
      </c>
      <c r="AH108" s="32" t="n">
        <f aca="false">IF(AA108&gt;0,AA108-AA107,"")</f>
        <v>9.26640926640926</v>
      </c>
      <c r="AI108" s="32" t="n">
        <f aca="false">IF(AB108&gt;0,AB108-AB107,"")</f>
        <v>0.187793427230048</v>
      </c>
    </row>
    <row r="109" customFormat="false" ht="12.8" hidden="false" customHeight="false" outlineLevel="0" collapsed="false">
      <c r="C109" s="24" t="n">
        <f aca="false">C108+1</f>
        <v>65</v>
      </c>
      <c r="D109" s="49" t="n">
        <f aca="false">IF(ISNUMBER(AF109),(0.7*AF103+0.8*AF104+0.9*AF105+AF106+1.1*AF107+1.2*AF108+1.3*AF109)/7,"")</f>
        <v>3.05332314744081</v>
      </c>
      <c r="E109" s="49" t="n">
        <f aca="false">IF(ISNUMBER(AG109),(0.7*AG103+0.8*AG104+0.9*AG105+AG106+1.1*AG107+1.2*AG108+1.3*AG109)/7,"")</f>
        <v>0.382634791801658</v>
      </c>
      <c r="F109" s="49" t="n">
        <f aca="false">IF(ISNUMBER(AH109),(0.7*AH103+0.8*AH104+0.9*AH105+AH106+1.1*AH107+1.2*AH108+1.3*AH109)/7,"")</f>
        <v>5.65774958632101</v>
      </c>
      <c r="G109" s="49" t="n">
        <f aca="false">IF(ISNUMBER(AI109),(0.7*AI103+0.8*AI104+0.9*AI105+AI106+1.1*AI107+1.2*AI108+1.3*AI109)/7,"")</f>
        <v>0.1140174379611</v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15887</v>
      </c>
      <c r="R109" s="24" t="n">
        <f aca="true">OFFSET(INDIRECT($N$41),$M109,R$43)</f>
        <v>401</v>
      </c>
      <c r="S109" s="24" t="n">
        <f aca="true">OFFSET(INDIRECT($N$41),$M109,S$43)</f>
        <v>11818</v>
      </c>
      <c r="T109" s="24"/>
      <c r="U109" s="24"/>
      <c r="V109" s="24" t="n">
        <v>67</v>
      </c>
      <c r="W109" s="32"/>
      <c r="X109" s="24" t="n">
        <f aca="false">X108+1</f>
        <v>65</v>
      </c>
      <c r="Y109" s="49" t="n">
        <f aca="true">OFFSET(O108,Y$43,0)/$P$31</f>
        <v>591.44385026738</v>
      </c>
      <c r="Z109" s="49" t="n">
        <f aca="true">OFFSET(P108,Z$43,0)/$U$31</f>
        <v>102.64979708761</v>
      </c>
      <c r="AA109" s="49" t="n">
        <f aca="true">OFFSET(R108,AA$43,0)/$R$31</f>
        <v>407.335907335907</v>
      </c>
      <c r="AB109" s="32" t="n">
        <f aca="true">OFFSET(V108,AB$43,0)/$V$31</f>
        <v>30.7042253521127</v>
      </c>
      <c r="AE109" s="24" t="n">
        <f aca="false">AE108+1</f>
        <v>65</v>
      </c>
      <c r="AF109" s="32" t="n">
        <f aca="false">IF(Y109&gt;0,Y109-Y108,"")</f>
        <v>1.86096256684493</v>
      </c>
      <c r="AG109" s="32" t="n">
        <f aca="false">IF(Z109&gt;0,Z109-Z108,"")</f>
        <v>0.0716161375029856</v>
      </c>
      <c r="AH109" s="32" t="n">
        <f aca="false">IF(AA109&gt;0,AA109-AA108,"")</f>
        <v>9.16988416988414</v>
      </c>
      <c r="AI109" s="32" t="n">
        <f aca="false">IF(AB109&gt;0,AB109-AB108,"")</f>
        <v>0.0938967136150239</v>
      </c>
    </row>
    <row r="110" customFormat="false" ht="12.8" hidden="false" customHeight="false" outlineLevel="0" collapsed="false">
      <c r="C110" s="24" t="n">
        <f aca="false">C109+1</f>
        <v>66</v>
      </c>
      <c r="D110" s="49" t="n">
        <f aca="false">IF(ISNUMBER(AF110),(0.7*AF104+0.8*AF105+0.9*AF106+AF107+1.1*AF108+1.2*AF109+1.3*AF110)/7,"")</f>
        <v>2.74774637127578</v>
      </c>
      <c r="E110" s="49" t="n">
        <f aca="false">IF(ISNUMBER(AG110),(0.7*AG104+0.8*AG105+0.9*AG106+AG107+1.1*AG108+1.2*AG109+1.3*AG110)/7,"")</f>
        <v>0.348702383794292</v>
      </c>
      <c r="F110" s="49" t="n">
        <f aca="false">IF(ISNUMBER(AH110),(0.7*AH104+0.8*AH105+0.9*AH106+AH107+1.1*AH108+1.2*AH109+1.3*AH110)/7,"")</f>
        <v>5.6150027578599</v>
      </c>
      <c r="G110" s="49" t="n">
        <f aca="false">IF(ISNUMBER(AI110),(0.7*AI104+0.8*AI105+0.9*AI106+AI107+1.1*AI108+1.2*AI109+1.3*AI110)/7,"")</f>
        <v>0.103286384976526</v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16523</v>
      </c>
      <c r="R110" s="24" t="n">
        <f aca="true">OFFSET(INDIRECT($N$41),$M110,R$43)</f>
        <v>477</v>
      </c>
      <c r="S110" s="24" t="n">
        <f aca="true">OFFSET(INDIRECT($N$41),$M110,S$43)</f>
        <v>13328</v>
      </c>
      <c r="T110" s="24"/>
      <c r="U110" s="24"/>
      <c r="V110" s="24" t="n">
        <v>78</v>
      </c>
      <c r="W110" s="32"/>
      <c r="X110" s="24" t="n">
        <f aca="false">X109+1</f>
        <v>66</v>
      </c>
      <c r="Y110" s="49" t="n">
        <f aca="true">OFFSET(O109,Y$43,0)/$P$31</f>
        <v>592.705882352941</v>
      </c>
      <c r="Z110" s="49" t="n">
        <f aca="true">OFFSET(P109,Z$43,0)/$U$31</f>
        <v>102.709477202196</v>
      </c>
      <c r="AA110" s="49" t="n">
        <f aca="true">OFFSET(R109,AA$43,0)/$R$31</f>
        <v>411.776061776062</v>
      </c>
      <c r="AB110" s="32" t="n">
        <f aca="true">OFFSET(V109,AB$43,0)/$V$31</f>
        <v>30.7042253521127</v>
      </c>
      <c r="AE110" s="24" t="n">
        <f aca="false">AE109+1</f>
        <v>66</v>
      </c>
      <c r="AF110" s="32" t="n">
        <f aca="false">IF(Y110&gt;0,Y110-Y109,"")</f>
        <v>1.26203208556149</v>
      </c>
      <c r="AG110" s="32" t="n">
        <f aca="false">IF(Z110&gt;0,Z110-Z109,"")</f>
        <v>0.0596801145858166</v>
      </c>
      <c r="AH110" s="32" t="n">
        <f aca="false">IF(AA110&gt;0,AA110-AA109,"")</f>
        <v>4.44015444015446</v>
      </c>
      <c r="AI110" s="32" t="n">
        <f aca="false">IF(AB110&gt;0,AB110-AB109,"")</f>
        <v>0</v>
      </c>
    </row>
    <row r="111" customFormat="false" ht="12.8" hidden="false" customHeight="false" outlineLevel="0" collapsed="false">
      <c r="C111" s="24" t="n">
        <f aca="false">C110+1</f>
        <v>67</v>
      </c>
      <c r="D111" s="49" t="n">
        <f aca="false">IF(ISNUMBER(AF111),(0.7*AF105+0.8*AF106+0.9*AF107+AF108+1.1*AF109+1.2*AF110+1.3*AF111)/7,"")</f>
        <v>2.40427807486629</v>
      </c>
      <c r="E111" s="49" t="n">
        <f aca="false">IF(ISNUMBER(AG111),(0.7*AG105+0.8*AG106+0.9*AG107+AG108+1.1*AG109+1.2*AG110+1.3*AG111)/7,"")</f>
        <v>0.279302936261639</v>
      </c>
      <c r="F111" s="49" t="n">
        <f aca="false">IF(ISNUMBER(AH111),(0.7*AH105+0.8*AH106+0.9*AH107+AH108+1.1*AH109+1.2*AH110+1.3*AH111)/7,"")</f>
        <v>6.12934362934363</v>
      </c>
      <c r="G111" s="49" t="n">
        <f aca="false">IF(ISNUMBER(AI111),(0.7*AI105+0.8*AI106+0.9*AI107+AI108+1.1*AI109+1.2*AI110+1.3*AI111)/7,"")</f>
        <v>0.0845070422535211</v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17127</v>
      </c>
      <c r="R111" s="24" t="n">
        <f aca="true">OFFSET(INDIRECT($N$41),$M111,R$43)</f>
        <v>591</v>
      </c>
      <c r="S111" s="24" t="n">
        <f aca="true">OFFSET(INDIRECT($N$41),$M111,S$43)</f>
        <v>15561</v>
      </c>
      <c r="T111" s="24"/>
      <c r="U111" s="24"/>
      <c r="V111" s="24" t="n">
        <v>88</v>
      </c>
      <c r="W111" s="32"/>
      <c r="X111" s="24" t="n">
        <f aca="false">X110+1</f>
        <v>67</v>
      </c>
      <c r="Y111" s="49" t="n">
        <f aca="true">OFFSET(O110,Y$43,0)/$P$31</f>
        <v>594.181818181818</v>
      </c>
      <c r="Z111" s="49" t="n">
        <f aca="true">OFFSET(P110,Z$43,0)/$U$31</f>
        <v>102.864645500119</v>
      </c>
      <c r="AA111" s="49" t="n">
        <f aca="true">OFFSET(R110,AA$43,0)/$R$31</f>
        <v>419.88416988417</v>
      </c>
      <c r="AB111" s="32" t="n">
        <f aca="true">OFFSET(V110,AB$43,0)/$V$31</f>
        <v>30.7042253521127</v>
      </c>
      <c r="AE111" s="24" t="n">
        <f aca="false">AE110+1</f>
        <v>67</v>
      </c>
      <c r="AF111" s="32" t="n">
        <f aca="false">IF(Y111&gt;0,Y111-Y110,"")</f>
        <v>1.47593582887691</v>
      </c>
      <c r="AG111" s="32" t="n">
        <f aca="false">IF(Z111&gt;0,Z111-Z110,"")</f>
        <v>0.15516829792314</v>
      </c>
      <c r="AH111" s="32" t="n">
        <f aca="false">IF(AA111&gt;0,AA111-AA110,"")</f>
        <v>8.10810810810813</v>
      </c>
      <c r="AI111" s="32" t="n">
        <f aca="false">IF(AB111&gt;0,AB111-AB110,"")</f>
        <v>0</v>
      </c>
    </row>
    <row r="112" customFormat="false" ht="12.8" hidden="false" customHeight="false" outlineLevel="0" collapsed="false">
      <c r="C112" s="24" t="n">
        <f aca="false">C111+1</f>
        <v>68</v>
      </c>
      <c r="D112" s="49" t="n">
        <f aca="false">IF(ISNUMBER(AF112),(0.7*AF106+0.8*AF107+0.9*AF108+AF109+1.1*AF110+1.2*AF111+1.3*AF112)/7,"")</f>
        <v>2.24171122994652</v>
      </c>
      <c r="E112" s="49" t="n">
        <f aca="false">IF(ISNUMBER(AG112),(0.7*AG106+0.8*AG107+0.9*AG108+AG109+1.1*AG110+1.2*AG111+1.3*AG112)/7,"")</f>
        <v>0.299423660607714</v>
      </c>
      <c r="F112" s="49" t="n">
        <f aca="false">IF(ISNUMBER(AH112),(0.7*AH106+0.8*AH107+0.9*AH108+AH109+1.1*AH110+1.2*AH111+1.3*AH112)/7,"")</f>
        <v>5.79564258135687</v>
      </c>
      <c r="G112" s="49" t="n">
        <f aca="false">IF(ISNUMBER(AI112),(0.7*AI106+0.8*AI107+0.9*AI108+AI109+1.1*AI110+1.2*AI111+1.3*AI112)/7,"")</f>
        <v>0.0845070422535212</v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17669</v>
      </c>
      <c r="R112" s="24" t="n">
        <f aca="true">OFFSET(INDIRECT($N$41),$M112,R$43)</f>
        <v>687</v>
      </c>
      <c r="S112" s="24" t="n">
        <f aca="true">OFFSET(INDIRECT($N$41),$M112,S$43)</f>
        <v>17731</v>
      </c>
      <c r="T112" s="24"/>
      <c r="U112" s="24"/>
      <c r="V112" s="24" t="n">
        <v>99</v>
      </c>
      <c r="W112" s="32"/>
      <c r="X112" s="24" t="n">
        <f aca="false">X111+1</f>
        <v>68</v>
      </c>
      <c r="Y112" s="49" t="n">
        <f aca="true">OFFSET(O111,Y$43,0)/$P$31</f>
        <v>596.534759358289</v>
      </c>
      <c r="Z112" s="49" t="n">
        <f aca="true">OFFSET(P111,Z$43,0)/$U$31</f>
        <v>103.533062783481</v>
      </c>
      <c r="AA112" s="49" t="n">
        <f aca="true">OFFSET(R111,AA$43,0)/$R$31</f>
        <v>424.227799227799</v>
      </c>
      <c r="AB112" s="32" t="n">
        <f aca="true">OFFSET(V111,AB$43,0)/$V$31</f>
        <v>30.7981220657277</v>
      </c>
      <c r="AE112" s="24" t="n">
        <f aca="false">AE111+1</f>
        <v>68</v>
      </c>
      <c r="AF112" s="32" t="n">
        <f aca="false">IF(Y112&gt;0,Y112-Y111,"")</f>
        <v>2.35294117647061</v>
      </c>
      <c r="AG112" s="32" t="n">
        <f aca="false">IF(Z112&gt;0,Z112-Z111,"")</f>
        <v>0.66841728336118</v>
      </c>
      <c r="AH112" s="32" t="n">
        <f aca="false">IF(AA112&gt;0,AA112-AA111,"")</f>
        <v>4.34362934362935</v>
      </c>
      <c r="AI112" s="32" t="n">
        <f aca="false">IF(AB112&gt;0,AB112-AB111,"")</f>
        <v>0.0938967136150239</v>
      </c>
    </row>
    <row r="113" customFormat="false" ht="12.8" hidden="false" customHeight="false" outlineLevel="0" collapsed="false">
      <c r="C113" s="24" t="n">
        <f aca="false">C112+1</f>
        <v>69</v>
      </c>
      <c r="D113" s="49" t="n">
        <f aca="false">IF(ISNUMBER(AF113),(0.7*AF107+0.8*AF108+0.9*AF109+AF110+1.1*AF111+1.2*AF112+1.3*AF113)/7,"")</f>
        <v>1.81084797555386</v>
      </c>
      <c r="E113" s="49" t="n">
        <f aca="false">IF(ISNUMBER(AG113),(0.7*AG107+0.8*AG108+0.9*AG109+AG110+1.1*AG111+1.2*AG112+1.3*AG113)/7,"")</f>
        <v>0.289022269208472</v>
      </c>
      <c r="F113" s="49" t="n">
        <f aca="false">IF(ISNUMBER(AH113),(0.7*AH107+0.8*AH108+0.9*AH109+AH110+1.1*AH111+1.2*AH112+1.3*AH113)/7,"")</f>
        <v>5.19029233314948</v>
      </c>
      <c r="G113" s="49" t="str">
        <f aca="false">IF(ISNUMBER(AI113),(0.7*AI107+0.8*AI108+0.9*AI109+AI110+1.1*AI111+1.2*AI112+1.3*AI113)/7,"")</f>
        <v/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18279</v>
      </c>
      <c r="R113" s="24" t="n">
        <f aca="true">OFFSET(INDIRECT($N$41),$M113,R$43)</f>
        <v>793</v>
      </c>
      <c r="S113" s="24" t="n">
        <f aca="true">OFFSET(INDIRECT($N$41),$M113,S$43)</f>
        <v>19847</v>
      </c>
      <c r="T113" s="24"/>
      <c r="U113" s="24"/>
      <c r="V113" s="24" t="n">
        <v>112</v>
      </c>
      <c r="W113" s="32"/>
      <c r="X113" s="24" t="n">
        <f aca="false">X112+1</f>
        <v>69</v>
      </c>
      <c r="Y113" s="49" t="n">
        <f aca="true">OFFSET(O112,Y$43,0)/$P$31</f>
        <v>597.647058823529</v>
      </c>
      <c r="Z113" s="49" t="n">
        <f aca="true">OFFSET(P112,Z$43,0)/$U$31</f>
        <v>103.83146335641</v>
      </c>
      <c r="AA113" s="49" t="n">
        <f aca="true">OFFSET(R112,AA$43,0)/$R$31</f>
        <v>424.227799227799</v>
      </c>
      <c r="AB113" s="32" t="n">
        <f aca="true">OFFSET(V112,AB$43,0)/$V$31</f>
        <v>0</v>
      </c>
      <c r="AE113" s="24" t="n">
        <f aca="false">AE112+1</f>
        <v>69</v>
      </c>
      <c r="AF113" s="32" t="n">
        <f aca="false">IF(Y113&gt;0,Y113-Y112,"")</f>
        <v>1.11229946524065</v>
      </c>
      <c r="AG113" s="32" t="n">
        <f aca="false">IF(Z113&gt;0,Z113-Z112,"")</f>
        <v>0.298400572929097</v>
      </c>
      <c r="AH113" s="32" t="n">
        <f aca="false">IF(AA113&gt;0,AA113-AA112,"")</f>
        <v>0</v>
      </c>
      <c r="AI113" s="32" t="str">
        <f aca="false">IF(AB113&gt;0,AB113-AB112,"")</f>
        <v/>
      </c>
    </row>
    <row r="114" customFormat="false" ht="12.8" hidden="false" customHeight="false" outlineLevel="0" collapsed="false">
      <c r="C114" s="24" t="n">
        <f aca="false">C113+1</f>
        <v>70</v>
      </c>
      <c r="D114" s="49" t="n">
        <f aca="false">IF(ISNUMBER(AF114),(0.7*AF108+0.8*AF109+0.9*AF110+AF111+1.1*AF112+1.2*AF113+1.3*AF114)/7,"")</f>
        <v>4.10175706646295</v>
      </c>
      <c r="E114" s="49" t="n">
        <f aca="false">IF(ISNUMBER(AG114),(0.7*AG108+0.8*AG109+0.9*AG110+AG111+1.1*AG112+1.2*AG113+1.3*AG114)/7,"")</f>
        <v>0.304880128226989</v>
      </c>
      <c r="F114" s="49" t="n">
        <f aca="false">IF(ISNUMBER(AH114),(0.7*AH108+0.8*AH109+0.9*AH110+AH111+1.1*AH112+1.2*AH113+1.3*AH114)/7,"")</f>
        <v>4.52978488692774</v>
      </c>
      <c r="G114" s="49" t="str">
        <f aca="false">IF(ISNUMBER(AI114),(0.7*AI108+0.8*AI109+0.9*AI110+AI111+1.1*AI112+1.2*AI113+1.3*AI114)/7,"")</f>
        <v/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18849</v>
      </c>
      <c r="R114" s="24" t="n">
        <f aca="true">OFFSET(INDIRECT($N$41),$M114,R$43)</f>
        <v>870</v>
      </c>
      <c r="S114" s="24" t="n">
        <f aca="true">OFFSET(INDIRECT($N$41),$M114,S$43)</f>
        <v>22092</v>
      </c>
      <c r="T114" s="24"/>
      <c r="U114" s="24"/>
      <c r="V114" s="24" t="n">
        <v>119</v>
      </c>
      <c r="X114" s="24" t="n">
        <f aca="false">X113+1</f>
        <v>70</v>
      </c>
      <c r="Y114" s="49" t="n">
        <f aca="true">OFFSET(O113,Y$43,0)/$P$31</f>
        <v>612.363636363636</v>
      </c>
      <c r="Z114" s="49" t="n">
        <f aca="true">OFFSET(P113,Z$43,0)/$U$31</f>
        <v>104.273096204345</v>
      </c>
      <c r="AA114" s="49" t="n">
        <f aca="true">OFFSET(R113,AA$43,0)/$R$31</f>
        <v>425</v>
      </c>
      <c r="AB114" s="32" t="n">
        <f aca="true">OFFSET(V113,AB$43,0)/$V$31</f>
        <v>0</v>
      </c>
      <c r="AE114" s="24" t="n">
        <f aca="false">AE113+1</f>
        <v>70</v>
      </c>
      <c r="AF114" s="32" t="n">
        <f aca="false">IF(Y114&gt;0,Y114-Y113,"")</f>
        <v>14.716577540107</v>
      </c>
      <c r="AG114" s="32" t="n">
        <f aca="false">IF(Z114&gt;0,Z114-Z113,"")</f>
        <v>0.441632847935068</v>
      </c>
      <c r="AH114" s="32" t="n">
        <f aca="false">IF(AA114&gt;0,AA114-AA113,"")</f>
        <v>0.772200772200733</v>
      </c>
      <c r="AI114" s="32" t="str">
        <f aca="false">IF(AB114&gt;0,AB114-AB113,"")</f>
        <v/>
      </c>
    </row>
    <row r="115" customFormat="false" ht="12.8" hidden="false" customHeight="false" outlineLevel="0" collapsed="false">
      <c r="C115" s="24" t="n">
        <f aca="false">C114+1</f>
        <v>71</v>
      </c>
      <c r="D115" s="49" t="n">
        <f aca="false">IF(ISNUMBER(AF115),(0.7*AF109+0.8*AF110+0.9*AF111+AF112+1.1*AF113+1.2*AF114+1.3*AF115)/7,"")</f>
        <v>3.75248281130633</v>
      </c>
      <c r="E115" s="49" t="n">
        <f aca="false">IF(ISNUMBER(AG115),(0.7*AG109+0.8*AG110+0.9*AG111+AG112+1.1*AG113+1.2*AG114+1.3*AG115)/7,"")</f>
        <v>0.311871227364186</v>
      </c>
      <c r="F115" s="49" t="n">
        <f aca="false">IF(ISNUMBER(AH115),(0.7*AH109+0.8*AH110+0.9*AH111+AH112+1.1*AH113+1.2*AH114+1.3*AH115)/7,"")</f>
        <v>4.3849972421401</v>
      </c>
      <c r="G115" s="49" t="str">
        <f aca="false">IF(ISNUMBER(AI115),(0.7*AI109+0.8*AI110+0.9*AI111+AI112+1.1*AI113+1.2*AI114+1.3*AI115)/7,"")</f>
        <v/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19468</v>
      </c>
      <c r="R115" s="24" t="n">
        <f aca="true">OFFSET(INDIRECT($N$41),$M115,R$43)</f>
        <v>887</v>
      </c>
      <c r="S115" s="24" t="n">
        <f aca="true">OFFSET(INDIRECT($N$41),$M115,S$43)</f>
        <v>24121</v>
      </c>
      <c r="T115" s="24"/>
      <c r="U115" s="24"/>
      <c r="V115" s="24" t="n">
        <v>129</v>
      </c>
      <c r="X115" s="24" t="n">
        <f aca="false">X114+1</f>
        <v>71</v>
      </c>
      <c r="Y115" s="49" t="n">
        <f aca="true">OFFSET(O114,Y$43,0)/$P$31</f>
        <v>613.433155080214</v>
      </c>
      <c r="Z115" s="49" t="n">
        <f aca="true">OFFSET(P114,Z$43,0)/$U$31</f>
        <v>104.595368823108</v>
      </c>
      <c r="AA115" s="49" t="n">
        <f aca="true">OFFSET(R114,AA$43,0)/$R$31</f>
        <v>431.274131274131</v>
      </c>
      <c r="AB115" s="32" t="n">
        <f aca="true">OFFSET(V114,AB$43,0)/$V$31</f>
        <v>0</v>
      </c>
      <c r="AE115" s="24" t="n">
        <f aca="false">AE114+1</f>
        <v>71</v>
      </c>
      <c r="AF115" s="32" t="n">
        <f aca="false">IF(Y115&gt;0,Y115-Y114,"")</f>
        <v>1.06951871657748</v>
      </c>
      <c r="AG115" s="32" t="n">
        <f aca="false">IF(Z115&gt;0,Z115-Z114,"")</f>
        <v>0.322272618763435</v>
      </c>
      <c r="AH115" s="32" t="n">
        <f aca="false">IF(AA115&gt;0,AA115-AA114,"")</f>
        <v>6.27413127413132</v>
      </c>
      <c r="AI115" s="32" t="str">
        <f aca="false">IF(AB115&gt;0,AB115-AB114,"")</f>
        <v/>
      </c>
    </row>
    <row r="116" customFormat="false" ht="12.8" hidden="false" customHeight="false" outlineLevel="0" collapsed="false">
      <c r="C116" s="24" t="n">
        <f aca="false">C115+1</f>
        <v>72</v>
      </c>
      <c r="D116" s="49" t="n">
        <f aca="false">IF(ISNUMBER(AF116),(0.7*AF110+0.8*AF111+0.9*AF112+AF113+1.1*AF114+1.2*AF115+1.3*AF116)/7,"")</f>
        <v>3.54621848739495</v>
      </c>
      <c r="E116" s="49" t="n">
        <f aca="false">IF(ISNUMBER(AG116),(0.7*AG110+0.8*AG111+0.9*AG112+AG113+1.1*AG114+1.2*AG115+1.3*AG116)/7,"")</f>
        <v>0.290215871500186</v>
      </c>
      <c r="F116" s="49" t="n">
        <f aca="false">IF(ISNUMBER(AH116),(0.7*AH110+0.8*AH111+0.9*AH112+AH113+1.1*AH114+1.2*AH115+1.3*AH116)/7,"")</f>
        <v>4.45256480970767</v>
      </c>
      <c r="G116" s="49" t="str">
        <f aca="false">IF(ISNUMBER(AI116),(0.7*AI110+0.8*AI111+0.9*AI112+AI113+1.1*AI114+1.2*AI115+1.3*AI116)/7,"")</f>
        <v/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19899</v>
      </c>
      <c r="R116" s="24" t="n">
        <f aca="true">OFFSET(INDIRECT($N$41),$M116,R$43)</f>
        <v>899</v>
      </c>
      <c r="S116" s="24" t="n">
        <f aca="true">OFFSET(INDIRECT($N$41),$M116,S$43)</f>
        <v>25852</v>
      </c>
      <c r="T116" s="24"/>
      <c r="U116" s="24"/>
      <c r="V116" s="24" t="n">
        <v>138</v>
      </c>
      <c r="X116" s="24" t="n">
        <f aca="false">X115+1</f>
        <v>72</v>
      </c>
      <c r="Y116" s="49" t="n">
        <f aca="true">OFFSET(O115,Y$43,0)/$P$31</f>
        <v>615.016042780749</v>
      </c>
      <c r="Z116" s="49" t="n">
        <f aca="true">OFFSET(P115,Z$43,0)/$U$31</f>
        <v>104.666984960611</v>
      </c>
      <c r="AA116" s="49" t="n">
        <f aca="true">OFFSET(R115,AA$43,0)/$R$31</f>
        <v>438.416988416988</v>
      </c>
      <c r="AB116" s="32" t="n">
        <f aca="true">OFFSET(V115,AB$43,0)/$V$31</f>
        <v>0</v>
      </c>
      <c r="AE116" s="24" t="n">
        <f aca="false">AE115+1</f>
        <v>72</v>
      </c>
      <c r="AF116" s="32" t="n">
        <f aca="false">IF(Y116&gt;0,Y116-Y115,"")</f>
        <v>1.5828877005348</v>
      </c>
      <c r="AG116" s="32" t="n">
        <f aca="false">IF(Z116&gt;0,Z116-Z115,"")</f>
        <v>0.0716161375029714</v>
      </c>
      <c r="AH116" s="32" t="n">
        <f aca="false">IF(AA116&gt;0,AA116-AA115,"")</f>
        <v>7.14285714285711</v>
      </c>
      <c r="AI116" s="32" t="str">
        <f aca="false">IF(AB116&gt;0,AB116-AB115,"")</f>
        <v/>
      </c>
    </row>
    <row r="117" customFormat="false" ht="12.8" hidden="false" customHeight="false" outlineLevel="0" collapsed="false">
      <c r="C117" s="24" t="n">
        <f aca="false">C116+1</f>
        <v>73</v>
      </c>
      <c r="D117" s="49" t="n">
        <f aca="false">IF(ISNUMBER(AF117),(0.7*AF111+0.8*AF112+0.9*AF113+AF114+1.1*AF115+1.2*AF116+1.3*AF117)/7,"")</f>
        <v>-4.50603514132927</v>
      </c>
      <c r="E117" s="49" t="n">
        <f aca="false">IF(ISNUMBER(AG117),(0.7*AG111+0.8*AG112+0.9*AG113+AG114+1.1*AG115+1.2*AG116+1.3*AG117)/7,"")</f>
        <v>0.271800293285135</v>
      </c>
      <c r="F117" s="49" t="n">
        <f aca="false">IF(ISNUMBER(AH117),(0.7*AH111+0.8*AH112+0.9*AH113+AH114+1.1*AH115+1.2*AH116+1.3*AH117)/7,"")</f>
        <v>3.98648648648648</v>
      </c>
      <c r="G117" s="49" t="str">
        <f aca="false">IF(ISNUMBER(AI117),(0.7*AI111+0.8*AI112+0.9*AI113+AI114+1.1*AI115+1.2*AI116+1.3*AI117)/7,"")</f>
        <v/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20465</v>
      </c>
      <c r="R117" s="24" t="n">
        <f aca="true">OFFSET(INDIRECT($N$41),$M117,R$43)</f>
        <v>919</v>
      </c>
      <c r="S117" s="24" t="n">
        <f aca="true">OFFSET(INDIRECT($N$41),$M117,S$43)</f>
        <v>28583</v>
      </c>
      <c r="T117" s="24"/>
      <c r="U117" s="24"/>
      <c r="V117" s="24" t="n">
        <v>143</v>
      </c>
      <c r="X117" s="24" t="n">
        <f aca="false">X116+1</f>
        <v>73</v>
      </c>
      <c r="Y117" s="49" t="n">
        <f aca="true">OFFSET(O116,Y$43,0)/$P$31</f>
        <v>574.053475935829</v>
      </c>
      <c r="Z117" s="49" t="n">
        <f aca="true">OFFSET(P116,Z$43,0)/$U$31</f>
        <v>104.750537121031</v>
      </c>
      <c r="AA117" s="49" t="n">
        <f aca="true">OFFSET(R116,AA$43,0)/$R$31</f>
        <v>440.34749034749</v>
      </c>
      <c r="AB117" s="32" t="n">
        <f aca="true">OFFSET(V116,AB$43,0)/$V$31</f>
        <v>0</v>
      </c>
      <c r="AE117" s="24" t="n">
        <f aca="false">AE116+1</f>
        <v>73</v>
      </c>
      <c r="AF117" s="32" t="n">
        <f aca="false">IF(Y117&gt;0,Y117-Y116,"")</f>
        <v>-40.9625668449198</v>
      </c>
      <c r="AG117" s="32" t="n">
        <f aca="false">IF(Z117&gt;0,Z117-Z116,"")</f>
        <v>0.0835521604201546</v>
      </c>
      <c r="AH117" s="32" t="n">
        <f aca="false">IF(AA117&gt;0,AA117-AA116,"")</f>
        <v>1.93050193050192</v>
      </c>
      <c r="AI117" s="32" t="str">
        <f aca="false">IF(AB117&gt;0,AB117-AB116,"")</f>
        <v/>
      </c>
    </row>
    <row r="118" customFormat="false" ht="12.8" hidden="false" customHeight="false" outlineLevel="0" collapsed="false">
      <c r="C118" s="24" t="n">
        <f aca="false">C117+1</f>
        <v>74</v>
      </c>
      <c r="D118" s="49" t="n">
        <f aca="false">IF(ISNUMBER(AF118),(0.7*AF112+0.8*AF113+0.9*AF114+AF115+1.1*AF116+1.2*AF117+1.3*AF118)/7,"")</f>
        <v>-3.25378151260504</v>
      </c>
      <c r="E118" s="49" t="n">
        <f aca="false">IF(ISNUMBER(AG118),(0.7*AG112+0.8*AG113+0.9*AG114+AG115+1.1*AG116+1.2*AG117+1.3*AG118)/7,"")</f>
        <v>0.244858984414962</v>
      </c>
      <c r="F118" s="49" t="n">
        <f aca="false">IF(ISNUMBER(AH118),(0.7*AH112+0.8*AH113+0.9*AH114+AH115+1.1*AH116+1.2*AH117+1.3*AH118)/7,"")</f>
        <v>4.26365140650855</v>
      </c>
      <c r="G118" s="49" t="str">
        <f aca="false">IF(ISNUMBER(AI118),(0.7*AI112+0.8*AI113+0.9*AI114+AI115+1.1*AI116+1.2*AI117+1.3*AI118)/7,"")</f>
        <v/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21067</v>
      </c>
      <c r="R118" s="24" t="n">
        <f aca="true">OFFSET(INDIRECT($N$41),$M118,R$43)</f>
        <v>1033</v>
      </c>
      <c r="S118" s="24" t="n">
        <f aca="true">OFFSET(INDIRECT($N$41),$M118,S$43)</f>
        <v>30156</v>
      </c>
      <c r="T118" s="24"/>
      <c r="U118" s="24"/>
      <c r="V118" s="24" t="n">
        <v>161</v>
      </c>
      <c r="X118" s="24" t="n">
        <f aca="false">X117+1</f>
        <v>74</v>
      </c>
      <c r="Y118" s="49" t="n">
        <f aca="true">OFFSET(O117,Y$43,0)/$P$31</f>
        <v>580.042780748663</v>
      </c>
      <c r="Z118" s="49" t="n">
        <f aca="true">OFFSET(P117,Z$43,0)/$U$31</f>
        <v>104.834089281451</v>
      </c>
      <c r="AA118" s="49" t="n">
        <f aca="true">OFFSET(R117,AA$43,0)/$R$31</f>
        <v>447.779922779923</v>
      </c>
      <c r="AB118" s="32" t="n">
        <f aca="true">OFFSET(V117,AB$43,0)/$V$31</f>
        <v>0</v>
      </c>
      <c r="AE118" s="24" t="n">
        <f aca="false">AE117+1</f>
        <v>74</v>
      </c>
      <c r="AF118" s="32" t="n">
        <f aca="false">IF(Y118&gt;0,Y118-Y117,"")</f>
        <v>5.98930481283423</v>
      </c>
      <c r="AG118" s="32" t="n">
        <f aca="false">IF(Z118&gt;0,Z118-Z117,"")</f>
        <v>0.0835521604201404</v>
      </c>
      <c r="AH118" s="32" t="n">
        <f aca="false">IF(AA118&gt;0,AA118-AA117,"")</f>
        <v>7.43243243243245</v>
      </c>
      <c r="AI118" s="32" t="str">
        <f aca="false">IF(AB118&gt;0,AB118-AB117,"")</f>
        <v/>
      </c>
    </row>
    <row r="119" customFormat="false" ht="12.8" hidden="false" customHeight="false" outlineLevel="0" collapsed="false">
      <c r="C119" s="24" t="n">
        <f aca="false">C118+1</f>
        <v>75</v>
      </c>
      <c r="D119" s="49" t="n">
        <f aca="false">IF(ISNUMBER(AF119),(0.7*AF113+0.8*AF114+0.9*AF115+AF116+1.1*AF117+1.2*AF118+1.3*AF119)/7,"")</f>
        <v>-3.24950343773872</v>
      </c>
      <c r="E119" s="49" t="str">
        <f aca="false">IF(ISNUMBER(AG119),(0.7*AG113+0.8*AG114+0.9*AG115+AG116+1.1*AG117+1.2*AG118+1.3*AG119)/7,"")</f>
        <v/>
      </c>
      <c r="F119" s="49" t="n">
        <f aca="false">IF(ISNUMBER(AH119),(0.7*AH113+0.8*AH114+0.9*AH115+AH116+1.1*AH117+1.2*AH118+1.3*AH119)/7,"")</f>
        <v>3.79757308328737</v>
      </c>
      <c r="G119" s="49" t="str">
        <f aca="false">IF(ISNUMBER(AI119),(0.7*AI113+0.8*AI114+0.9*AI115+AI116+1.1*AI117+1.2*AI118+1.3*AI119)/7,"")</f>
        <v/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21645</v>
      </c>
      <c r="R119" s="24" t="n">
        <f aca="true">OFFSET(INDIRECT($N$41),$M119,R$43)</f>
        <v>1203</v>
      </c>
      <c r="S119" s="24" t="n">
        <f aca="true">OFFSET(INDIRECT($N$41),$M119,S$43)</f>
        <v>32794</v>
      </c>
      <c r="T119" s="24"/>
      <c r="U119" s="24"/>
      <c r="V119" s="24" t="n">
        <v>166</v>
      </c>
      <c r="X119" s="24" t="n">
        <f aca="false">X118+1</f>
        <v>75</v>
      </c>
      <c r="Y119" s="49" t="n">
        <f aca="true">OFFSET(O118,Y$43,0)/$P$31</f>
        <v>580.064171122995</v>
      </c>
      <c r="Z119" s="49" t="n">
        <f aca="true">OFFSET(P118,Z$43,0)/$U$31</f>
        <v>0</v>
      </c>
      <c r="AA119" s="49" t="n">
        <f aca="true">OFFSET(R118,AA$43,0)/$R$31</f>
        <v>449.420849420849</v>
      </c>
      <c r="AB119" s="32" t="n">
        <f aca="true">OFFSET(V118,AB$43,0)/$V$31</f>
        <v>0</v>
      </c>
      <c r="AE119" s="24" t="n">
        <f aca="false">AE118+1</f>
        <v>75</v>
      </c>
      <c r="AF119" s="32" t="n">
        <f aca="false">IF(Y119&gt;0,Y119-Y118,"")</f>
        <v>0.021390374331645</v>
      </c>
      <c r="AG119" s="32" t="str">
        <f aca="false">IF(Z119&gt;0,Z119-Z118,"")</f>
        <v/>
      </c>
      <c r="AH119" s="32" t="n">
        <f aca="false">IF(AA119&gt;0,AA119-AA118,"")</f>
        <v>1.64092664092664</v>
      </c>
      <c r="AI119" s="32" t="str">
        <f aca="false">IF(AB119&gt;0,AB119-AB118,"")</f>
        <v/>
      </c>
    </row>
    <row r="120" customFormat="false" ht="12.8" hidden="false" customHeight="false" outlineLevel="0" collapsed="false">
      <c r="C120" s="24" t="n">
        <f aca="false">C119+1</f>
        <v>76</v>
      </c>
      <c r="D120" s="49" t="n">
        <f aca="false">IF(ISNUMBER(AF120),(0.7*AF114+0.8*AF115+0.9*AF116+AF117+1.1*AF118+1.2*AF119+1.3*AF120)/7,"")</f>
        <v>-3.105576776165</v>
      </c>
      <c r="E120" s="49" t="str">
        <f aca="false">IF(ISNUMBER(AG120),(0.7*AG114+0.8*AG115+0.9*AG116+AG117+1.1*AG118+1.2*AG119+1.3*AG120)/7,"")</f>
        <v/>
      </c>
      <c r="F120" s="49" t="n">
        <f aca="false">IF(ISNUMBER(AH120),(0.7*AH114+0.8*AH115+0.9*AH116+AH117+1.1*AH118+1.2*AH119+1.3*AH120)/7,"")</f>
        <v>3.49145063430777</v>
      </c>
      <c r="G120" s="49" t="str">
        <f aca="false">IF(ISNUMBER(AI120),(0.7*AI114+0.8*AI115+0.9*AI116+AI117+1.1*AI118+1.2*AI119+1.3*AI120)/7,"")</f>
        <v/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22170</v>
      </c>
      <c r="R120" s="24" t="n">
        <f aca="true">OFFSET(INDIRECT($N$41),$M120,R$43)</f>
        <v>1333</v>
      </c>
      <c r="S120" s="24" t="n">
        <f aca="true">OFFSET(INDIRECT($N$41),$M120,S$43)</f>
        <v>34994</v>
      </c>
      <c r="T120" s="24"/>
      <c r="U120" s="24"/>
      <c r="V120" s="24" t="n">
        <v>169</v>
      </c>
      <c r="X120" s="24" t="n">
        <f aca="false">X119+1</f>
        <v>76</v>
      </c>
      <c r="Y120" s="49" t="n">
        <f aca="true">OFFSET(O119,Y$43,0)/$P$31</f>
        <v>580.085561497326</v>
      </c>
      <c r="Z120" s="49" t="n">
        <f aca="true">OFFSET(P119,Z$43,0)/$U$31</f>
        <v>0</v>
      </c>
      <c r="AA120" s="49" t="n">
        <f aca="true">OFFSET(R119,AA$43,0)/$R$31</f>
        <v>449.710424710425</v>
      </c>
      <c r="AB120" s="32" t="n">
        <f aca="true">OFFSET(V119,AB$43,0)/$V$31</f>
        <v>0</v>
      </c>
      <c r="AE120" s="24" t="n">
        <f aca="false">AE119+1</f>
        <v>76</v>
      </c>
      <c r="AF120" s="32" t="n">
        <f aca="false">IF(Y120&gt;0,Y120-Y119,"")</f>
        <v>0.0213903743315313</v>
      </c>
      <c r="AG120" s="32" t="str">
        <f aca="false">IF(Z120&gt;0,Z120-Z119,"")</f>
        <v/>
      </c>
      <c r="AH120" s="32" t="n">
        <f aca="false">IF(AA120&gt;0,AA120-AA119,"")</f>
        <v>0.289575289575282</v>
      </c>
      <c r="AI120" s="32" t="str">
        <f aca="false">IF(AB120&gt;0,AB120-AB119,"")</f>
        <v/>
      </c>
    </row>
    <row r="121" customFormat="false" ht="12.8" hidden="false" customHeight="false" outlineLevel="0" collapsed="false">
      <c r="C121" s="24" t="n">
        <f aca="false">C120+1</f>
        <v>77</v>
      </c>
      <c r="D121" s="49" t="n">
        <f aca="false">IF(ISNUMBER(AF121),(0.7*AF115+0.8*AF116+0.9*AF117+AF118+1.1*AF119+1.2*AF120+1.3*AF121)/7,"")</f>
        <v>-4.10817417876241</v>
      </c>
      <c r="E121" s="49" t="str">
        <f aca="false">IF(ISNUMBER(AG121),(0.7*AG115+0.8*AG116+0.9*AG117+AG118+1.1*AG119+1.2*AG120+1.3*AG121)/7,"")</f>
        <v/>
      </c>
      <c r="F121" s="49" t="n">
        <f aca="false">IF(ISNUMBER(AH121),(0.7*AH115+0.8*AH116+0.9*AH117+AH118+1.1*AH119+1.2*AH120+1.3*AH121)/7,"")</f>
        <v>3.68863761720905</v>
      </c>
      <c r="G121" s="49" t="str">
        <f aca="false">IF(ISNUMBER(AI121),(0.7*AI115+0.8*AI116+0.9*AI117+AI118+1.1*AI119+1.2*AI120+1.3*AI121)/7,"")</f>
        <v/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22745</v>
      </c>
      <c r="R121" s="24" t="n">
        <f aca="true">OFFSET(INDIRECT($N$41),$M121,R$43)</f>
        <v>1400</v>
      </c>
      <c r="S121" s="24" t="n">
        <f aca="true">OFFSET(INDIRECT($N$41),$M121,S$43)</f>
        <v>37543</v>
      </c>
      <c r="T121" s="24"/>
      <c r="U121" s="24"/>
      <c r="V121" s="24" t="n">
        <v>173</v>
      </c>
      <c r="X121" s="24" t="n">
        <f aca="false">X120+1</f>
        <v>77</v>
      </c>
      <c r="Y121" s="49" t="n">
        <f aca="true">OFFSET(O120,Y$43,0)/$P$31</f>
        <v>580.128342245989</v>
      </c>
      <c r="Z121" s="49" t="n">
        <f aca="true">OFFSET(P120,Z$43,0)/$U$31</f>
        <v>0</v>
      </c>
      <c r="AA121" s="49" t="n">
        <f aca="true">OFFSET(R120,AA$43,0)/$R$31</f>
        <v>453.088803088803</v>
      </c>
      <c r="AB121" s="32" t="n">
        <f aca="true">OFFSET(V120,AB$43,0)/$V$31</f>
        <v>0</v>
      </c>
      <c r="AE121" s="24" t="n">
        <f aca="false">AE120+1</f>
        <v>77</v>
      </c>
      <c r="AF121" s="32" t="n">
        <f aca="false">IF(Y121&gt;0,Y121-Y120,"")</f>
        <v>0.0427807486630627</v>
      </c>
      <c r="AG121" s="32" t="str">
        <f aca="false">IF(Z121&gt;0,Z121-Z120,"")</f>
        <v/>
      </c>
      <c r="AH121" s="32" t="n">
        <f aca="false">IF(AA121&gt;0,AA121-AA120,"")</f>
        <v>3.37837837837839</v>
      </c>
      <c r="AI121" s="32" t="str">
        <f aca="false">IF(AB121&gt;0,AB121-AB120,"")</f>
        <v/>
      </c>
    </row>
    <row r="122" customFormat="false" ht="12.8" hidden="false" customHeight="false" outlineLevel="0" collapsed="false">
      <c r="C122" s="24" t="n">
        <f aca="false">C121+1</f>
        <v>78</v>
      </c>
      <c r="D122" s="49" t="n">
        <f aca="false">IF(ISNUMBER(AF122),(0.7*AF116+0.8*AF117+0.9*AF118+AF119+1.1*AF120+1.2*AF121+1.3*AF122)/7,"")</f>
        <v>-3.72345301757065</v>
      </c>
      <c r="E122" s="49" t="str">
        <f aca="false">IF(ISNUMBER(AG122),(0.7*AG116+0.8*AG117+0.9*AG118+AG119+1.1*AG120+1.2*AG121+1.3*AG122)/7,"")</f>
        <v/>
      </c>
      <c r="F122" s="49" t="str">
        <f aca="false">IF(ISNUMBER(AH122),(0.7*AH116+0.8*AH117+0.9*AH118+AH119+1.1*AH120+1.2*AH121+1.3*AH122)/7,"")</f>
        <v/>
      </c>
      <c r="G122" s="49" t="str">
        <f aca="false">IF(ISNUMBER(AI122),(0.7*AI116+0.8*AI117+0.9*AI118+AI119+1.1*AI120+1.2*AI121+1.3*AI122)/7,"")</f>
        <v/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23227</v>
      </c>
      <c r="R122" s="24" t="n">
        <f aca="true">OFFSET(INDIRECT($N$41),$M122,R$43)</f>
        <v>1511</v>
      </c>
      <c r="S122" s="24" t="n">
        <f aca="true">OFFSET(INDIRECT($N$41),$M122,S$43)</f>
        <v>39429</v>
      </c>
      <c r="T122" s="24"/>
      <c r="U122" s="24"/>
      <c r="V122" s="24" t="n">
        <v>181</v>
      </c>
      <c r="X122" s="24" t="n">
        <f aca="false">X121+1</f>
        <v>78</v>
      </c>
      <c r="Y122" s="49" t="n">
        <f aca="true">OFFSET(O121,Y$43,0)/$P$31</f>
        <v>580.213903743316</v>
      </c>
      <c r="Z122" s="49" t="n">
        <f aca="true">OFFSET(P121,Z$43,0)/$U$31</f>
        <v>0</v>
      </c>
      <c r="AA122" s="49" t="n">
        <f aca="true">OFFSET(R121,AA$43,0)/$R$31</f>
        <v>0</v>
      </c>
      <c r="AB122" s="32" t="n">
        <f aca="true">OFFSET(V121,AB$43,0)/$V$31</f>
        <v>0</v>
      </c>
      <c r="AE122" s="24" t="n">
        <f aca="false">AE121+1</f>
        <v>78</v>
      </c>
      <c r="AF122" s="32" t="n">
        <f aca="false">IF(Y122&gt;0,Y122-Y121,"")</f>
        <v>0.0855614973262391</v>
      </c>
      <c r="AG122" s="32" t="str">
        <f aca="false">IF(Z122&gt;0,Z122-Z121,"")</f>
        <v/>
      </c>
      <c r="AH122" s="32" t="str">
        <f aca="false">IF(AA122&gt;0,AA122-AA121,"")</f>
        <v/>
      </c>
      <c r="AI122" s="32" t="str">
        <f aca="false">IF(AB122&gt;0,AB122-AB121,"")</f>
        <v/>
      </c>
    </row>
    <row r="123" customFormat="false" ht="12.8" hidden="false" customHeight="false" outlineLevel="0" collapsed="false">
      <c r="C123" s="24" t="n">
        <f aca="false">C122+1</f>
        <v>79</v>
      </c>
      <c r="D123" s="49" t="n">
        <f aca="false">IF(ISNUMBER(AF123),(0.7*AF117+0.8*AF118+0.9*AF119+AF120+1.1*AF121+1.2*AF122+1.3*AF123)/7,"")</f>
        <v>-3.37662337662338</v>
      </c>
      <c r="E123" s="49" t="str">
        <f aca="false">IF(ISNUMBER(AG123),(0.7*AG117+0.8*AG118+0.9*AG119+AG120+1.1*AG121+1.2*AG122+1.3*AG123)/7,"")</f>
        <v/>
      </c>
      <c r="F123" s="49" t="str">
        <f aca="false">IF(ISNUMBER(AH123),(0.7*AH117+0.8*AH118+0.9*AH119+AH120+1.1*AH121+1.2*AH122+1.3*AH123)/7,"")</f>
        <v/>
      </c>
      <c r="G123" s="49" t="str">
        <f aca="false">IF(ISNUMBER(AI123),(0.7*AI117+0.8*AI118+0.9*AI119+AI120+1.1*AI121+1.2*AI122+1.3*AI123)/7,"")</f>
        <v/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23660</v>
      </c>
      <c r="R123" s="24" t="n">
        <f aca="true">OFFSET(INDIRECT($N$41),$M123,R$43)</f>
        <v>1540</v>
      </c>
      <c r="S123" s="24" t="n">
        <f aca="true">OFFSET(INDIRECT($N$41),$M123,S$43)</f>
        <v>41003</v>
      </c>
      <c r="T123" s="24"/>
      <c r="U123" s="24"/>
      <c r="V123" s="24" t="n">
        <v>186</v>
      </c>
      <c r="X123" s="24" t="n">
        <f aca="false">X122+1</f>
        <v>79</v>
      </c>
      <c r="Y123" s="49" t="n">
        <f aca="true">OFFSET(O122,Y$43,0)/$P$31</f>
        <v>580.256684491979</v>
      </c>
      <c r="Z123" s="49" t="n">
        <f aca="true">OFFSET(P122,Z$43,0)/$U$31</f>
        <v>0</v>
      </c>
      <c r="AA123" s="49" t="n">
        <f aca="true">OFFSET(R122,AA$43,0)/$R$31</f>
        <v>0</v>
      </c>
      <c r="AB123" s="32" t="n">
        <f aca="true">OFFSET(V122,AB$43,0)/$V$31</f>
        <v>0</v>
      </c>
      <c r="AE123" s="24" t="n">
        <f aca="false">AE122+1</f>
        <v>79</v>
      </c>
      <c r="AF123" s="32" t="n">
        <f aca="false">IF(Y123&gt;0,Y123-Y122,"")</f>
        <v>0.0427807486630627</v>
      </c>
      <c r="AG123" s="32" t="str">
        <f aca="false">IF(Z123&gt;0,Z123-Z122,"")</f>
        <v/>
      </c>
      <c r="AH123" s="32" t="str">
        <f aca="false">IF(AA123&gt;0,AA123-AA122,"")</f>
        <v/>
      </c>
      <c r="AI123" s="32" t="str">
        <f aca="false">IF(AB123&gt;0,AB123-AB122,"")</f>
        <v/>
      </c>
    </row>
    <row r="124" customFormat="false" ht="12.8" hidden="false" customHeight="false" outlineLevel="0" collapsed="false">
      <c r="C124" s="24" t="n">
        <f aca="false">C123+1</f>
        <v>80</v>
      </c>
      <c r="D124" s="49" t="n">
        <f aca="false">IF(ISNUMBER(AF124),(0.7*AF118+0.8*AF119+0.9*AF120+AF121+1.1*AF122+1.2*AF123+1.3*AF124)/7,"")</f>
        <v>0.631016042780751</v>
      </c>
      <c r="E124" s="49" t="str">
        <f aca="false">IF(ISNUMBER(AG124),(0.7*AG118+0.8*AG119+0.9*AG120+AG121+1.1*AG122+1.2*AG123+1.3*AG124)/7,"")</f>
        <v/>
      </c>
      <c r="F124" s="49" t="str">
        <f aca="false">IF(ISNUMBER(AH124),(0.7*AH118+0.8*AH119+0.9*AH120+AH121+1.1*AH122+1.2*AH123+1.3*AH124)/7,"")</f>
        <v/>
      </c>
      <c r="G124" s="49" t="str">
        <f aca="false">IF(ISNUMBER(AI124),(0.7*AI118+0.8*AI119+0.9*AI120+AI121+1.1*AI122+1.2*AI123+1.3*AI124)/7,"")</f>
        <v/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24114</v>
      </c>
      <c r="R124" s="24" t="n">
        <f aca="true">OFFSET(INDIRECT($N$41),$M124,R$43)</f>
        <v>1580</v>
      </c>
      <c r="S124" s="24" t="n">
        <f aca="true">OFFSET(INDIRECT($N$41),$M124,S$43)</f>
        <v>42958</v>
      </c>
      <c r="T124" s="24"/>
      <c r="U124" s="24"/>
      <c r="V124" s="24" t="n">
        <v>194</v>
      </c>
      <c r="X124" s="24" t="n">
        <f aca="false">X123+1</f>
        <v>80</v>
      </c>
      <c r="Y124" s="49" t="n">
        <f aca="true">OFFSET(O123,Y$43,0)/$P$31</f>
        <v>580.256684491979</v>
      </c>
      <c r="Z124" s="49" t="n">
        <f aca="true">OFFSET(P123,Z$43,0)/$U$31</f>
        <v>0</v>
      </c>
      <c r="AA124" s="49" t="n">
        <f aca="true">OFFSET(R123,AA$43,0)/$R$31</f>
        <v>0</v>
      </c>
      <c r="AB124" s="32" t="n">
        <f aca="true">OFFSET(V123,AB$43,0)/$V$31</f>
        <v>0</v>
      </c>
      <c r="AE124" s="24" t="n">
        <f aca="false">AE123+1</f>
        <v>80</v>
      </c>
      <c r="AF124" s="32" t="n">
        <f aca="false">IF(Y124&gt;0,Y124-Y123,"")</f>
        <v>0</v>
      </c>
      <c r="AG124" s="32" t="str">
        <f aca="false">IF(Z124&gt;0,Z124-Z123,"")</f>
        <v/>
      </c>
      <c r="AH124" s="32" t="str">
        <f aca="false">IF(AA124&gt;0,AA124-AA123,"")</f>
        <v/>
      </c>
      <c r="AI124" s="32" t="str">
        <f aca="false">IF(AB124&gt;0,AB124-AB123,"")</f>
        <v/>
      </c>
    </row>
    <row r="125" customFormat="false" ht="12.8" hidden="false" customHeight="false" outlineLevel="0" collapsed="false">
      <c r="C125" s="24" t="n">
        <f aca="false">C124+1</f>
        <v>81</v>
      </c>
      <c r="D125" s="49" t="n">
        <f aca="false">IF(ISNUMBER(AF125),(0.7*AF119+0.8*AF120+0.9*AF121+AF122+1.1*AF123+1.2*AF124+1.3*AF125)/7,"")</f>
        <v>0.0290297937356773</v>
      </c>
      <c r="E125" s="49" t="str">
        <f aca="false">IF(ISNUMBER(AG125),(0.7*AG119+0.8*AG120+0.9*AG121+AG122+1.1*AG123+1.2*AG124+1.3*AG125)/7,"")</f>
        <v/>
      </c>
      <c r="F125" s="49" t="str">
        <f aca="false">IF(ISNUMBER(AH125),(0.7*AH119+0.8*AH120+0.9*AH121+AH122+1.1*AH123+1.2*AH124+1.3*AH125)/7,"")</f>
        <v/>
      </c>
      <c r="G125" s="49" t="str">
        <f aca="false">IF(ISNUMBER(AI125),(0.7*AI119+0.8*AI120+0.9*AI121+AI122+1.1*AI123+1.2*AI124+1.3*AI125)/7,"")</f>
        <v/>
      </c>
      <c r="H125" s="40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24648</v>
      </c>
      <c r="R125" s="24" t="n">
        <f aca="true">OFFSET(INDIRECT($N$41),$M125,R$43)</f>
        <v>1765</v>
      </c>
      <c r="S125" s="24" t="n">
        <f aca="true">OFFSET(INDIRECT($N$41),$M125,S$43)</f>
        <v>45651</v>
      </c>
      <c r="T125" s="24"/>
      <c r="U125" s="24"/>
      <c r="V125" s="24" t="n">
        <v>201</v>
      </c>
      <c r="X125" s="24" t="n">
        <f aca="false">X124+1</f>
        <v>81</v>
      </c>
      <c r="Y125" s="49" t="n">
        <f aca="true">OFFSET(O124,Y$43,0)/$P$31</f>
        <v>580.256684491979</v>
      </c>
      <c r="Z125" s="49" t="n">
        <f aca="true">OFFSET(P124,Z$43,0)/$U$31</f>
        <v>0</v>
      </c>
      <c r="AA125" s="49" t="n">
        <f aca="true">OFFSET(R124,AA$43,0)/$R$31</f>
        <v>0</v>
      </c>
      <c r="AB125" s="32" t="n">
        <f aca="true">OFFSET(V124,AB$43,0)/$V$31</f>
        <v>0</v>
      </c>
      <c r="AE125" s="24" t="n">
        <f aca="false">AE124+1</f>
        <v>81</v>
      </c>
      <c r="AF125" s="32" t="n">
        <f aca="false">IF(Y125&gt;0,Y125-Y124,"")</f>
        <v>0</v>
      </c>
      <c r="AG125" s="32" t="str">
        <f aca="false">IF(Z125&gt;0,Z125-Z124,"")</f>
        <v/>
      </c>
      <c r="AH125" s="32" t="str">
        <f aca="false">IF(AA125&gt;0,AA125-AA124,"")</f>
        <v/>
      </c>
      <c r="AI125" s="32" t="str">
        <f aca="false">IF(AB125&gt;0,AB125-AB124,"")</f>
        <v/>
      </c>
    </row>
    <row r="126" customFormat="false" ht="12.8" hidden="false" customHeight="false" outlineLevel="0" collapsed="false">
      <c r="C126" s="24" t="n">
        <f aca="false">C125+1</f>
        <v>82</v>
      </c>
      <c r="D126" s="49" t="n">
        <f aca="false">IF(ISNUMBER(AF126),(0.7*AF120+0.8*AF121+0.9*AF122+AF123+1.1*AF124+1.2*AF125+1.3*AF126)/7,"")</f>
        <v>0.0281130634071701</v>
      </c>
      <c r="E126" s="49" t="str">
        <f aca="false">IF(ISNUMBER(AG126),(0.7*AG120+0.8*AG121+0.9*AG122+AG123+1.1*AG124+1.2*AG125+1.3*AG126)/7,"")</f>
        <v/>
      </c>
      <c r="F126" s="49" t="str">
        <f aca="false">IF(ISNUMBER(AH126),(0.7*AH120+0.8*AH121+0.9*AH122+AH123+1.1*AH124+1.2*AH125+1.3*AH126)/7,"")</f>
        <v/>
      </c>
      <c r="G126" s="49" t="str">
        <f aca="false">IF(ISNUMBER(AI126),(0.7*AI120+0.8*AI121+0.9*AI122+AI123+1.1*AI124+1.2*AI125+1.3*AI126)/7,"")</f>
        <v/>
      </c>
      <c r="H126" s="40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25085</v>
      </c>
      <c r="R126" s="24" t="n">
        <f aca="true">OFFSET(INDIRECT($N$41),$M126,R$43)</f>
        <v>1937</v>
      </c>
      <c r="S126" s="24" t="n">
        <f aca="true">OFFSET(INDIRECT($N$41),$M126,S$43)</f>
        <v>48014</v>
      </c>
      <c r="T126" s="24"/>
      <c r="U126" s="24"/>
      <c r="V126" s="24" t="n">
        <v>208</v>
      </c>
      <c r="X126" s="24" t="n">
        <f aca="false">X125+1</f>
        <v>82</v>
      </c>
      <c r="Y126" s="49" t="n">
        <f aca="true">OFFSET(O125,Y$43,0)/$P$31</f>
        <v>580.27807486631</v>
      </c>
      <c r="Z126" s="49" t="n">
        <f aca="true">OFFSET(P125,Z$43,0)/$U$31</f>
        <v>0</v>
      </c>
      <c r="AA126" s="49" t="n">
        <f aca="true">OFFSET(R125,AA$43,0)/$R$31</f>
        <v>0</v>
      </c>
      <c r="AB126" s="32" t="n">
        <f aca="true">OFFSET(V125,AB$43,0)/$V$31</f>
        <v>0</v>
      </c>
      <c r="AE126" s="24" t="n">
        <f aca="false">AE125+1</f>
        <v>82</v>
      </c>
      <c r="AF126" s="32" t="n">
        <f aca="false">IF(Y126&gt;0,Y126-Y125,"")</f>
        <v>0.0213903743315313</v>
      </c>
      <c r="AG126" s="32" t="str">
        <f aca="false">IF(Z126&gt;0,Z126-Z125,"")</f>
        <v/>
      </c>
      <c r="AH126" s="32" t="str">
        <f aca="false">IF(AA126&gt;0,AA126-AA125,"")</f>
        <v/>
      </c>
      <c r="AI126" s="32" t="str">
        <f aca="false">IF(AB126&gt;0,AB126-AB125,"")</f>
        <v/>
      </c>
    </row>
    <row r="127" customFormat="false" ht="12.8" hidden="false" customHeight="false" outlineLevel="0" collapsed="false">
      <c r="C127" s="24" t="n">
        <f aca="false">C126+1</f>
        <v>83</v>
      </c>
      <c r="D127" s="49" t="n">
        <f aca="false">IF(ISNUMBER(AF127),(0.7*AF121+0.8*AF122+0.9*AF123+AF124+1.1*AF125+1.2*AF126+1.3*AF127)/7,"")</f>
        <v>0.0430863254392615</v>
      </c>
      <c r="E127" s="49" t="str">
        <f aca="false">IF(ISNUMBER(AG127),(0.7*AG121+0.8*AG122+0.9*AG123+AG124+1.1*AG125+1.2*AG126+1.3*AG127)/7,"")</f>
        <v/>
      </c>
      <c r="F127" s="49" t="str">
        <f aca="false">IF(ISNUMBER(AH127),(0.7*AH121+0.8*AH122+0.9*AH123+AH124+1.1*AH125+1.2*AH126+1.3*AH127)/7,"")</f>
        <v/>
      </c>
      <c r="G127" s="49" t="str">
        <f aca="false">IF(ISNUMBER(AI127),(0.7*AI121+0.8*AI122+0.9*AI123+AI124+1.1*AI125+1.2*AI126+1.3*AI127)/7,"")</f>
        <v/>
      </c>
      <c r="H127" s="40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25549</v>
      </c>
      <c r="R127" s="24" t="n">
        <f aca="true">OFFSET(INDIRECT($N$41),$M127,R$43)</f>
        <v>2021</v>
      </c>
      <c r="S127" s="24" t="n">
        <f aca="true">OFFSET(INDIRECT($N$41),$M127,S$43)</f>
        <v>50361</v>
      </c>
      <c r="T127" s="24"/>
      <c r="U127" s="24"/>
      <c r="V127" s="24" t="n">
        <v>210</v>
      </c>
      <c r="X127" s="24" t="n">
        <f aca="false">X126+1</f>
        <v>83</v>
      </c>
      <c r="Y127" s="49" t="n">
        <f aca="true">OFFSET(O126,Y$43,0)/$P$31</f>
        <v>580.385026737968</v>
      </c>
      <c r="Z127" s="49" t="n">
        <f aca="true">OFFSET(P126,Z$43,0)/$U$31</f>
        <v>0</v>
      </c>
      <c r="AA127" s="49" t="n">
        <f aca="true">OFFSET(R126,AA$43,0)/$R$31</f>
        <v>0</v>
      </c>
      <c r="AB127" s="32" t="n">
        <f aca="true">OFFSET(V126,AB$43,0)/$V$31</f>
        <v>0</v>
      </c>
      <c r="AE127" s="24" t="n">
        <f aca="false">AE126+1</f>
        <v>83</v>
      </c>
      <c r="AF127" s="32" t="n">
        <f aca="false">IF(Y127&gt;0,Y127-Y126,"")</f>
        <v>0.10695187165777</v>
      </c>
      <c r="AG127" s="32" t="str">
        <f aca="false">IF(Z127&gt;0,Z127-Z126,"")</f>
        <v/>
      </c>
      <c r="AH127" s="32" t="str">
        <f aca="false">IF(AA127&gt;0,AA127-AA126,"")</f>
        <v/>
      </c>
      <c r="AI127" s="32" t="str">
        <f aca="false">IF(AB127&gt;0,AB127-AB126,"")</f>
        <v/>
      </c>
    </row>
    <row r="128" customFormat="false" ht="12.8" hidden="false" customHeight="false" outlineLevel="0" collapsed="false">
      <c r="C128" s="24" t="n">
        <f aca="false">C127+1</f>
        <v>84</v>
      </c>
      <c r="D128" s="49" t="n">
        <f aca="false">IF(ISNUMBER(AF128),(0.7*AF122+0.8*AF123+0.9*AF124+AF125+1.1*AF126+1.2*AF127+1.3*AF128)/7,"")</f>
        <v>0.0391138273491167</v>
      </c>
      <c r="E128" s="49" t="str">
        <f aca="false">IF(ISNUMBER(AG128),(0.7*AG122+0.8*AG123+0.9*AG124+AG125+1.1*AG126+1.2*AG127+1.3*AG128)/7,"")</f>
        <v/>
      </c>
      <c r="F128" s="49" t="str">
        <f aca="false">IF(ISNUMBER(AH128),(0.7*AH122+0.8*AH123+0.9*AH124+AH125+1.1*AH126+1.2*AH127+1.3*AH128)/7,"")</f>
        <v/>
      </c>
      <c r="G128" s="49" t="str">
        <f aca="false">IF(ISNUMBER(AI128),(0.7*AI122+0.8*AI123+0.9*AI124+AI125+1.1*AI126+1.2*AI127+1.3*AI128)/7,"")</f>
        <v/>
      </c>
      <c r="H128" s="40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25969</v>
      </c>
      <c r="R128" s="24" t="n">
        <f aca="true">OFFSET(INDIRECT($N$41),$M128,R$43)</f>
        <v>2152</v>
      </c>
      <c r="S128" s="24" t="n">
        <f aca="true">OFFSET(INDIRECT($N$41),$M128,S$43)</f>
        <v>52323</v>
      </c>
      <c r="T128" s="24"/>
      <c r="U128" s="24"/>
      <c r="V128" s="24" t="n">
        <v>214</v>
      </c>
      <c r="X128" s="24" t="n">
        <f aca="false">X127+1</f>
        <v>84</v>
      </c>
      <c r="Y128" s="49" t="n">
        <f aca="true">OFFSET(O127,Y$43,0)/$P$31</f>
        <v>580.406417112299</v>
      </c>
      <c r="Z128" s="49" t="n">
        <f aca="true">OFFSET(P127,Z$43,0)/$U$31</f>
        <v>0</v>
      </c>
      <c r="AA128" s="49" t="n">
        <f aca="true">OFFSET(R127,AA$43,0)/$R$31</f>
        <v>0</v>
      </c>
      <c r="AB128" s="32" t="n">
        <f aca="true">OFFSET(V127,AB$43,0)/$V$31</f>
        <v>0</v>
      </c>
      <c r="AE128" s="24" t="n">
        <f aca="false">AE127+1</f>
        <v>84</v>
      </c>
      <c r="AF128" s="32" t="n">
        <f aca="false">IF(Y128&gt;0,Y128-Y127,"")</f>
        <v>0.0213903743315313</v>
      </c>
      <c r="AG128" s="32" t="str">
        <f aca="false">IF(Z128&gt;0,Z128-Z127,"")</f>
        <v/>
      </c>
      <c r="AH128" s="32" t="str">
        <f aca="false">IF(AA128&gt;0,AA128-AA127,"")</f>
        <v/>
      </c>
      <c r="AI128" s="32" t="str">
        <f aca="false">IF(AB128&gt;0,AB128-AB127,"")</f>
        <v/>
      </c>
    </row>
    <row r="129" customFormat="false" ht="12.8" hidden="false" customHeight="false" outlineLevel="0" collapsed="false">
      <c r="C129" s="24" t="n">
        <f aca="false">C128+1</f>
        <v>85</v>
      </c>
      <c r="D129" s="49" t="n">
        <f aca="false">IF(ISNUMBER(AF129),(0.7*AF123+0.8*AF124+0.9*AF125+AF126+1.1*AF127+1.2*AF128+1.3*AF129)/7,"")</f>
        <v>0.0317799847211502</v>
      </c>
      <c r="E129" s="49" t="str">
        <f aca="false">IF(ISNUMBER(AG129),(0.7*AG123+0.8*AG124+0.9*AG125+AG126+1.1*AG127+1.2*AG128+1.3*AG129)/7,"")</f>
        <v/>
      </c>
      <c r="F129" s="49" t="str">
        <f aca="false">IF(ISNUMBER(AH129),(0.7*AH123+0.8*AH124+0.9*AH125+AH126+1.1*AH127+1.2*AH128+1.3*AH129)/7,"")</f>
        <v/>
      </c>
      <c r="G129" s="49" t="str">
        <f aca="false">IF(ISNUMBER(AI129),(0.7*AI123+0.8*AI124+0.9*AI125+AI126+1.1*AI127+1.2*AI128+1.3*AI129)/7,"")</f>
        <v/>
      </c>
      <c r="H129" s="40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26384</v>
      </c>
      <c r="R129" s="24" t="n">
        <f aca="true">OFFSET(INDIRECT($N$41),$M129,R$43)</f>
        <v>2192</v>
      </c>
      <c r="S129" s="24" t="n">
        <f aca="true">OFFSET(INDIRECT($N$41),$M129,S$43)</f>
        <v>54396</v>
      </c>
      <c r="T129" s="24"/>
      <c r="U129" s="24"/>
      <c r="V129" s="24" t="n">
        <v>218</v>
      </c>
      <c r="X129" s="24" t="n">
        <f aca="false">X128+1</f>
        <v>85</v>
      </c>
      <c r="Y129" s="49" t="n">
        <f aca="true">OFFSET(O128,Y$43,0)/$P$31</f>
        <v>580.427807486631</v>
      </c>
      <c r="Z129" s="49" t="n">
        <f aca="true">OFFSET(P128,Z$43,0)/$U$31</f>
        <v>0</v>
      </c>
      <c r="AA129" s="49" t="n">
        <f aca="true">OFFSET(R128,AA$43,0)/$R$31</f>
        <v>0</v>
      </c>
      <c r="AB129" s="32" t="n">
        <f aca="true">OFFSET(V128,AB$43,0)/$V$31</f>
        <v>0</v>
      </c>
      <c r="AE129" s="24" t="n">
        <f aca="false">AE128+1</f>
        <v>85</v>
      </c>
      <c r="AF129" s="32" t="n">
        <f aca="false">IF(Y129&gt;0,Y129-Y128,"")</f>
        <v>0.0213903743315313</v>
      </c>
      <c r="AG129" s="32" t="str">
        <f aca="false">IF(Z129&gt;0,Z129-Z128,"")</f>
        <v/>
      </c>
      <c r="AH129" s="32" t="str">
        <f aca="false">IF(AA129&gt;0,AA129-AA128,"")</f>
        <v/>
      </c>
      <c r="AI129" s="32" t="str">
        <f aca="false">IF(AB129&gt;0,AB129-AB128,"")</f>
        <v/>
      </c>
    </row>
    <row r="130" customFormat="false" ht="12.8" hidden="false" customHeight="false" outlineLevel="0" collapsed="false">
      <c r="C130" s="24" t="n">
        <f aca="false">C129+1</f>
        <v>86</v>
      </c>
      <c r="D130" s="49" t="n">
        <f aca="false">IF(ISNUMBER(AF130),(0.7*AF124+0.8*AF125+0.9*AF126+AF127+1.1*AF128+1.2*AF129+1.3*AF130)/7,"")</f>
        <v>0.029029793735687</v>
      </c>
      <c r="E130" s="49" t="str">
        <f aca="false">IF(ISNUMBER(AG130),(0.7*AG124+0.8*AG125+0.9*AG126+AG127+1.1*AG128+1.2*AG129+1.3*AG130)/7,"")</f>
        <v/>
      </c>
      <c r="F130" s="49" t="str">
        <f aca="false">IF(ISNUMBER(AH130),(0.7*AH124+0.8*AH125+0.9*AH126+AH127+1.1*AH128+1.2*AH129+1.3*AH130)/7,"")</f>
        <v/>
      </c>
      <c r="G130" s="49" t="str">
        <f aca="false">IF(ISNUMBER(AI130),(0.7*AI124+0.8*AI125+0.9*AI126+AI127+1.1*AI128+1.2*AI129+1.3*AI130)/7,"")</f>
        <v/>
      </c>
      <c r="H130" s="40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26644</v>
      </c>
      <c r="R130" s="24" t="n">
        <f aca="true">OFFSET(INDIRECT($N$41),$M130,R$43)</f>
        <v>2194</v>
      </c>
      <c r="S130" s="24" t="n">
        <f aca="true">OFFSET(INDIRECT($N$41),$M130,S$43)</f>
        <v>55554</v>
      </c>
      <c r="T130" s="24"/>
      <c r="U130" s="24"/>
      <c r="V130" s="24" t="n">
        <v>220</v>
      </c>
      <c r="X130" s="24" t="n">
        <f aca="false">X129+1</f>
        <v>86</v>
      </c>
      <c r="Y130" s="49" t="n">
        <f aca="true">OFFSET(O129,Y$43,0)/$P$31</f>
        <v>580.449197860963</v>
      </c>
      <c r="Z130" s="49" t="n">
        <f aca="true">OFFSET(P129,Z$43,0)/$U$31</f>
        <v>0</v>
      </c>
      <c r="AA130" s="49" t="n">
        <f aca="true">OFFSET(R129,AA$43,0)/$R$31</f>
        <v>0</v>
      </c>
      <c r="AB130" s="32" t="n">
        <f aca="true">OFFSET(V129,AB$43,0)/$V$31</f>
        <v>0</v>
      </c>
      <c r="AE130" s="24" t="n">
        <f aca="false">AE129+1</f>
        <v>86</v>
      </c>
      <c r="AF130" s="32" t="n">
        <f aca="false">IF(Y130&gt;0,Y130-Y129,"")</f>
        <v>0.021390374331645</v>
      </c>
      <c r="AG130" s="32" t="str">
        <f aca="false">IF(Z130&gt;0,Z130-Z129,"")</f>
        <v/>
      </c>
      <c r="AH130" s="32" t="str">
        <f aca="false">IF(AA130&gt;0,AA130-AA129,"")</f>
        <v/>
      </c>
      <c r="AI130" s="32" t="str">
        <f aca="false">IF(AB130&gt;0,AB130-AB129,"")</f>
        <v/>
      </c>
    </row>
    <row r="131" customFormat="false" ht="12.8" hidden="false" customHeight="false" outlineLevel="0" collapsed="false">
      <c r="C131" s="24" t="n">
        <f aca="false">C130+1</f>
        <v>87</v>
      </c>
      <c r="D131" s="49" t="n">
        <f aca="false">IF(ISNUMBER(AF131),(0.7*AF125+0.8*AF126+0.9*AF127+AF128+1.1*AF129+1.2*AF130+1.3*AF131)/7,"")</f>
        <v>0.0262796027502012</v>
      </c>
      <c r="E131" s="49" t="str">
        <f aca="false">IF(ISNUMBER(AG131),(0.7*AG125+0.8*AG126+0.9*AG127+AG128+1.1*AG129+1.2*AG130+1.3*AG131)/7,"")</f>
        <v/>
      </c>
      <c r="F131" s="49" t="str">
        <f aca="false">IF(ISNUMBER(AH131),(0.7*AH125+0.8*AH126+0.9*AH127+AH128+1.1*AH129+1.2*AH130+1.3*AH131)/7,"")</f>
        <v/>
      </c>
      <c r="G131" s="49" t="str">
        <f aca="false">IF(ISNUMBER(AI131),(0.7*AI125+0.8*AI126+0.9*AI127+AI128+1.1*AI129+1.2*AI130+1.3*AI131)/7,"")</f>
        <v/>
      </c>
      <c r="H131" s="40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26977</v>
      </c>
      <c r="R131" s="24" t="n">
        <f aca="true">OFFSET(INDIRECT($N$41),$M131,R$43)</f>
        <v>2274</v>
      </c>
      <c r="S131" s="24" t="n">
        <f aca="true">OFFSET(INDIRECT($N$41),$M131,S$43)</f>
        <v>56941</v>
      </c>
      <c r="T131" s="24"/>
      <c r="U131" s="24"/>
      <c r="V131" s="24" t="n">
        <v>223</v>
      </c>
      <c r="X131" s="24" t="n">
        <f aca="false">X130+1</f>
        <v>87</v>
      </c>
      <c r="Y131" s="49" t="n">
        <f aca="true">OFFSET(O130,Y$43,0)/$P$31</f>
        <v>580.449197860963</v>
      </c>
      <c r="Z131" s="49" t="n">
        <f aca="true">OFFSET(P130,Z$43,0)/$U$31</f>
        <v>0</v>
      </c>
      <c r="AA131" s="49" t="n">
        <f aca="true">OFFSET(R130,AA$43,0)/$R$31</f>
        <v>0</v>
      </c>
      <c r="AB131" s="32" t="n">
        <f aca="true">OFFSET(V130,AB$43,0)/$V$31</f>
        <v>0</v>
      </c>
      <c r="AE131" s="24" t="n">
        <f aca="false">AE130+1</f>
        <v>87</v>
      </c>
      <c r="AF131" s="32" t="n">
        <f aca="false">IF(Y131&gt;0,Y131-Y130,"")</f>
        <v>0</v>
      </c>
      <c r="AG131" s="32" t="str">
        <f aca="false">IF(Z131&gt;0,Z131-Z130,"")</f>
        <v/>
      </c>
      <c r="AH131" s="32" t="str">
        <f aca="false">IF(AA131&gt;0,AA131-AA130,"")</f>
        <v/>
      </c>
      <c r="AI131" s="32" t="str">
        <f aca="false">IF(AB131&gt;0,AB131-AB130,"")</f>
        <v/>
      </c>
    </row>
    <row r="132" customFormat="false" ht="12.8" hidden="false" customHeight="false" outlineLevel="0" collapsed="false">
      <c r="C132" s="24" t="n">
        <f aca="false">C131+1</f>
        <v>88</v>
      </c>
      <c r="D132" s="49" t="str">
        <f aca="false">IF(ISNUMBER(AF132),(0.7*AF126+0.8*AF127+0.9*AF128+AF129+1.1*AF130+1.2*AF131+1.3*AF132)/7,"")</f>
        <v/>
      </c>
      <c r="E132" s="49" t="str">
        <f aca="false">IF(ISNUMBER(AG132),(0.7*AG126+0.8*AG127+0.9*AG128+AG129+1.1*AG130+1.2*AG131+1.3*AG132)/7,"")</f>
        <v/>
      </c>
      <c r="F132" s="49" t="str">
        <f aca="false">IF(ISNUMBER(AH132),(0.7*AH126+0.8*AH127+0.9*AH128+AH129+1.1*AH130+1.2*AH131+1.3*AH132)/7,"")</f>
        <v/>
      </c>
      <c r="G132" s="49" t="str">
        <f aca="false">IF(ISNUMBER(AI132),(0.7*AI126+0.8*AI127+0.9*AI128+AI129+1.1*AI130+1.2*AI131+1.3*AI132)/7,"")</f>
        <v/>
      </c>
      <c r="H132" s="40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27359</v>
      </c>
      <c r="R132" s="24" t="n">
        <f aca="true">OFFSET(INDIRECT($N$41),$M132,R$43)</f>
        <v>2355</v>
      </c>
      <c r="S132" s="24" t="n">
        <f aca="true">OFFSET(INDIRECT($N$41),$M132,S$43)</f>
        <v>59418</v>
      </c>
      <c r="T132" s="24"/>
      <c r="U132" s="24"/>
      <c r="V132" s="24" t="n">
        <v>227</v>
      </c>
      <c r="X132" s="24" t="n">
        <f aca="false">X131+1</f>
        <v>88</v>
      </c>
      <c r="Y132" s="49" t="n">
        <f aca="true">OFFSET(O131,Y$43,0)/$P$31</f>
        <v>0</v>
      </c>
      <c r="Z132" s="49" t="n">
        <f aca="true">OFFSET(P131,Z$43,0)/$U$31</f>
        <v>0</v>
      </c>
      <c r="AA132" s="49" t="n">
        <f aca="true">OFFSET(R131,AA$43,0)/$R$31</f>
        <v>0</v>
      </c>
      <c r="AB132" s="32" t="n">
        <f aca="true">OFFSET(V131,AB$43,0)/$V$31</f>
        <v>0</v>
      </c>
      <c r="AE132" s="24" t="n">
        <f aca="false">AE131+1</f>
        <v>88</v>
      </c>
      <c r="AF132" s="32" t="str">
        <f aca="false">IF(Y132&gt;0,Y132-Y131,"")</f>
        <v/>
      </c>
      <c r="AG132" s="32" t="str">
        <f aca="false">IF(Z132&gt;0,Z132-Z131,"")</f>
        <v/>
      </c>
      <c r="AH132" s="32" t="str">
        <f aca="false">IF(AA132&gt;0,AA132-AA131,"")</f>
        <v/>
      </c>
      <c r="AI132" s="32" t="str">
        <f aca="false">IF(AB132&gt;0,AB132-AB131,"")</f>
        <v/>
      </c>
    </row>
    <row r="133" customFormat="false" ht="12.8" hidden="false" customHeight="false" outlineLevel="0" collapsed="false">
      <c r="C133" s="24" t="n">
        <f aca="false">C132+1</f>
        <v>89</v>
      </c>
      <c r="D133" s="49" t="str">
        <f aca="false">IF(ISNUMBER(AF133),(0.7*AF127+0.8*AF128+0.9*AF129+AF130+1.1*AF131+1.2*AF132+1.3*AF133)/7,"")</f>
        <v/>
      </c>
      <c r="E133" s="49" t="str">
        <f aca="false">IF(ISNUMBER(AG133),(0.7*AG127+0.8*AG128+0.9*AG129+AG130+1.1*AG131+1.2*AG132+1.3*AG133)/7,"")</f>
        <v/>
      </c>
      <c r="F133" s="49" t="str">
        <f aca="false">IF(ISNUMBER(AH133),(0.7*AH127+0.8*AH128+0.9*AH129+AH130+1.1*AH131+1.2*AH132+1.3*AH133)/7,"")</f>
        <v/>
      </c>
      <c r="G133" s="49" t="str">
        <f aca="false">IF(ISNUMBER(AI133),(0.7*AI127+0.8*AI128+0.9*AI129+AI130+1.1*AI131+1.2*AI132+1.3*AI133)/7,"")</f>
        <v/>
      </c>
      <c r="H133" s="40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27682</v>
      </c>
      <c r="R133" s="24" t="n">
        <f aca="true">OFFSET(INDIRECT($N$41),$M133,R$43)</f>
        <v>2462</v>
      </c>
      <c r="S133" s="24" t="n">
        <f aca="true">OFFSET(INDIRECT($N$41),$M133,S$43)</f>
        <v>61812</v>
      </c>
      <c r="T133" s="24"/>
      <c r="U133" s="24"/>
      <c r="V133" s="24" t="n">
        <v>227</v>
      </c>
      <c r="X133" s="24" t="n">
        <f aca="false">X132+1</f>
        <v>89</v>
      </c>
      <c r="Y133" s="49" t="n">
        <f aca="true">OFFSET(O132,Y$43,0)/$P$31</f>
        <v>0</v>
      </c>
      <c r="Z133" s="49" t="n">
        <f aca="true">OFFSET(P132,Z$43,0)/$U$31</f>
        <v>0</v>
      </c>
      <c r="AA133" s="49" t="n">
        <f aca="true">OFFSET(R132,AA$43,0)/$R$31</f>
        <v>0</v>
      </c>
      <c r="AB133" s="32" t="n">
        <f aca="true">OFFSET(V132,AB$43,0)/$V$31</f>
        <v>0</v>
      </c>
      <c r="AE133" s="24" t="n">
        <f aca="false">AE132+1</f>
        <v>89</v>
      </c>
      <c r="AF133" s="32" t="str">
        <f aca="false">IF(Y133&gt;0,Y133-Y132,"")</f>
        <v/>
      </c>
      <c r="AG133" s="32" t="str">
        <f aca="false">IF(Z133&gt;0,Z133-Z132,"")</f>
        <v/>
      </c>
      <c r="AH133" s="32" t="str">
        <f aca="false">IF(AA133&gt;0,AA133-AA132,"")</f>
        <v/>
      </c>
      <c r="AI133" s="32" t="str">
        <f aca="false">IF(AB133&gt;0,AB133-AB132,"")</f>
        <v/>
      </c>
    </row>
    <row r="134" customFormat="false" ht="12.8" hidden="false" customHeight="false" outlineLevel="0" collapsed="false">
      <c r="C134" s="24" t="n">
        <f aca="false">C133+1</f>
        <v>90</v>
      </c>
      <c r="D134" s="49" t="str">
        <f aca="false">IF(ISNUMBER(AF134),(0.7*AF128+0.8*AF129+0.9*AF130+AF131+1.1*AF132+1.2*AF133+1.3*AF134)/7,"")</f>
        <v/>
      </c>
      <c r="E134" s="49" t="str">
        <f aca="false">IF(ISNUMBER(AG134),(0.7*AG128+0.8*AG129+0.9*AG130+AG131+1.1*AG132+1.2*AG133+1.3*AG134)/7,"")</f>
        <v/>
      </c>
      <c r="F134" s="49" t="str">
        <f aca="false">IF(ISNUMBER(AH134),(0.7*AH128+0.8*AH129+0.9*AH130+AH131+1.1*AH132+1.2*AH133+1.3*AH134)/7,"")</f>
        <v/>
      </c>
      <c r="G134" s="49" t="str">
        <f aca="false">IF(ISNUMBER(AI134),(0.7*AI128+0.8*AI129+0.9*AI130+AI131+1.1*AI132+1.2*AI133+1.3*AI134)/7,"")</f>
        <v/>
      </c>
      <c r="H134" s="40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27967</v>
      </c>
      <c r="R134" s="24" t="n">
        <f aca="true">OFFSET(INDIRECT($N$41),$M134,R$43)</f>
        <v>2586</v>
      </c>
      <c r="S134" s="24" t="n">
        <f aca="true">OFFSET(INDIRECT($N$41),$M134,S$43)</f>
        <v>64018</v>
      </c>
      <c r="T134" s="24"/>
      <c r="U134" s="24"/>
      <c r="V134" s="24" t="n">
        <v>236</v>
      </c>
      <c r="X134" s="24" t="n">
        <f aca="false">X133+1</f>
        <v>90</v>
      </c>
      <c r="Y134" s="49" t="n">
        <f aca="true">OFFSET(O133,Y$43,0)/$P$31</f>
        <v>0</v>
      </c>
      <c r="Z134" s="49" t="n">
        <f aca="true">OFFSET(P133,Z$43,0)/$U$31</f>
        <v>0</v>
      </c>
      <c r="AA134" s="49" t="n">
        <f aca="true">OFFSET(R133,AA$43,0)/$R$31</f>
        <v>0</v>
      </c>
      <c r="AB134" s="32" t="n">
        <f aca="true">OFFSET(V133,AB$43,0)/$V$31</f>
        <v>0</v>
      </c>
      <c r="AE134" s="24" t="n">
        <f aca="false">AE133+1</f>
        <v>90</v>
      </c>
      <c r="AF134" s="32" t="str">
        <f aca="false">IF(Y134&gt;0,Y134-Y133,"")</f>
        <v/>
      </c>
      <c r="AG134" s="32" t="str">
        <f aca="false">IF(Z134&gt;0,Z134-Z133,"")</f>
        <v/>
      </c>
      <c r="AH134" s="32" t="str">
        <f aca="false">IF(AA134&gt;0,AA134-AA133,"")</f>
        <v/>
      </c>
      <c r="AI134" s="32" t="str">
        <f aca="false">IF(AB134&gt;0,AB134-AB133,"")</f>
        <v/>
      </c>
    </row>
    <row r="135" customFormat="false" ht="12.8" hidden="false" customHeight="false" outlineLevel="0" collapsed="false">
      <c r="C135" s="24" t="n">
        <f aca="false">C134+1</f>
        <v>91</v>
      </c>
      <c r="D135" s="49" t="str">
        <f aca="false">IF(ISNUMBER(AF135),(0.7*AF129+0.8*AF130+0.9*AF131+AF132+1.1*AF133+1.2*AF134+1.3*AF135)/7,"")</f>
        <v/>
      </c>
      <c r="E135" s="49" t="str">
        <f aca="false">IF(ISNUMBER(AG135),(0.7*AG129+0.8*AG130+0.9*AG131+AG132+1.1*AG133+1.2*AG134+1.3*AG135)/7,"")</f>
        <v/>
      </c>
      <c r="F135" s="49" t="str">
        <f aca="false">IF(ISNUMBER(AH135),(0.7*AH129+0.8*AH130+0.9*AH131+AH132+1.1*AH133+1.2*AH134+1.3*AH135)/7,"")</f>
        <v/>
      </c>
      <c r="G135" s="49" t="str">
        <f aca="false">IF(ISNUMBER(AI135),(0.7*AI129+0.8*AI130+0.9*AI131+AI132+1.1*AI133+1.2*AI134+1.3*AI135)/7,"")</f>
        <v/>
      </c>
      <c r="H135" s="40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28236</v>
      </c>
      <c r="R135" s="24" t="n">
        <f aca="true">OFFSET(INDIRECT($N$41),$M135,R$43)</f>
        <v>2653</v>
      </c>
      <c r="S135" s="24" t="n">
        <f aca="true">OFFSET(INDIRECT($N$41),$M135,S$43)</f>
        <v>65918</v>
      </c>
      <c r="T135" s="24"/>
      <c r="U135" s="24"/>
      <c r="V135" s="24" t="n">
        <v>240</v>
      </c>
      <c r="X135" s="24" t="n">
        <f aca="false">X134+1</f>
        <v>91</v>
      </c>
      <c r="Y135" s="49" t="n">
        <f aca="true">OFFSET(O134,Y$43,0)/$P$31</f>
        <v>0</v>
      </c>
      <c r="Z135" s="49" t="n">
        <f aca="true">OFFSET(P134,Z$43,0)/$U$31</f>
        <v>0</v>
      </c>
      <c r="AA135" s="49" t="n">
        <f aca="true">OFFSET(R134,AA$43,0)/$R$31</f>
        <v>0</v>
      </c>
      <c r="AB135" s="32" t="n">
        <f aca="true">OFFSET(V134,AB$43,0)/$V$31</f>
        <v>0</v>
      </c>
      <c r="AE135" s="24" t="n">
        <f aca="false">AE134+1</f>
        <v>91</v>
      </c>
      <c r="AF135" s="32" t="str">
        <f aca="false">IF(Y135&gt;0,Y135-Y134,"")</f>
        <v/>
      </c>
      <c r="AG135" s="32" t="str">
        <f aca="false">IF(Z135&gt;0,Z135-Z134,"")</f>
        <v/>
      </c>
      <c r="AH135" s="32" t="str">
        <f aca="false">IF(AA135&gt;0,AA135-AA134,"")</f>
        <v/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49" t="str">
        <f aca="false">IF(ISNUMBER(AF136),(0.7*AF130+0.8*AF131+0.9*AF132+AF133+1.1*AF134+1.2*AF135+1.3*AF136)/7,"")</f>
        <v/>
      </c>
      <c r="E136" s="49" t="str">
        <f aca="false">IF(ISNUMBER(AG136),(0.7*AG130+0.8*AG131+0.9*AG132+AG133+1.1*AG134+1.2*AG135+1.3*AG136)/7,"")</f>
        <v/>
      </c>
      <c r="F136" s="49" t="str">
        <f aca="false">IF(ISNUMBER(AH136),(0.7*AH130+0.8*AH131+0.9*AH132+AH133+1.1*AH134+1.2*AH135+1.3*AH136)/7,"")</f>
        <v/>
      </c>
      <c r="G136" s="49" t="str">
        <f aca="false">IF(ISNUMBER(AI136),(0.7*AI130+0.8*AI131+0.9*AI132+AI133+1.1*AI134+1.2*AI135+1.3*AI136)/7,"")</f>
        <v/>
      </c>
      <c r="H136" s="40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28710</v>
      </c>
      <c r="R136" s="24" t="n">
        <f aca="true">OFFSET(INDIRECT($N$41),$M136,R$43)</f>
        <v>2669</v>
      </c>
      <c r="S136" s="24" t="n">
        <f aca="true">OFFSET(INDIRECT($N$41),$M136,S$43)</f>
        <v>67616</v>
      </c>
      <c r="T136" s="24"/>
      <c r="U136" s="24"/>
      <c r="V136" s="24" t="n">
        <v>245</v>
      </c>
      <c r="X136" s="24" t="n">
        <f aca="false">X135+1</f>
        <v>92</v>
      </c>
      <c r="Y136" s="49" t="n">
        <f aca="true">OFFSET(O135,Y$43,0)/$P$31</f>
        <v>0</v>
      </c>
      <c r="Z136" s="49" t="n">
        <f aca="true">OFFSET(P135,Z$43,0)/$U$31</f>
        <v>0</v>
      </c>
      <c r="AA136" s="49" t="n">
        <f aca="true">OFFSET(R135,AA$43,0)/$R$31</f>
        <v>0</v>
      </c>
      <c r="AB136" s="32" t="n">
        <f aca="true">OFFSET(V135,AB$43,0)/$V$31</f>
        <v>0</v>
      </c>
      <c r="AE136" s="24" t="n">
        <f aca="false">AE135+1</f>
        <v>92</v>
      </c>
      <c r="AF136" s="32" t="str">
        <f aca="false">IF(Y136&gt;0,Y136-Y135,"")</f>
        <v/>
      </c>
      <c r="AG136" s="32" t="str">
        <f aca="false">IF(Z136&gt;0,Z136-Z135,"")</f>
        <v/>
      </c>
      <c r="AH136" s="32" t="str">
        <f aca="false">IF(AA136&gt;0,AA136-AA135,"")</f>
        <v/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49" t="str">
        <f aca="false">IF(ISNUMBER(AF137),(0.7*AF131+0.8*AF132+0.9*AF133+AF134+1.1*AF135+1.2*AF136+1.3*AF137)/7,"")</f>
        <v/>
      </c>
      <c r="E137" s="49" t="str">
        <f aca="false">IF(ISNUMBER(AG137),(0.7*AG131+0.8*AG132+0.9*AG133+AG134+1.1*AG135+1.2*AG136+1.3*AG137)/7,"")</f>
        <v/>
      </c>
      <c r="F137" s="49" t="str">
        <f aca="false">IF(ISNUMBER(AH137),(0.7*AH131+0.8*AH132+0.9*AH133+AH134+1.1*AH135+1.2*AH136+1.3*AH137)/7,"")</f>
        <v/>
      </c>
      <c r="G137" s="49" t="str">
        <f aca="false">IF(ISNUMBER(AI137),(0.7*AI131+0.8*AI132+0.9*AI133+AI134+1.1*AI135+1.2*AI136+1.3*AI137)/7,"")</f>
        <v/>
      </c>
      <c r="H137" s="40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28884</v>
      </c>
      <c r="R137" s="24" t="n">
        <f aca="true">OFFSET(INDIRECT($N$41),$M137,R$43)</f>
        <v>2679</v>
      </c>
      <c r="S137" s="24" t="n">
        <f aca="true">OFFSET(INDIRECT($N$41),$M137,S$43)</f>
        <v>68770</v>
      </c>
      <c r="T137" s="24"/>
      <c r="U137" s="24"/>
      <c r="V137" s="24" t="n">
        <v>248</v>
      </c>
      <c r="X137" s="24" t="n">
        <f aca="false">X136+1</f>
        <v>93</v>
      </c>
      <c r="Y137" s="49" t="n">
        <f aca="true">OFFSET(O136,Y$43,0)/$P$31</f>
        <v>0</v>
      </c>
      <c r="Z137" s="49" t="n">
        <f aca="true">OFFSET(P136,Z$43,0)/$U$31</f>
        <v>0</v>
      </c>
      <c r="AA137" s="49" t="n">
        <f aca="true">OFFSET(R136,AA$43,0)/$R$31</f>
        <v>0</v>
      </c>
      <c r="AB137" s="32" t="n">
        <f aca="true">OFFSET(V136,AB$43,0)/$V$31</f>
        <v>0</v>
      </c>
      <c r="AE137" s="24" t="n">
        <f aca="false">AE136+1</f>
        <v>93</v>
      </c>
      <c r="AF137" s="32" t="str">
        <f aca="false">IF(Y137&gt;0,Y137-Y136,"")</f>
        <v/>
      </c>
      <c r="AG137" s="32" t="str">
        <f aca="false">IF(Z137&gt;0,Z137-Z136,"")</f>
        <v/>
      </c>
      <c r="AH137" s="32" t="str">
        <f aca="false">IF(AA137&gt;0,AA137-AA136,"")</f>
        <v/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49" t="str">
        <f aca="false">IF(ISNUMBER(AF138),(0.7*AF132+0.8*AF133+0.9*AF134+AF135+1.1*AF136+1.2*AF137+1.3*AF138)/7,"")</f>
        <v/>
      </c>
      <c r="E138" s="49" t="str">
        <f aca="false">IF(ISNUMBER(AG138),(0.7*AG132+0.8*AG133+0.9*AG134+AG135+1.1*AG136+1.2*AG137+1.3*AG138)/7,"")</f>
        <v/>
      </c>
      <c r="F138" s="49" t="str">
        <f aca="false">IF(ISNUMBER(AH138),(0.7*AH132+0.8*AH133+0.9*AH134+AH135+1.1*AH136+1.2*AH137+1.3*AH138)/7,"")</f>
        <v/>
      </c>
      <c r="G138" s="49" t="str">
        <f aca="false">IF(ISNUMBER(AI138),(0.7*AI132+0.8*AI133+0.9*AI134+AI135+1.1*AI136+1.2*AI137+1.3*AI138)/7,"")</f>
        <v/>
      </c>
      <c r="H138" s="40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29079</v>
      </c>
      <c r="R138" s="24" t="n">
        <f aca="true">OFFSET(INDIRECT($N$41),$M138,R$43)</f>
        <v>2769</v>
      </c>
      <c r="S138" s="24" t="n">
        <f aca="true">OFFSET(INDIRECT($N$41),$M138,S$43)</f>
        <v>70098</v>
      </c>
      <c r="T138" s="24"/>
      <c r="U138" s="24"/>
      <c r="V138" s="24" t="n">
        <v>252</v>
      </c>
      <c r="X138" s="24" t="n">
        <f aca="false">X137+1</f>
        <v>94</v>
      </c>
      <c r="Y138" s="49" t="n">
        <f aca="true">OFFSET(O137,Y$43,0)/$P$31</f>
        <v>0</v>
      </c>
      <c r="Z138" s="49" t="n">
        <f aca="true">OFFSET(P137,Z$43,0)/$U$31</f>
        <v>0</v>
      </c>
      <c r="AA138" s="49" t="n">
        <f aca="true">OFFSET(R137,AA$43,0)/$R$31</f>
        <v>0</v>
      </c>
      <c r="AB138" s="32" t="n">
        <f aca="true">OFFSET(V137,AB$43,0)/$V$31</f>
        <v>0</v>
      </c>
      <c r="AE138" s="24" t="n">
        <f aca="false">AE137+1</f>
        <v>94</v>
      </c>
      <c r="AF138" s="32" t="str">
        <f aca="false">IF(Y138&gt;0,Y138-Y137,"")</f>
        <v/>
      </c>
      <c r="AG138" s="32" t="str">
        <f aca="false">IF(Z138&gt;0,Z138-Z137,"")</f>
        <v/>
      </c>
      <c r="AH138" s="32" t="str">
        <f aca="false">IF(AA138&gt;0,AA138-AA137,"")</f>
        <v/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49" t="str">
        <f aca="false">IF(ISNUMBER(AF139),(0.7*AF133+0.8*AF134+0.9*AF135+AF136+1.1*AF137+1.2*AF138+1.3*AF139)/7,"")</f>
        <v/>
      </c>
      <c r="E139" s="49" t="str">
        <f aca="false">IF(ISNUMBER(AG139),(0.7*AG133+0.8*AG134+0.9*AG135+AG136+1.1*AG137+1.2*AG138+1.3*AG139)/7,"")</f>
        <v/>
      </c>
      <c r="F139" s="49" t="str">
        <f aca="false">IF(ISNUMBER(AH139),(0.7*AH133+0.8*AH134+0.9*AH135+AH136+1.1*AH137+1.2*AH138+1.3*AH139)/7,"")</f>
        <v/>
      </c>
      <c r="G139" s="49" t="str">
        <f aca="false">IF(ISNUMBER(AI139),(0.7*AI133+0.8*AI134+0.9*AI135+AI136+1.1*AI137+1.2*AI138+1.3*AI139)/7,"")</f>
        <v/>
      </c>
      <c r="H139" s="40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29315</v>
      </c>
      <c r="R139" s="24" t="n">
        <f aca="true">OFFSET(INDIRECT($N$41),$M139,R$43)</f>
        <v>2854</v>
      </c>
      <c r="S139" s="24" t="n">
        <f aca="true">OFFSET(INDIRECT($N$41),$M139,S$43)</f>
        <v>72450</v>
      </c>
      <c r="T139" s="24"/>
      <c r="U139" s="24"/>
      <c r="V139" s="24" t="n">
        <v>257</v>
      </c>
      <c r="X139" s="24" t="n">
        <f aca="false">X138+1</f>
        <v>95</v>
      </c>
      <c r="Y139" s="49" t="n">
        <f aca="true">OFFSET(O138,Y$43,0)/$P$31</f>
        <v>0</v>
      </c>
      <c r="Z139" s="49" t="n">
        <f aca="true">OFFSET(P138,Z$43,0)/$U$31</f>
        <v>0</v>
      </c>
      <c r="AA139" s="49" t="n">
        <f aca="true">OFFSET(R138,AA$43,0)/$R$31</f>
        <v>0</v>
      </c>
      <c r="AB139" s="32" t="n">
        <f aca="true">OFFSET(V138,AB$43,0)/$V$31</f>
        <v>0</v>
      </c>
      <c r="AE139" s="24" t="n">
        <f aca="false">AE138+1</f>
        <v>95</v>
      </c>
      <c r="AF139" s="32" t="str">
        <f aca="false">IF(Y139&gt;0,Y139-Y138,"")</f>
        <v/>
      </c>
      <c r="AG139" s="32" t="str">
        <f aca="false">IF(Z139&gt;0,Z139-Z138,"")</f>
        <v/>
      </c>
      <c r="AH139" s="32" t="str">
        <f aca="false">IF(AA139&gt;0,AA139-AA138,"")</f>
        <v/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49" t="str">
        <f aca="false">IF(ISNUMBER(AF140),(0.7*AF134+0.8*AF135+0.9*AF136+AF137+1.1*AF138+1.2*AF139+1.3*AF140)/7,"")</f>
        <v/>
      </c>
      <c r="E140" s="49" t="str">
        <f aca="false">IF(ISNUMBER(AG140),(0.7*AG134+0.8*AG135+0.9*AG136+AG137+1.1*AG138+1.2*AG139+1.3*AG140)/7,"")</f>
        <v/>
      </c>
      <c r="F140" s="49" t="str">
        <f aca="false">IF(ISNUMBER(AH140),(0.7*AH134+0.8*AH135+0.9*AH136+AH137+1.1*AH138+1.2*AH139+1.3*AH140)/7,"")</f>
        <v/>
      </c>
      <c r="G140" s="49" t="str">
        <f aca="false">IF(ISNUMBER(AI140),(0.7*AI134+0.8*AI135+0.9*AI136+AI137+1.1*AI138+1.2*AI139+1.3*AI140)/7,"")</f>
        <v/>
      </c>
      <c r="H140" s="40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29684</v>
      </c>
      <c r="R140" s="24" t="n">
        <f aca="true">OFFSET(INDIRECT($N$41),$M140,R$43)</f>
        <v>2941</v>
      </c>
      <c r="S140" s="24" t="n">
        <f aca="true">OFFSET(INDIRECT($N$41),$M140,S$43)</f>
        <v>74981</v>
      </c>
      <c r="T140" s="24"/>
      <c r="U140" s="24"/>
      <c r="V140" s="24" t="n">
        <v>262</v>
      </c>
      <c r="X140" s="24" t="n">
        <f aca="false">X139+1</f>
        <v>96</v>
      </c>
      <c r="Y140" s="49" t="n">
        <f aca="true">OFFSET(O139,Y$43,0)/$P$31</f>
        <v>0</v>
      </c>
      <c r="Z140" s="49" t="n">
        <f aca="true">OFFSET(P139,Z$43,0)/$U$31</f>
        <v>0</v>
      </c>
      <c r="AA140" s="49" t="n">
        <f aca="true">OFFSET(R139,AA$43,0)/$R$31</f>
        <v>0</v>
      </c>
      <c r="AB140" s="32" t="n">
        <f aca="true">OFFSET(V139,AB$43,0)/$V$31</f>
        <v>0</v>
      </c>
      <c r="AE140" s="24" t="n">
        <f aca="false">AE139+1</f>
        <v>96</v>
      </c>
      <c r="AF140" s="32" t="str">
        <f aca="false">IF(Y140&gt;0,Y140-Y139,"")</f>
        <v/>
      </c>
      <c r="AG140" s="32" t="str">
        <f aca="false">IF(Z140&gt;0,Z140-Z139,"")</f>
        <v/>
      </c>
      <c r="AH140" s="32" t="str">
        <f aca="false">IF(AA140&gt;0,AA140-AA139,"")</f>
        <v/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49" t="str">
        <f aca="false">IF(ISNUMBER(AF141),(0.7*AF135+0.8*AF136+0.9*AF137+AF138+1.1*AF139+1.2*AF140+1.3*AF141)/7,"")</f>
        <v/>
      </c>
      <c r="E141" s="49" t="str">
        <f aca="false">IF(ISNUMBER(AG141),(0.7*AG135+0.8*AG136+0.9*AG137+AG138+1.1*AG139+1.2*AG140+1.3*AG141)/7,"")</f>
        <v/>
      </c>
      <c r="F141" s="49" t="str">
        <f aca="false">IF(ISNUMBER(AH141),(0.7*AH135+0.8*AH136+0.9*AH137+AH138+1.1*AH139+1.2*AH140+1.3*AH141)/7,"")</f>
        <v/>
      </c>
      <c r="G141" s="49" t="str">
        <f aca="false">IF(ISNUMBER(AI141),(0.7*AI135+0.8*AI136+0.9*AI137+AI138+1.1*AI139+1.2*AI140+1.3*AI141)/7,"")</f>
        <v/>
      </c>
      <c r="H141" s="40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29958</v>
      </c>
      <c r="R141" s="24" t="n">
        <f aca="true">OFFSET(INDIRECT($N$41),$M141,R$43)</f>
        <v>3040</v>
      </c>
      <c r="S141" s="24" t="n">
        <f aca="true">OFFSET(INDIRECT($N$41),$M141,S$43)</f>
        <v>77114</v>
      </c>
      <c r="T141" s="24"/>
      <c r="U141" s="24"/>
      <c r="V141" s="24" t="n">
        <v>270</v>
      </c>
      <c r="X141" s="24" t="n">
        <f aca="false">X140+1</f>
        <v>97</v>
      </c>
      <c r="Y141" s="49" t="n">
        <f aca="true">OFFSET(O140,Y$43,0)/$P$31</f>
        <v>0</v>
      </c>
      <c r="Z141" s="49" t="n">
        <f aca="true">OFFSET(P140,Z$43,0)/$U$31</f>
        <v>0</v>
      </c>
      <c r="AA141" s="49" t="n">
        <f aca="true">OFFSET(R140,AA$43,0)/$R$31</f>
        <v>0</v>
      </c>
      <c r="AB141" s="32" t="n">
        <f aca="true">OFFSET(V140,AB$43,0)/$V$31</f>
        <v>0</v>
      </c>
      <c r="AE141" s="24" t="n">
        <f aca="false">AE140+1</f>
        <v>97</v>
      </c>
      <c r="AF141" s="32" t="str">
        <f aca="false">IF(Y141&gt;0,Y141-Y140,"")</f>
        <v/>
      </c>
      <c r="AG141" s="32" t="str">
        <f aca="false">IF(Z141&gt;0,Z141-Z140,"")</f>
        <v/>
      </c>
      <c r="AH141" s="32" t="str">
        <f aca="false">IF(AA141&gt;0,AA141-AA140,"")</f>
        <v/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49" t="str">
        <f aca="false">IF(ISNUMBER(AF142),(0.7*AF136+0.8*AF137+0.9*AF138+AF139+1.1*AF140+1.2*AF141+1.3*AF142)/7,"")</f>
        <v/>
      </c>
      <c r="E142" s="49" t="str">
        <f aca="false">IF(ISNUMBER(AG142),(0.7*AG136+0.8*AG137+0.9*AG138+AG139+1.1*AG140+1.2*AG141+1.3*AG142)/7,"")</f>
        <v/>
      </c>
      <c r="F142" s="49" t="str">
        <f aca="false">IF(ISNUMBER(AH142),(0.7*AH136+0.8*AH137+0.9*AH138+AH139+1.1*AH140+1.2*AH141+1.3*AH142)/7,"")</f>
        <v/>
      </c>
      <c r="G142" s="49" t="str">
        <f aca="false">IF(ISNUMBER(AI142),(0.7*AI136+0.8*AI137+0.9*AI138+AI139+1.1*AI140+1.2*AI141+1.3*AI142)/7,"")</f>
        <v/>
      </c>
      <c r="H142" s="40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30201</v>
      </c>
      <c r="R142" s="24" t="n">
        <f aca="true">OFFSET(INDIRECT($N$41),$M142,R$43)</f>
        <v>3175</v>
      </c>
      <c r="S142" s="24" t="n">
        <f aca="true">OFFSET(INDIRECT($N$41),$M142,S$43)</f>
        <v>78803</v>
      </c>
      <c r="T142" s="24"/>
      <c r="U142" s="24"/>
      <c r="V142" s="24" t="n">
        <v>273</v>
      </c>
      <c r="X142" s="24" t="n">
        <f aca="false">X141+1</f>
        <v>98</v>
      </c>
      <c r="Y142" s="49" t="n">
        <f aca="true">OFFSET(O141,Y$43,0)/$P$31</f>
        <v>0</v>
      </c>
      <c r="Z142" s="49" t="n">
        <f aca="true">OFFSET(P141,Z$43,0)/$U$31</f>
        <v>0</v>
      </c>
      <c r="AA142" s="49" t="n">
        <f aca="true">OFFSET(R141,AA$43,0)/$R$31</f>
        <v>0</v>
      </c>
      <c r="AB142" s="32" t="n">
        <f aca="true">OFFSET(V141,AB$43,0)/$V$31</f>
        <v>0</v>
      </c>
      <c r="AE142" s="24" t="n">
        <f aca="false">AE141+1</f>
        <v>98</v>
      </c>
      <c r="AF142" s="32" t="str">
        <f aca="false">IF(Y142&gt;0,Y142-Y141,"")</f>
        <v/>
      </c>
      <c r="AG142" s="32" t="str">
        <f aca="false">IF(Z142&gt;0,Z142-Z141,"")</f>
        <v/>
      </c>
      <c r="AH142" s="32" t="str">
        <f aca="false">IF(AA142&gt;0,AA142-AA141,"")</f>
        <v/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49" t="str">
        <f aca="false">IF(ISNUMBER(AF143),(0.7*AF137+0.8*AF138+0.9*AF139+AF140+1.1*AF141+1.2*AF142+1.3*AF143)/7,"")</f>
        <v/>
      </c>
      <c r="E143" s="49" t="str">
        <f aca="false">IF(ISNUMBER(AG143),(0.7*AG137+0.8*AG138+0.9*AG139+AG140+1.1*AG141+1.2*AG142+1.3*AG143)/7,"")</f>
        <v/>
      </c>
      <c r="F143" s="49" t="str">
        <f aca="false">IF(ISNUMBER(AH143),(0.7*AH137+0.8*AH138+0.9*AH139+AH140+1.1*AH141+1.2*AH142+1.3*AH143)/7,"")</f>
        <v/>
      </c>
      <c r="G143" s="49" t="str">
        <f aca="false">IF(ISNUMBER(AI143),(0.7*AI137+0.8*AI138+0.9*AI139+AI140+1.1*AI141+1.2*AI142+1.3*AI143)/7,"")</f>
        <v/>
      </c>
      <c r="H143" s="40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30395</v>
      </c>
      <c r="R143" s="24" t="n">
        <f aca="true">OFFSET(INDIRECT($N$41),$M143,R$43)</f>
        <v>3220</v>
      </c>
      <c r="S143" s="24" t="n">
        <f aca="true">OFFSET(INDIRECT($N$41),$M143,S$43)</f>
        <v>80232</v>
      </c>
      <c r="T143" s="24"/>
      <c r="U143" s="24"/>
      <c r="V143" s="24" t="n">
        <v>276</v>
      </c>
      <c r="X143" s="24" t="n">
        <f aca="false">X142+1</f>
        <v>99</v>
      </c>
      <c r="Y143" s="49" t="n">
        <f aca="true">OFFSET(O142,Y$43,0)/$P$31</f>
        <v>0</v>
      </c>
      <c r="Z143" s="49" t="n">
        <f aca="true">OFFSET(P142,Z$43,0)/$U$31</f>
        <v>0</v>
      </c>
      <c r="AA143" s="49" t="n">
        <f aca="true">OFFSET(R142,AA$43,0)/$R$31</f>
        <v>0</v>
      </c>
      <c r="AB143" s="32" t="n">
        <f aca="true">OFFSET(V142,AB$43,0)/$V$31</f>
        <v>0</v>
      </c>
      <c r="AE143" s="24" t="n">
        <f aca="false">AE142+1</f>
        <v>99</v>
      </c>
      <c r="AF143" s="32" t="str">
        <f aca="false">IF(Y143&gt;0,Y143-Y142,"")</f>
        <v/>
      </c>
      <c r="AG143" s="32" t="str">
        <f aca="false">IF(Z143&gt;0,Z143-Z142,"")</f>
        <v/>
      </c>
      <c r="AH143" s="32" t="str">
        <f aca="false">IF(AA143&gt;0,AA143-AA142,"")</f>
        <v/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49" t="str">
        <f aca="false">IF(ISNUMBER(AF144),(0.7*AF138+0.8*AF139+0.9*AF140+AF141+1.1*AF142+1.2*AF143+1.3*AF144)/7,"")</f>
        <v/>
      </c>
      <c r="E144" s="49" t="str">
        <f aca="false">IF(ISNUMBER(AG144),(0.7*AG138+0.8*AG139+0.9*AG140+AG141+1.1*AG142+1.2*AG143+1.3*AG144)/7,"")</f>
        <v/>
      </c>
      <c r="F144" s="49" t="str">
        <f aca="false">IF(ISNUMBER(AH144),(0.7*AH138+0.8*AH139+0.9*AH140+AH141+1.1*AH142+1.2*AH143+1.3*AH144)/7,"")</f>
        <v/>
      </c>
      <c r="G144" s="49" t="str">
        <f aca="false">IF(ISNUMBER(AI144),(0.7*AI138+0.8*AI139+0.9*AI140+AI141+1.1*AI142+1.2*AI143+1.3*AI144)/7,"")</f>
        <v/>
      </c>
      <c r="H144" s="40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30560</v>
      </c>
      <c r="R144" s="24" t="n">
        <f aca="true">OFFSET(INDIRECT($N$41),$M144,R$43)</f>
        <v>3225</v>
      </c>
      <c r="S144" s="24" t="n">
        <f aca="true">OFFSET(INDIRECT($N$41),$M144,S$43)</f>
        <v>80983</v>
      </c>
      <c r="T144" s="24"/>
      <c r="U144" s="24"/>
      <c r="V144" s="24" t="n">
        <v>280</v>
      </c>
      <c r="X144" s="24" t="n">
        <f aca="false">X143+1</f>
        <v>100</v>
      </c>
      <c r="Y144" s="49" t="n">
        <f aca="true">OFFSET(O143,Y$43,0)/$P$31</f>
        <v>0</v>
      </c>
      <c r="Z144" s="49" t="n">
        <f aca="true">OFFSET(P143,Z$43,0)/$U$31</f>
        <v>0</v>
      </c>
      <c r="AA144" s="49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str">
        <f aca="false">IF(Y144&gt;0,Y144-Y143,"")</f>
        <v/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49" t="str">
        <f aca="false">IF(ISNUMBER(AF145),(0.7*AF139+0.8*AF140+0.9*AF141+AF142+1.1*AF143+1.2*AF144+1.3*AF145)/7,"")</f>
        <v/>
      </c>
      <c r="E145" s="49" t="str">
        <f aca="false">IF(ISNUMBER(AG145),(0.7*AG139+0.8*AG140+0.9*AG141+AG142+1.1*AG143+1.2*AG144+1.3*AG145)/7,"")</f>
        <v/>
      </c>
      <c r="F145" s="49" t="str">
        <f aca="false">IF(ISNUMBER(AH145),(0.7*AH139+0.8*AH140+0.9*AH141+AH142+1.1*AH143+1.2*AH144+1.3*AH145)/7,"")</f>
        <v/>
      </c>
      <c r="G145" s="49" t="str">
        <f aca="false">IF(ISNUMBER(AI145),(0.7*AI139+0.8*AI140+0.9*AI141+AI142+1.1*AI143+1.2*AI144+1.3*AI145)/7,"")</f>
        <v/>
      </c>
      <c r="H145" s="40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30739</v>
      </c>
      <c r="R145" s="24" t="n">
        <f aca="true">OFFSET(INDIRECT($N$41),$M145,R$43)</f>
        <v>3256</v>
      </c>
      <c r="S145" s="24" t="n">
        <f aca="true">OFFSET(INDIRECT($N$41),$M145,S$43)</f>
        <v>82044</v>
      </c>
      <c r="T145" s="24"/>
      <c r="U145" s="24"/>
      <c r="V145" s="24" t="n">
        <v>282</v>
      </c>
      <c r="X145" s="24" t="n">
        <f aca="false">X144+1</f>
        <v>101</v>
      </c>
      <c r="Y145" s="49" t="n">
        <f aca="true">OFFSET(O144,Y$43,0)/$P$31</f>
        <v>0</v>
      </c>
      <c r="Z145" s="49" t="n">
        <f aca="true">OFFSET(P144,Z$43,0)/$U$31</f>
        <v>0</v>
      </c>
      <c r="AA145" s="49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str">
        <f aca="false">IF(Y145&gt;0,Y145-Y144,"")</f>
        <v/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49" t="str">
        <f aca="false">IF(ISNUMBER(AF146),(0.7*AF140+0.8*AF141+0.9*AF142+AF143+1.1*AF144+1.2*AF145+1.3*AF146)/7,"")</f>
        <v/>
      </c>
      <c r="E146" s="49" t="str">
        <f aca="false">IF(ISNUMBER(AG146),(0.7*AG140+0.8*AG141+0.9*AG142+AG143+1.1*AG144+1.2*AG145+1.3*AG146)/7,"")</f>
        <v/>
      </c>
      <c r="F146" s="49" t="str">
        <f aca="false">IF(ISNUMBER(AH146),(0.7*AH140+0.8*AH141+0.9*AH142+AH143+1.1*AH144+1.2*AH145+1.3*AH146)/7,"")</f>
        <v/>
      </c>
      <c r="G146" s="49" t="str">
        <f aca="false">IF(ISNUMBER(AI146),(0.7*AI140+0.8*AI141+0.9*AI142+AI143+1.1*AI144+1.2*AI145+1.3*AI146)/7,"")</f>
        <v/>
      </c>
      <c r="H146" s="40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26920</v>
      </c>
      <c r="P146" s="24" t="n">
        <f aca="true">OFFSET(INDIRECT($N$41),$M146,P$43)</f>
        <v>7738</v>
      </c>
      <c r="Q146" s="24" t="n">
        <f aca="true">OFFSET(INDIRECT($N$41),$M146,Q$43)</f>
        <v>30911</v>
      </c>
      <c r="R146" s="24" t="n">
        <f aca="true">OFFSET(INDIRECT($N$41),$M146,R$43)</f>
        <v>3313</v>
      </c>
      <c r="S146" s="24" t="n">
        <f aca="true">OFFSET(INDIRECT($N$41),$M146,S$43)</f>
        <v>83920</v>
      </c>
      <c r="T146" s="24"/>
      <c r="U146" s="24"/>
      <c r="V146" s="24" t="n">
        <v>283</v>
      </c>
      <c r="X146" s="24" t="n">
        <f aca="false">X145+1</f>
        <v>102</v>
      </c>
      <c r="Y146" s="49" t="n">
        <f aca="true">OFFSET(O145,Y$43,0)/$P$31</f>
        <v>0</v>
      </c>
      <c r="Z146" s="49" t="n">
        <f aca="true">OFFSET(P145,Z$43,0)/$U$31</f>
        <v>0</v>
      </c>
      <c r="AA146" s="49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str">
        <f aca="false">IF(Y146&gt;0,Y146-Y145,"")</f>
        <v/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49" t="str">
        <f aca="false">IF(ISNUMBER(AF147),(0.7*AF141+0.8*AF142+0.9*AF143+AF144+1.1*AF145+1.2*AF146+1.3*AF147)/7,"")</f>
        <v/>
      </c>
      <c r="E147" s="49" t="str">
        <f aca="false">IF(ISNUMBER(AG147),(0.7*AG141+0.8*AG142+0.9*AG143+AG144+1.1*AG145+1.2*AG146+1.3*AG147)/7,"")</f>
        <v/>
      </c>
      <c r="F147" s="49" t="str">
        <f aca="false">IF(ISNUMBER(AH147),(0.7*AH141+0.8*AH142+0.9*AH143+AH144+1.1*AH145+1.2*AH146+1.3*AH147)/7,"")</f>
        <v/>
      </c>
      <c r="G147" s="49" t="str">
        <f aca="false">IF(ISNUMBER(AI147),(0.7*AI141+0.8*AI142+0.9*AI143+AI144+1.1*AI145+1.2*AI146+1.3*AI147)/7,"")</f>
        <v/>
      </c>
      <c r="H147" s="40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27104</v>
      </c>
      <c r="P147" s="24" t="n">
        <f aca="true">OFFSET(INDIRECT($N$41),$M147,P$43)</f>
        <v>7861</v>
      </c>
      <c r="Q147" s="24" t="n">
        <f aca="true">OFFSET(INDIRECT($N$41),$M147,Q$43)</f>
        <v>31106</v>
      </c>
      <c r="R147" s="24" t="n">
        <f aca="true">OFFSET(INDIRECT($N$41),$M147,R$43)</f>
        <v>3460</v>
      </c>
      <c r="S147" s="24" t="n">
        <f aca="true">OFFSET(INDIRECT($N$41),$M147,S$43)</f>
        <v>85744</v>
      </c>
      <c r="T147" s="24"/>
      <c r="U147" s="24"/>
      <c r="V147" s="24" t="n">
        <v>290</v>
      </c>
      <c r="X147" s="24" t="n">
        <f aca="false">X146+1</f>
        <v>103</v>
      </c>
      <c r="Y147" s="49" t="n">
        <f aca="true">OFFSET(O146,Y$43,0)/$P$31</f>
        <v>0</v>
      </c>
      <c r="Z147" s="49" t="n">
        <f aca="true">OFFSET(P146,Z$43,0)/$U$31</f>
        <v>0</v>
      </c>
      <c r="AA147" s="49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str">
        <f aca="false">IF(Y147&gt;0,Y147-Y146,"")</f>
        <v/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49" t="str">
        <f aca="false">IF(ISNUMBER(AF148),(0.7*AF142+0.8*AF143+0.9*AF144+AF145+1.1*AF146+1.2*AF147+1.3*AF148)/7,"")</f>
        <v/>
      </c>
      <c r="E148" s="49" t="str">
        <f aca="false">IF(ISNUMBER(AG148),(0.7*AG142+0.8*AG143+0.9*AG144+AG145+1.1*AG146+1.2*AG147+1.3*AG148)/7,"")</f>
        <v/>
      </c>
      <c r="F148" s="49" t="str">
        <f aca="false">IF(ISNUMBER(AH148),(0.7*AH142+0.8*AH143+0.9*AH144+AH145+1.1*AH146+1.2*AH147+1.3*AH148)/7,"")</f>
        <v/>
      </c>
      <c r="G148" s="49" t="str">
        <f aca="false">IF(ISNUMBER(AI148),(0.7*AI142+0.8*AI143+0.9*AI144+AI145+1.1*AI146+1.2*AI147+1.3*AI148)/7,"")</f>
        <v/>
      </c>
      <c r="H148" s="40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27321</v>
      </c>
      <c r="P148" s="24" t="n">
        <f aca="true">OFFSET(INDIRECT($N$41),$M148,P$43)</f>
        <v>7928</v>
      </c>
      <c r="Q148" s="24" t="n">
        <f aca="true">OFFSET(INDIRECT($N$41),$M148,Q$43)</f>
        <v>31368</v>
      </c>
      <c r="R148" s="24" t="n">
        <f aca="true">OFFSET(INDIRECT($N$41),$M148,R$43)</f>
        <v>3529</v>
      </c>
      <c r="S148" s="24" t="n">
        <f aca="true">OFFSET(INDIRECT($N$41),$M148,S$43)</f>
        <v>87500</v>
      </c>
      <c r="T148" s="24"/>
      <c r="U148" s="24"/>
      <c r="V148" s="24" t="n">
        <v>293</v>
      </c>
      <c r="X148" s="24" t="n">
        <f aca="false">X147+1</f>
        <v>104</v>
      </c>
      <c r="Y148" s="49" t="n">
        <f aca="true">OFFSET(O147,Y$43,0)/$P$31</f>
        <v>0</v>
      </c>
      <c r="Z148" s="49" t="n">
        <f aca="true">OFFSET(P147,Z$43,0)/$U$31</f>
        <v>0</v>
      </c>
      <c r="AA148" s="49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str">
        <f aca="false">IF(Y148&gt;0,Y148-Y147,"")</f>
        <v/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49" t="str">
        <f aca="false">IF(ISNUMBER(AF149),(0.7*AF143+0.8*AF144+0.9*AF145+AF146+1.1*AF147+1.2*AF148+1.3*AF149)/7,"")</f>
        <v/>
      </c>
      <c r="E149" s="49" t="str">
        <f aca="false">IF(ISNUMBER(AG149),(0.7*AG143+0.8*AG144+0.9*AG145+AG146+1.1*AG147+1.2*AG148+1.3*AG149)/7,"")</f>
        <v/>
      </c>
      <c r="F149" s="49" t="str">
        <f aca="false">IF(ISNUMBER(AH149),(0.7*AH143+0.8*AH144+0.9*AH145+AH146+1.1*AH147+1.2*AH148+1.3*AH149)/7,"")</f>
        <v/>
      </c>
      <c r="G149" s="49" t="str">
        <f aca="false">IF(ISNUMBER(AI149),(0.7*AI143+0.8*AI144+0.9*AI145+AI146+1.1*AI147+1.2*AI148+1.3*AI149)/7,"")</f>
        <v/>
      </c>
      <c r="H149" s="40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27459</v>
      </c>
      <c r="P149" s="24" t="n">
        <f aca="true">OFFSET(INDIRECT($N$41),$M149,P$43)</f>
        <v>8001</v>
      </c>
      <c r="Q149" s="24" t="n">
        <f aca="true">OFFSET(INDIRECT($N$41),$M149,Q$43)</f>
        <v>31610</v>
      </c>
      <c r="R149" s="24" t="n">
        <f aca="true">OFFSET(INDIRECT($N$41),$M149,R$43)</f>
        <v>3646</v>
      </c>
      <c r="S149" s="24" t="n">
        <f aca="true">OFFSET(INDIRECT($N$41),$M149,S$43)</f>
        <v>89104</v>
      </c>
      <c r="T149" s="24"/>
      <c r="U149" s="24"/>
      <c r="V149" s="24" t="n">
        <v>295</v>
      </c>
      <c r="X149" s="24" t="n">
        <f aca="false">X148+1</f>
        <v>105</v>
      </c>
      <c r="Y149" s="49" t="n">
        <f aca="true">OFFSET(O148,Y$43,0)/$P$31</f>
        <v>0</v>
      </c>
      <c r="Z149" s="49" t="n">
        <f aca="true">OFFSET(P148,Z$43,0)/$U$31</f>
        <v>0</v>
      </c>
      <c r="AA149" s="49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str">
        <f aca="false">IF(Y149&gt;0,Y149-Y148,"")</f>
        <v/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49" t="str">
        <f aca="false">IF(ISNUMBER(AF150),(0.7*AF144+0.8*AF145+0.9*AF146+AF147+1.1*AF148+1.2*AF149+1.3*AF150)/7,"")</f>
        <v/>
      </c>
      <c r="E150" s="49" t="str">
        <f aca="false">IF(ISNUMBER(AG150),(0.7*AG144+0.8*AG145+0.9*AG146+AG147+1.1*AG148+1.2*AG149+1.3*AG150)/7,"")</f>
        <v/>
      </c>
      <c r="F150" s="49" t="str">
        <f aca="false">IF(ISNUMBER(AH150),(0.7*AH144+0.8*AH145+0.9*AH146+AH147+1.1*AH148+1.2*AH149+1.3*AH150)/7,"")</f>
        <v/>
      </c>
      <c r="G150" s="49" t="str">
        <f aca="false">IF(ISNUMBER(AI150),(0.7*AI144+0.8*AI145+0.9*AI146+AI147+1.1*AI148+1.2*AI149+1.3*AI150)/7,"")</f>
        <v/>
      </c>
      <c r="H150" s="40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27563</v>
      </c>
      <c r="P150" s="24" t="n">
        <f aca="true">OFFSET(INDIRECT($N$41),$M150,P$43)</f>
        <v>8027</v>
      </c>
      <c r="Q150" s="24" t="n">
        <f aca="true">OFFSET(INDIRECT($N$41),$M150,Q$43)</f>
        <v>31763</v>
      </c>
      <c r="R150" s="24" t="n">
        <f aca="true">OFFSET(INDIRECT($N$41),$M150,R$43)</f>
        <v>3674</v>
      </c>
      <c r="S150" s="24" t="n">
        <f aca="true">OFFSET(INDIRECT($N$41),$M150,S$43)</f>
        <v>90324</v>
      </c>
      <c r="T150" s="24"/>
      <c r="U150" s="24"/>
      <c r="V150" s="24" t="n">
        <v>296</v>
      </c>
      <c r="X150" s="24" t="n">
        <f aca="false">X149+1</f>
        <v>106</v>
      </c>
      <c r="Y150" s="49" t="n">
        <f aca="true">OFFSET(O149,Y$43,0)/$P$31</f>
        <v>0</v>
      </c>
      <c r="Z150" s="49" t="n">
        <f aca="true">OFFSET(P149,Z$43,0)/$U$31</f>
        <v>0</v>
      </c>
      <c r="AA150" s="49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str">
        <f aca="false">IF(Y150&gt;0,Y150-Y149,"")</f>
        <v/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49" t="str">
        <f aca="false">IF(ISNUMBER(AF151),(0.7*AF145+0.8*AF146+0.9*AF147+AF148+1.1*AF149+1.2*AF150+1.3*AF151)/7,"")</f>
        <v/>
      </c>
      <c r="E151" s="49" t="str">
        <f aca="false">IF(ISNUMBER(AG151),(0.7*AG145+0.8*AG146+0.9*AG147+AG148+1.1*AG149+1.2*AG150+1.3*AG151)/7,"")</f>
        <v/>
      </c>
      <c r="F151" s="49" t="str">
        <f aca="false">IF(ISNUMBER(AH151),(0.7*AH145+0.8*AH146+0.9*AH147+AH148+1.1*AH149+1.2*AH150+1.3*AH151)/7,"")</f>
        <v/>
      </c>
      <c r="G151" s="49" t="str">
        <f aca="false">IF(ISNUMBER(AI151),(0.7*AI145+0.8*AI146+0.9*AI147+AI148+1.1*AI149+1.2*AI150+1.3*AI151)/7,"")</f>
        <v/>
      </c>
      <c r="H151" s="40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27650</v>
      </c>
      <c r="P151" s="24" t="n">
        <f aca="true">OFFSET(INDIRECT($N$41),$M151,P$43)</f>
        <v>8049</v>
      </c>
      <c r="Q151" s="24" t="n">
        <f aca="true">OFFSET(INDIRECT($N$41),$M151,Q$43)</f>
        <v>31908</v>
      </c>
      <c r="R151" s="24" t="n">
        <f aca="true">OFFSET(INDIRECT($N$41),$M151,R$43)</f>
        <v>3679</v>
      </c>
      <c r="S151" s="24" t="n">
        <f aca="true">OFFSET(INDIRECT($N$41),$M151,S$43)</f>
        <v>91189</v>
      </c>
      <c r="T151" s="24"/>
      <c r="U151" s="24"/>
      <c r="V151" s="24" t="n">
        <v>298</v>
      </c>
      <c r="X151" s="24" t="n">
        <f aca="false">X150+1</f>
        <v>107</v>
      </c>
      <c r="Y151" s="49" t="n">
        <f aca="true">OFFSET(O150,Y$43,0)/$P$31</f>
        <v>0</v>
      </c>
      <c r="Z151" s="49" t="n">
        <f aca="true">OFFSET(P150,Z$43,0)/$U$31</f>
        <v>0</v>
      </c>
      <c r="AA151" s="49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str">
        <f aca="false">IF(Y151&gt;0,Y151-Y150,"")</f>
        <v/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49" t="str">
        <f aca="false">IF(ISNUMBER(AF152),(0.7*AF146+0.8*AF147+0.9*AF148+AF149+1.1*AF150+1.2*AF151+1.3*AF152)/7,"")</f>
        <v/>
      </c>
      <c r="E152" s="49" t="str">
        <f aca="false">IF(ISNUMBER(AG152),(0.7*AG146+0.8*AG147+0.9*AG148+AG149+1.1*AG150+1.2*AG151+1.3*AG152)/7,"")</f>
        <v/>
      </c>
      <c r="F152" s="49" t="str">
        <f aca="false">IF(ISNUMBER(AH152),(0.7*AH146+0.8*AH147+0.9*AH148+AH149+1.1*AH150+1.2*AH151+1.3*AH152)/7,"")</f>
        <v/>
      </c>
      <c r="G152" s="49" t="str">
        <f aca="false">IF(ISNUMBER(AI152),(0.7*AI146+0.8*AI147+0.9*AI148+AI149+1.1*AI150+1.2*AI151+1.3*AI152)/7,"")</f>
        <v/>
      </c>
      <c r="H152" s="40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27709</v>
      </c>
      <c r="P152" s="24" t="n">
        <f aca="true">OFFSET(INDIRECT($N$41),$M152,P$43)</f>
        <v>8123</v>
      </c>
      <c r="Q152" s="24" t="n">
        <f aca="true">OFFSET(INDIRECT($N$41),$M152,Q$43)</f>
        <v>32007</v>
      </c>
      <c r="R152" s="24" t="n">
        <f aca="true">OFFSET(INDIRECT($N$41),$M152,R$43)</f>
        <v>3698</v>
      </c>
      <c r="S152" s="24" t="n">
        <f aca="true">OFFSET(INDIRECT($N$41),$M152,S$43)</f>
        <v>92193</v>
      </c>
      <c r="T152" s="24"/>
      <c r="U152" s="24"/>
      <c r="V152" s="24" t="n">
        <v>297</v>
      </c>
      <c r="X152" s="24" t="n">
        <f aca="false">X151+1</f>
        <v>108</v>
      </c>
      <c r="Y152" s="49" t="n">
        <f aca="true">OFFSET(O151,Y$43,0)/$P$31</f>
        <v>0</v>
      </c>
      <c r="Z152" s="49" t="n">
        <f aca="true">OFFSET(P151,Z$43,0)/$U$31</f>
        <v>0</v>
      </c>
      <c r="AA152" s="49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str">
        <f aca="false">IF(Y152&gt;0,Y152-Y151,"")</f>
        <v/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49" t="str">
        <f aca="false">IF(ISNUMBER(AF153),(0.7*AF147+0.8*AF148+0.9*AF149+AF150+1.1*AF151+1.2*AF152+1.3*AF153)/7,"")</f>
        <v/>
      </c>
      <c r="E153" s="49" t="str">
        <f aca="false">IF(ISNUMBER(AG153),(0.7*AG147+0.8*AG148+0.9*AG149+AG150+1.1*AG151+1.2*AG152+1.3*AG153)/7,"")</f>
        <v/>
      </c>
      <c r="F153" s="49" t="str">
        <f aca="false">IF(ISNUMBER(AH153),(0.7*AH147+0.8*AH148+0.9*AH149+AH150+1.1*AH151+1.2*AH152+1.3*AH153)/7,"")</f>
        <v/>
      </c>
      <c r="G153" s="49" t="str">
        <f aca="false">IF(ISNUMBER(AI153),(0.7*AI147+0.8*AI148+0.9*AI149+AI150+1.1*AI151+1.2*AI152+1.3*AI153)/7,"")</f>
        <v/>
      </c>
      <c r="H153" s="40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27778</v>
      </c>
      <c r="P153" s="24" t="n">
        <f aca="true">OFFSET(INDIRECT($N$41),$M153,P$43)</f>
        <v>8193</v>
      </c>
      <c r="Q153" s="24" t="n">
        <f aca="true">OFFSET(INDIRECT($N$41),$M153,Q$43)</f>
        <v>32169</v>
      </c>
      <c r="R153" s="24" t="n">
        <f aca="true">OFFSET(INDIRECT($N$41),$M153,R$43)</f>
        <v>3743</v>
      </c>
      <c r="S153" s="24" t="n">
        <f aca="true">OFFSET(INDIRECT($N$41),$M153,S$43)</f>
        <v>93750</v>
      </c>
      <c r="T153" s="24"/>
      <c r="U153" s="24"/>
      <c r="V153" s="24" t="n">
        <v>302</v>
      </c>
      <c r="X153" s="24" t="n">
        <f aca="false">X152+1</f>
        <v>109</v>
      </c>
      <c r="Y153" s="49" t="n">
        <f aca="true">OFFSET(O152,Y$43,0)/$P$31</f>
        <v>0</v>
      </c>
      <c r="Z153" s="49" t="n">
        <f aca="true">OFFSET(P152,Z$43,0)/$U$31</f>
        <v>0</v>
      </c>
      <c r="AA153" s="49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str">
        <f aca="false">IF(Y153&gt;0,Y153-Y152,"")</f>
        <v/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49" t="str">
        <f aca="false">IF(ISNUMBER(AF154),(0.7*AF148+0.8*AF149+0.9*AF150+AF151+1.1*AF152+1.2*AF153+1.3*AF154)/7,"")</f>
        <v/>
      </c>
      <c r="E154" s="49" t="str">
        <f aca="false">IF(ISNUMBER(AG154),(0.7*AG148+0.8*AG149+0.9*AG150+AG151+1.1*AG152+1.2*AG153+1.3*AG154)/7,"")</f>
        <v/>
      </c>
      <c r="F154" s="49" t="str">
        <f aca="false">IF(ISNUMBER(AH154),(0.7*AH148+0.8*AH149+0.9*AH150+AH151+1.1*AH152+1.2*AH153+1.3*AH154)/7,"")</f>
        <v/>
      </c>
      <c r="G154" s="49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27888</v>
      </c>
      <c r="P154" s="24" t="n">
        <f aca="true">OFFSET(INDIRECT($N$41),$M154,P$43)</f>
        <v>8270</v>
      </c>
      <c r="Q154" s="24" t="n">
        <f aca="true">OFFSET(INDIRECT($N$41),$M154,Q$43)</f>
        <v>32330</v>
      </c>
      <c r="R154" s="24" t="n">
        <f aca="true">OFFSET(INDIRECT($N$41),$M154,R$43)</f>
        <v>3831</v>
      </c>
      <c r="S154" s="24" t="n">
        <f aca="true">OFFSET(INDIRECT($N$41),$M154,S$43)</f>
        <v>95155</v>
      </c>
      <c r="T154" s="24"/>
      <c r="U154" s="24"/>
      <c r="V154" s="24" t="n">
        <v>304</v>
      </c>
      <c r="X154" s="24" t="n">
        <f aca="false">X153+1</f>
        <v>110</v>
      </c>
      <c r="Y154" s="49" t="n">
        <f aca="true">OFFSET(O153,Y$43,0)/$P$31</f>
        <v>0</v>
      </c>
      <c r="Z154" s="49" t="n">
        <f aca="true">OFFSET(P153,Z$43,0)/$U$31</f>
        <v>0</v>
      </c>
      <c r="AA154" s="49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49" t="str">
        <f aca="false">IF(ISNUMBER(AF155),(0.7*AF149+0.8*AF150+0.9*AF151+AF152+1.1*AF153+1.2*AF154+1.3*AF155)/7,"")</f>
        <v/>
      </c>
      <c r="E155" s="49" t="str">
        <f aca="false">IF(ISNUMBER(AG155),(0.7*AG149+0.8*AG150+0.9*AG151+AG152+1.1*AG153+1.2*AG154+1.3*AG155)/7,"")</f>
        <v/>
      </c>
      <c r="F155" s="49" t="str">
        <f aca="false">IF(ISNUMBER(AH155),(0.7*AH149+0.8*AH150+0.9*AH151+AH152+1.1*AH153+1.2*AH154+1.3*AH155)/7,"")</f>
        <v/>
      </c>
      <c r="G155" s="49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27940</v>
      </c>
      <c r="P155" s="24" t="n">
        <f aca="true">OFFSET(INDIRECT($N$41),$M155,P$43)</f>
        <v>8309</v>
      </c>
      <c r="Q155" s="24" t="n">
        <f aca="true">OFFSET(INDIRECT($N$41),$M155,Q$43)</f>
        <v>32486</v>
      </c>
      <c r="R155" s="24" t="n">
        <f aca="true">OFFSET(INDIRECT($N$41),$M155,R$43)</f>
        <v>3871</v>
      </c>
      <c r="S155" s="24" t="n">
        <f aca="true">OFFSET(INDIRECT($N$41),$M155,S$43)</f>
        <v>96569</v>
      </c>
      <c r="T155" s="24"/>
      <c r="U155" s="24"/>
      <c r="V155" s="24" t="n">
        <v>306</v>
      </c>
      <c r="X155" s="24" t="n">
        <f aca="false">X154+1</f>
        <v>111</v>
      </c>
      <c r="Y155" s="49" t="n">
        <f aca="true">OFFSET(O154,Y$43,0)/$P$31</f>
        <v>0</v>
      </c>
      <c r="Z155" s="49" t="n">
        <f aca="true">OFFSET(P154,Z$43,0)/$U$31</f>
        <v>0</v>
      </c>
      <c r="AA155" s="49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49" t="str">
        <f aca="false">IF(ISNUMBER(AF156),(0.7*AF150+0.8*AF151+0.9*AF152+AF153+1.1*AF154+1.2*AF155+1.3*AF156)/7,"")</f>
        <v/>
      </c>
      <c r="E156" s="49" t="str">
        <f aca="false">IF(ISNUMBER(AG156),(0.7*AG150+0.8*AG151+0.9*AG152+AG153+1.1*AG154+1.2*AG155+1.3*AG156)/7,"")</f>
        <v/>
      </c>
      <c r="F156" s="49" t="str">
        <f aca="false">IF(ISNUMBER(AH156),(0.7*AH150+0.8*AH151+0.9*AH152+AH153+1.1*AH154+1.2*AH155+1.3*AH156)/7,"")</f>
        <v/>
      </c>
      <c r="G156" s="49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28628</v>
      </c>
      <c r="P156" s="24" t="n">
        <f aca="true">OFFSET(INDIRECT($N$41),$M156,P$43)</f>
        <v>8352</v>
      </c>
      <c r="Q156" s="24" t="n">
        <f aca="true">OFFSET(INDIRECT($N$41),$M156,Q$43)</f>
        <v>32616</v>
      </c>
      <c r="R156" s="24" t="n">
        <f aca="true">OFFSET(INDIRECT($N$41),$M156,R$43)</f>
        <v>3925</v>
      </c>
      <c r="S156" s="24" t="n">
        <f aca="true">OFFSET(INDIRECT($N$41),$M156,S$43)</f>
        <v>97868</v>
      </c>
      <c r="T156" s="24"/>
      <c r="U156" s="24"/>
      <c r="V156" s="24" t="n">
        <v>312</v>
      </c>
      <c r="X156" s="24" t="n">
        <f aca="false">X155+1</f>
        <v>112</v>
      </c>
      <c r="Y156" s="49" t="n">
        <f aca="true">OFFSET(O155,Y$43,0)/$P$31</f>
        <v>0</v>
      </c>
      <c r="Z156" s="49" t="n">
        <f aca="true">OFFSET(P155,Z$43,0)/$U$31</f>
        <v>0</v>
      </c>
      <c r="AA156" s="49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49" t="str">
        <f aca="false">IF(ISNUMBER(AF157),(0.7*AF151+0.8*AF152+0.9*AF153+AF154+1.1*AF155+1.2*AF156+1.3*AF157)/7,"")</f>
        <v/>
      </c>
      <c r="E157" s="49" t="str">
        <f aca="false">IF(ISNUMBER(AG157),(0.7*AG151+0.8*AG152+0.9*AG153+AG154+1.1*AG155+1.2*AG156+1.3*AG157)/7,"")</f>
        <v/>
      </c>
      <c r="F157" s="49" t="str">
        <f aca="false">IF(ISNUMBER(AH157),(0.7*AH151+0.8*AH152+0.9*AH153+AH154+1.1*AH155+1.2*AH156+1.3*AH157)/7,"")</f>
        <v/>
      </c>
      <c r="G157" s="49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28678</v>
      </c>
      <c r="P157" s="24" t="n">
        <f aca="true">OFFSET(INDIRECT($N$41),$M157,P$43)</f>
        <v>8366</v>
      </c>
      <c r="Q157" s="24" t="n">
        <f aca="true">OFFSET(INDIRECT($N$41),$M157,Q$43)</f>
        <v>32735</v>
      </c>
      <c r="R157" s="24" t="n">
        <f aca="true">OFFSET(INDIRECT($N$41),$M157,R$43)</f>
        <v>3992</v>
      </c>
      <c r="S157" s="24" t="n">
        <f aca="true">OFFSET(INDIRECT($N$41),$M157,S$43)</f>
        <v>98904</v>
      </c>
      <c r="T157" s="24"/>
      <c r="U157" s="24"/>
      <c r="V157" s="24" t="n">
        <v>314</v>
      </c>
      <c r="X157" s="24" t="n">
        <f aca="false">X156+1</f>
        <v>113</v>
      </c>
      <c r="Y157" s="49" t="n">
        <f aca="true">OFFSET(O156,Y$43,0)/$P$31</f>
        <v>0</v>
      </c>
      <c r="Z157" s="49" t="n">
        <f aca="true">OFFSET(P156,Z$43,0)/$U$31</f>
        <v>0</v>
      </c>
      <c r="AA157" s="49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49" t="str">
        <f aca="false">IF(ISNUMBER(AF158),(0.7*AF152+0.8*AF153+0.9*AF154+AF155+1.1*AF156+1.2*AF157+1.3*AF158)/7,"")</f>
        <v/>
      </c>
      <c r="E158" s="49" t="str">
        <f aca="false">IF(ISNUMBER(AG158),(0.7*AG152+0.8*AG153+0.9*AG154+AG155+1.1*AG156+1.2*AG157+1.3*AG158)/7,"")</f>
        <v/>
      </c>
      <c r="F158" s="49" t="str">
        <f aca="false">IF(ISNUMBER(AH158),(0.7*AH152+0.8*AH153+0.9*AH154+AH155+1.1*AH156+1.2*AH157+1.3*AH158)/7,"")</f>
        <v/>
      </c>
      <c r="G158" s="49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28752</v>
      </c>
      <c r="P158" s="24" t="n">
        <f aca="true">OFFSET(INDIRECT($N$41),$M158,P$43)</f>
        <v>8371</v>
      </c>
      <c r="Q158" s="24" t="n">
        <f aca="true">OFFSET(INDIRECT($N$41),$M158,Q$43)</f>
        <v>32785</v>
      </c>
      <c r="R158" s="24" t="n">
        <f aca="true">OFFSET(INDIRECT($N$41),$M158,R$43)</f>
        <v>3998</v>
      </c>
      <c r="S158" s="24" t="n">
        <f aca="true">OFFSET(INDIRECT($N$41),$M158,S$43)</f>
        <v>99519</v>
      </c>
      <c r="T158" s="24"/>
      <c r="U158" s="24"/>
      <c r="V158" s="24" t="n">
        <v>315</v>
      </c>
      <c r="X158" s="24" t="n">
        <f aca="false">X157+1</f>
        <v>114</v>
      </c>
      <c r="Y158" s="49" t="n">
        <f aca="true">OFFSET(O157,Y$43,0)/$P$31</f>
        <v>0</v>
      </c>
      <c r="Z158" s="49" t="n">
        <f aca="true">OFFSET(P157,Z$43,0)/$U$31</f>
        <v>0</v>
      </c>
      <c r="AA158" s="49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49" t="str">
        <f aca="false">IF(ISNUMBER(AF159),(0.7*AF153+0.8*AF154+0.9*AF155+AF156+1.1*AF157+1.2*AF158+1.3*AF159)/7,"")</f>
        <v/>
      </c>
      <c r="E159" s="49" t="str">
        <f aca="false">IF(ISNUMBER(AG159),(0.7*AG153+0.8*AG154+0.9*AG155+AG156+1.1*AG157+1.2*AG158+1.3*AG159)/7,"")</f>
        <v/>
      </c>
      <c r="F159" s="49" t="str">
        <f aca="false">IF(ISNUMBER(AH159),(0.7*AH153+0.8*AH154+0.9*AH155+AH156+1.1*AH157+1.2*AH158+1.3*AH159)/7,"")</f>
        <v/>
      </c>
      <c r="G159" s="49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26837</v>
      </c>
      <c r="P159" s="24" t="n">
        <f aca="true">OFFSET(INDIRECT($N$41),$M159,P$43)</f>
        <v>8428</v>
      </c>
      <c r="Q159" s="24" t="n">
        <f aca="true">OFFSET(INDIRECT($N$41),$M159,Q$43)</f>
        <v>32877</v>
      </c>
      <c r="R159" s="24" t="n">
        <f aca="true">OFFSET(INDIRECT($N$41),$M159,R$43)</f>
        <v>4029</v>
      </c>
      <c r="S159" s="24" t="n">
        <f aca="true">OFFSET(INDIRECT($N$41),$M159,S$43)</f>
        <v>100025</v>
      </c>
      <c r="T159" s="24"/>
      <c r="U159" s="24"/>
      <c r="V159" s="24" t="n">
        <v>317</v>
      </c>
      <c r="X159" s="24" t="n">
        <f aca="false">X158+1</f>
        <v>115</v>
      </c>
      <c r="Y159" s="49" t="n">
        <f aca="true">OFFSET(O158,Y$43,0)/$P$31</f>
        <v>0</v>
      </c>
      <c r="Z159" s="49" t="n">
        <f aca="true">OFFSET(P158,Z$43,0)/$U$31</f>
        <v>0</v>
      </c>
      <c r="AA159" s="49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49" t="str">
        <f aca="false">IF(ISNUMBER(AF160),(0.7*AF154+0.8*AF155+0.9*AF156+AF157+1.1*AF158+1.2*AF159+1.3*AF160)/7,"")</f>
        <v/>
      </c>
      <c r="E160" s="49" t="str">
        <f aca="false">IF(ISNUMBER(AG160),(0.7*AG154+0.8*AG155+0.9*AG156+AG157+1.1*AG158+1.2*AG159+1.3*AG160)/7,"")</f>
        <v/>
      </c>
      <c r="F160" s="49" t="str">
        <f aca="false">IF(ISNUMBER(AH160),(0.7*AH154+0.8*AH155+0.9*AH156+AH157+1.1*AH158+1.2*AH159+1.3*AH160)/7,"")</f>
        <v/>
      </c>
      <c r="G160" s="49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27117</v>
      </c>
      <c r="P160" s="24" t="n">
        <f aca="true">OFFSET(INDIRECT($N$41),$M160,P$43)</f>
        <v>8498</v>
      </c>
      <c r="Q160" s="24" t="n">
        <f aca="true">OFFSET(INDIRECT($N$41),$M160,Q$43)</f>
        <v>32955</v>
      </c>
      <c r="R160" s="24" t="n">
        <f aca="true">OFFSET(INDIRECT($N$41),$M160,R$43)</f>
        <v>4125</v>
      </c>
      <c r="S160" s="24" t="n">
        <f aca="true">OFFSET(INDIRECT($N$41),$M160,S$43)</f>
        <v>100800</v>
      </c>
      <c r="T160" s="24"/>
      <c r="U160" s="24"/>
      <c r="V160" s="24" t="n">
        <v>317</v>
      </c>
      <c r="X160" s="24" t="n">
        <f aca="false">X159+1</f>
        <v>116</v>
      </c>
      <c r="Y160" s="49" t="n">
        <f aca="true">OFFSET(O159,Y$43,0)/$P$31</f>
        <v>0</v>
      </c>
      <c r="Z160" s="49" t="n">
        <f aca="true">OFFSET(P159,Z$43,0)/$U$31</f>
        <v>0</v>
      </c>
      <c r="AA160" s="49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49" t="str">
        <f aca="false">IF(ISNUMBER(AF161),(0.7*AF155+0.8*AF156+0.9*AF157+AF158+1.1*AF159+1.2*AF160+1.3*AF161)/7,"")</f>
        <v/>
      </c>
      <c r="E161" s="49" t="str">
        <f aca="false">IF(ISNUMBER(AG161),(0.7*AG155+0.8*AG156+0.9*AG157+AG158+1.1*AG159+1.2*AG160+1.3*AG161)/7,"")</f>
        <v/>
      </c>
      <c r="F161" s="49" t="str">
        <f aca="false">IF(ISNUMBER(AH161),(0.7*AH155+0.8*AH156+0.9*AH157+AH158+1.1*AH159+1.2*AH160+1.3*AH161)/7,"")</f>
        <v/>
      </c>
      <c r="G161" s="49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27118</v>
      </c>
      <c r="P161" s="24" t="n">
        <f aca="true">OFFSET(INDIRECT($N$41),$M161,P$43)</f>
        <v>8533</v>
      </c>
      <c r="Q161" s="24" t="n">
        <f aca="true">OFFSET(INDIRECT($N$41),$M161,Q$43)</f>
        <v>33072</v>
      </c>
      <c r="R161" s="24" t="n">
        <f aca="true">OFFSET(INDIRECT($N$41),$M161,R$43)</f>
        <v>4220</v>
      </c>
      <c r="S161" s="24" t="n">
        <f aca="true">OFFSET(INDIRECT($N$41),$M161,S$43)</f>
        <v>102338</v>
      </c>
      <c r="T161" s="24"/>
      <c r="U161" s="24"/>
      <c r="V161" s="24" t="n">
        <v>317</v>
      </c>
      <c r="X161" s="24" t="n">
        <f aca="false">X160+1</f>
        <v>117</v>
      </c>
      <c r="Y161" s="49" t="n">
        <f aca="true">OFFSET(O160,Y$43,0)/$P$31</f>
        <v>0</v>
      </c>
      <c r="Z161" s="49" t="n">
        <f aca="true">OFFSET(P160,Z$43,0)/$U$31</f>
        <v>0</v>
      </c>
      <c r="AA161" s="49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49" t="str">
        <f aca="false">IF(ISNUMBER(AF162),(0.7*AF156+0.8*AF157+0.9*AF158+AF159+1.1*AF160+1.2*AF161+1.3*AF162)/7,"")</f>
        <v/>
      </c>
      <c r="E162" s="49" t="str">
        <f aca="false">IF(ISNUMBER(AG162),(0.7*AG156+0.8*AG157+0.9*AG158+AG159+1.1*AG160+1.2*AG161+1.3*AG162)/7,"")</f>
        <v/>
      </c>
      <c r="F162" s="49" t="str">
        <f aca="false">IF(ISNUMBER(AH162),(0.7*AH156+0.8*AH157+0.9*AH158+AH159+1.1*AH160+1.2*AH161+1.3*AH162)/7,"")</f>
        <v/>
      </c>
      <c r="G162" s="49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27119</v>
      </c>
      <c r="P162" s="24" t="n">
        <f aca="true">OFFSET(INDIRECT($N$41),$M162,P$43)</f>
        <v>8570</v>
      </c>
      <c r="Q162" s="24" t="n">
        <f aca="true">OFFSET(INDIRECT($N$41),$M162,Q$43)</f>
        <v>33142</v>
      </c>
      <c r="R162" s="24" t="n">
        <f aca="true">OFFSET(INDIRECT($N$41),$M162,R$43)</f>
        <v>4266</v>
      </c>
      <c r="S162" s="24" t="n">
        <f aca="true">OFFSET(INDIRECT($N$41),$M162,S$43)</f>
        <v>103563</v>
      </c>
      <c r="T162" s="24"/>
      <c r="U162" s="24"/>
      <c r="V162" s="24" t="n">
        <v>319</v>
      </c>
      <c r="X162" s="24" t="n">
        <f aca="false">X161+1</f>
        <v>118</v>
      </c>
      <c r="Y162" s="49" t="n">
        <f aca="true">OFFSET(O161,Y$43,0)/$P$31</f>
        <v>0</v>
      </c>
      <c r="Z162" s="49" t="n">
        <f aca="true">OFFSET(P161,Z$43,0)/$U$31</f>
        <v>0</v>
      </c>
      <c r="AA162" s="49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49" t="str">
        <f aca="false">IF(ISNUMBER(AF163),(0.7*AF157+0.8*AF158+0.9*AF159+AF160+1.1*AF161+1.2*AF162+1.3*AF163)/7,"")</f>
        <v/>
      </c>
      <c r="E163" s="49" t="str">
        <f aca="false">IF(ISNUMBER(AG163),(0.7*AG157+0.8*AG158+0.9*AG159+AG160+1.1*AG161+1.2*AG162+1.3*AG163)/7,"")</f>
        <v/>
      </c>
      <c r="F163" s="49" t="str">
        <f aca="false">IF(ISNUMBER(AH163),(0.7*AH157+0.8*AH158+0.9*AH159+AH160+1.1*AH161+1.2*AH162+1.3*AH163)/7,"")</f>
        <v/>
      </c>
      <c r="G163" s="49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27121</v>
      </c>
      <c r="P163" s="24" t="n">
        <f aca="true">OFFSET(INDIRECT($N$41),$M163,P$43)</f>
        <v>8594</v>
      </c>
      <c r="Q163" s="24" t="n">
        <f aca="true">OFFSET(INDIRECT($N$41),$M163,Q$43)</f>
        <v>33229</v>
      </c>
      <c r="R163" s="24" t="n">
        <f aca="true">OFFSET(INDIRECT($N$41),$M163,R$43)</f>
        <v>4350</v>
      </c>
      <c r="S163" s="24" t="n">
        <f aca="true">OFFSET(INDIRECT($N$41),$M163,S$43)</f>
        <v>104776</v>
      </c>
      <c r="T163" s="24"/>
      <c r="U163" s="24"/>
      <c r="V163" s="24" t="n">
        <v>319</v>
      </c>
      <c r="X163" s="24" t="n">
        <f aca="false">X162+1</f>
        <v>119</v>
      </c>
      <c r="Y163" s="49" t="n">
        <f aca="true">OFFSET(O162,Y$43,0)/$P$31</f>
        <v>0</v>
      </c>
      <c r="Z163" s="49" t="n">
        <f aca="true">OFFSET(P162,Z$43,0)/$U$31</f>
        <v>0</v>
      </c>
      <c r="AA163" s="49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49" t="str">
        <f aca="false">IF(ISNUMBER(AF164),(0.7*AF158+0.8*AF159+0.9*AF160+AF161+1.1*AF162+1.2*AF163+1.3*AF164)/7,"")</f>
        <v/>
      </c>
      <c r="E164" s="49" t="str">
        <f aca="false">IF(ISNUMBER(AG164),(0.7*AG158+0.8*AG159+0.9*AG160+AG161+1.1*AG162+1.2*AG163+1.3*AG164)/7,"")</f>
        <v/>
      </c>
      <c r="F164" s="49" t="str">
        <f aca="false">IF(ISNUMBER(AH164),(0.7*AH158+0.8*AH159+0.9*AH160+AH161+1.1*AH162+1.2*AH163+1.3*AH164)/7,"")</f>
        <v/>
      </c>
      <c r="G164" s="49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27125</v>
      </c>
      <c r="P164" s="24" t="n">
        <f aca="true">OFFSET(INDIRECT($N$41),$M164,P$43)</f>
        <v>8600</v>
      </c>
      <c r="Q164" s="24" t="n">
        <f aca="true">OFFSET(INDIRECT($N$41),$M164,Q$43)</f>
        <v>33340</v>
      </c>
      <c r="R164" s="24" t="n">
        <f aca="true">OFFSET(INDIRECT($N$41),$M164,R$43)</f>
        <v>4395</v>
      </c>
      <c r="S164" s="24" t="n">
        <f aca="true">OFFSET(INDIRECT($N$41),$M164,S$43)</f>
        <v>105793</v>
      </c>
      <c r="T164" s="24"/>
      <c r="U164" s="24"/>
      <c r="V164" s="24" t="n">
        <v>319</v>
      </c>
      <c r="X164" s="24" t="n">
        <f aca="false">X163+1</f>
        <v>120</v>
      </c>
      <c r="Y164" s="49" t="n">
        <f aca="true">OFFSET(O163,Y$43,0)/$P$31</f>
        <v>0</v>
      </c>
      <c r="Z164" s="49" t="n">
        <f aca="true">OFFSET(P163,Z$43,0)/$U$31</f>
        <v>0</v>
      </c>
      <c r="AA164" s="49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49" t="str">
        <f aca="false">IF(ISNUMBER(AF165),(0.7*AF159+0.8*AF160+0.9*AF161+AF162+1.1*AF163+1.2*AF164+1.3*AF165)/7,"")</f>
        <v/>
      </c>
      <c r="E165" s="49" t="str">
        <f aca="false">IF(ISNUMBER(AG165),(0.7*AG159+0.8*AG160+0.9*AG161+AG162+1.1*AG163+1.2*AG164+1.3*AG165)/7,"")</f>
        <v/>
      </c>
      <c r="F165" s="49" t="str">
        <f aca="false">IF(ISNUMBER(AH165),(0.7*AH159+0.8*AH160+0.9*AH161+AH162+1.1*AH163+1.2*AH164+1.3*AH165)/7,"")</f>
        <v/>
      </c>
      <c r="G165" s="49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27127</v>
      </c>
      <c r="P165" s="24" t="n">
        <f aca="true">OFFSET(INDIRECT($N$41),$M165,P$43)</f>
        <v>8605</v>
      </c>
      <c r="Q165" s="24" t="n">
        <f aca="true">OFFSET(INDIRECT($N$41),$M165,Q$43)</f>
        <v>33415</v>
      </c>
      <c r="R165" s="24" t="n">
        <f aca="true">OFFSET(INDIRECT($N$41),$M165,R$43)</f>
        <v>4395</v>
      </c>
      <c r="S165" s="24" t="n">
        <f aca="true">OFFSET(INDIRECT($N$41),$M165,S$43)</f>
        <v>106432</v>
      </c>
      <c r="T165" s="24"/>
      <c r="U165" s="24"/>
      <c r="V165" s="24" t="n">
        <v>320</v>
      </c>
      <c r="X165" s="24" t="n">
        <f aca="false">X164+1</f>
        <v>121</v>
      </c>
      <c r="Y165" s="49" t="n">
        <f aca="true">OFFSET(O164,Y$43,0)/$P$31</f>
        <v>0</v>
      </c>
      <c r="Z165" s="49" t="n">
        <f aca="true">OFFSET(P164,Z$43,0)/$U$31</f>
        <v>0</v>
      </c>
      <c r="AA165" s="49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49" t="str">
        <f aca="false">IF(ISNUMBER(AF166),(0.7*AF160+0.8*AF161+0.9*AF162+AF163+1.1*AF164+1.2*AF165+1.3*AF166)/7,"")</f>
        <v/>
      </c>
      <c r="E166" s="49" t="str">
        <f aca="false">IF(ISNUMBER(AG166),(0.7*AG160+0.8*AG161+0.9*AG162+AG163+1.1*AG164+1.2*AG165+1.3*AG166)/7,"")</f>
        <v/>
      </c>
      <c r="F166" s="49" t="str">
        <f aca="false">IF(ISNUMBER(AH166),(0.7*AH160+0.8*AH161+0.9*AH162+AH163+1.1*AH164+1.2*AH165+1.3*AH166)/7,"")</f>
        <v/>
      </c>
      <c r="G166" s="49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27127</v>
      </c>
      <c r="P166" s="24" t="n">
        <f aca="true">OFFSET(INDIRECT($N$41),$M166,P$43)</f>
        <v>8618</v>
      </c>
      <c r="Q166" s="24" t="n">
        <f aca="true">OFFSET(INDIRECT($N$41),$M166,Q$43)</f>
        <v>33475</v>
      </c>
      <c r="R166" s="24" t="n">
        <f aca="true">OFFSET(INDIRECT($N$41),$M166,R$43)</f>
        <v>4403</v>
      </c>
      <c r="S166" s="24" t="n">
        <f aca="true">OFFSET(INDIRECT($N$41),$M166,S$43)</f>
        <v>107163</v>
      </c>
      <c r="T166" s="24"/>
      <c r="U166" s="24"/>
      <c r="V166" s="24" t="n">
        <v>321</v>
      </c>
      <c r="X166" s="24" t="n">
        <f aca="false">X165+1</f>
        <v>122</v>
      </c>
      <c r="Y166" s="49" t="n">
        <f aca="true">OFFSET(O165,Y$43,0)/$P$31</f>
        <v>0</v>
      </c>
      <c r="Z166" s="49" t="n">
        <f aca="true">OFFSET(P165,Z$43,0)/$U$31</f>
        <v>0</v>
      </c>
      <c r="AA166" s="49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49" t="str">
        <f aca="false">IF(ISNUMBER(AF167),(0.7*AF161+0.8*AF162+0.9*AF163+AF164+1.1*AF165+1.2*AF166+1.3*AF167)/7,"")</f>
        <v/>
      </c>
      <c r="E167" s="49" t="str">
        <f aca="false">IF(ISNUMBER(AG167),(0.7*AG161+0.8*AG162+0.9*AG163+AG164+1.1*AG165+1.2*AG166+1.3*AG167)/7,"")</f>
        <v/>
      </c>
      <c r="F167" s="49" t="str">
        <f aca="false">IF(ISNUMBER(AH167),(0.7*AH161+0.8*AH162+0.9*AH163+AH164+1.1*AH165+1.2*AH166+1.3*AH167)/7,"")</f>
        <v/>
      </c>
      <c r="G167" s="49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27127</v>
      </c>
      <c r="P167" s="24" t="n">
        <f aca="true">OFFSET(INDIRECT($N$41),$M167,P$43)</f>
        <v>8674</v>
      </c>
      <c r="Q167" s="24" t="n">
        <f aca="true">OFFSET(INDIRECT($N$41),$M167,Q$43)</f>
        <v>33530</v>
      </c>
      <c r="R167" s="24" t="n">
        <f aca="true">OFFSET(INDIRECT($N$41),$M167,R$43)</f>
        <v>4468</v>
      </c>
      <c r="S167" s="24" t="n">
        <f aca="true">OFFSET(INDIRECT($N$41),$M167,S$43)</f>
        <v>108299</v>
      </c>
      <c r="T167" s="24"/>
      <c r="U167" s="24"/>
      <c r="V167" s="24" t="n">
        <v>323</v>
      </c>
      <c r="X167" s="24" t="n">
        <f aca="false">X166+1</f>
        <v>123</v>
      </c>
      <c r="Y167" s="49" t="n">
        <f aca="true">OFFSET(O166,Y$43,0)/$P$31</f>
        <v>0</v>
      </c>
      <c r="Z167" s="49" t="n">
        <f aca="true">OFFSET(P166,Z$43,0)/$U$31</f>
        <v>0</v>
      </c>
      <c r="AA167" s="49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49" t="str">
        <f aca="false">IF(ISNUMBER(AF168),(0.7*AF162+0.8*AF163+0.9*AF164+AF165+1.1*AF166+1.2*AF167+1.3*AF168)/7,"")</f>
        <v/>
      </c>
      <c r="E168" s="49" t="str">
        <f aca="false">IF(ISNUMBER(AG168),(0.7*AG162+0.8*AG163+0.9*AG164+AG165+1.1*AG166+1.2*AG167+1.3*AG168)/7,"")</f>
        <v/>
      </c>
      <c r="F168" s="49" t="str">
        <f aca="false">IF(ISNUMBER(AH168),(0.7*AH162+0.8*AH163+0.9*AH164+AH165+1.1*AH166+1.2*AH167+1.3*AH168)/7,"")</f>
        <v/>
      </c>
      <c r="G168" s="49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27128</v>
      </c>
      <c r="P168" s="24" t="n">
        <f aca="true">OFFSET(INDIRECT($N$41),$M168,P$43)</f>
        <v>8699</v>
      </c>
      <c r="Q168" s="24" t="n">
        <f aca="true">OFFSET(INDIRECT($N$41),$M168,Q$43)</f>
        <v>33601</v>
      </c>
      <c r="R168" s="24" t="n">
        <f aca="true">OFFSET(INDIRECT($N$41),$M168,R$43)</f>
        <v>4542</v>
      </c>
      <c r="S168" s="24" t="n">
        <f aca="true">OFFSET(INDIRECT($N$41),$M168,S$43)</f>
        <v>109383</v>
      </c>
      <c r="T168" s="24"/>
      <c r="U168" s="24"/>
      <c r="V168" s="24" t="n">
        <v>324</v>
      </c>
      <c r="W168" s="0" t="n">
        <v>-1</v>
      </c>
      <c r="X168" s="24" t="n">
        <f aca="false">X167+1</f>
        <v>124</v>
      </c>
      <c r="Y168" s="49" t="n">
        <f aca="true">OFFSET(O167,Y$43,0)/$P$31</f>
        <v>0</v>
      </c>
      <c r="Z168" s="49" t="n">
        <f aca="true">OFFSET(P167,Z$43,0)/$U$31</f>
        <v>0</v>
      </c>
      <c r="AA168" s="49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49" t="str">
        <f aca="false">IF(ISNUMBER(AF169),(0.7*AF163+0.8*AF164+0.9*AF165+AF166+1.1*AF167+1.2*AF168+1.3*AF169)/7,"")</f>
        <v/>
      </c>
      <c r="E169" s="49" t="str">
        <f aca="false">IF(ISNUMBER(AG169),(0.7*AG163+0.8*AG164+0.9*AG165+AG166+1.1*AG167+1.2*AG168+1.3*AG169)/7,"")</f>
        <v/>
      </c>
      <c r="F169" s="49" t="str">
        <f aca="false">IF(ISNUMBER(AH169),(0.7*AH163+0.8*AH164+0.9*AH165+AH166+1.1*AH167+1.2*AH168+1.3*AH169)/7,"")</f>
        <v/>
      </c>
      <c r="G169" s="49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27133</v>
      </c>
      <c r="P169" s="24" t="n">
        <f aca="true">OFFSET(INDIRECT($N$41),$M169,P$43)</f>
        <v>8736</v>
      </c>
      <c r="Q169" s="24" t="n">
        <f aca="true">OFFSET(INDIRECT($N$41),$M169,Q$43)</f>
        <v>33689</v>
      </c>
      <c r="R169" s="24" t="n">
        <f aca="true">OFFSET(INDIRECT($N$41),$M169,R$43)</f>
        <v>4562</v>
      </c>
      <c r="S169" s="24" t="n">
        <f aca="true">OFFSET(INDIRECT($N$41),$M169,S$43)</f>
        <v>110415</v>
      </c>
      <c r="T169" s="24"/>
      <c r="U169" s="24"/>
      <c r="V169" s="24" t="n">
        <v>326</v>
      </c>
      <c r="X169" s="24" t="n">
        <f aca="false">X168+1</f>
        <v>125</v>
      </c>
      <c r="Y169" s="49" t="n">
        <f aca="true">OFFSET(O168,Y$43,0)/$P$31</f>
        <v>0</v>
      </c>
      <c r="Z169" s="49" t="n">
        <f aca="true">OFFSET(P168,Z$43,0)/$U$31</f>
        <v>0</v>
      </c>
      <c r="AA169" s="49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49" t="str">
        <f aca="false">IF(ISNUMBER(AF170),(0.7*AF164+0.8*AF165+0.9*AF166+AF167+1.1*AF168+1.2*AF169+1.3*AF170)/7,"")</f>
        <v/>
      </c>
      <c r="E170" s="49" t="str">
        <f aca="false">IF(ISNUMBER(AG170),(0.7*AG164+0.8*AG165+0.9*AG166+AG167+1.1*AG168+1.2*AG169+1.3*AG170)/7,"")</f>
        <v/>
      </c>
      <c r="F170" s="49" t="str">
        <f aca="false">IF(ISNUMBER(AH170),(0.7*AH164+0.8*AH165+0.9*AH166+AH167+1.1*AH168+1.2*AH169+1.3*AH170)/7,"")</f>
        <v/>
      </c>
      <c r="G170" s="49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27134</v>
      </c>
      <c r="P170" s="24" t="n">
        <f aca="true">OFFSET(INDIRECT($N$41),$M170,P$43)</f>
        <v>8763</v>
      </c>
      <c r="Q170" s="24" t="n">
        <f aca="true">OFFSET(INDIRECT($N$41),$M170,Q$43)</f>
        <v>33774</v>
      </c>
      <c r="R170" s="24" t="n">
        <f aca="true">OFFSET(INDIRECT($N$41),$M170,R$43)</f>
        <v>4639</v>
      </c>
      <c r="S170" s="24" t="n">
        <f aca="true">OFFSET(INDIRECT($N$41),$M170,S$43)</f>
        <v>111390</v>
      </c>
      <c r="T170" s="24"/>
      <c r="U170" s="24"/>
      <c r="V170" s="24" t="n">
        <v>327</v>
      </c>
      <c r="X170" s="24" t="n">
        <f aca="false">X169+1</f>
        <v>126</v>
      </c>
      <c r="Y170" s="49" t="n">
        <f aca="true">OFFSET(O169,Y$43,0)/$P$31</f>
        <v>0</v>
      </c>
      <c r="Z170" s="49" t="n">
        <f aca="true">OFFSET(P169,Z$43,0)/$U$31</f>
        <v>0</v>
      </c>
      <c r="AA170" s="49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49" t="str">
        <f aca="false">IF(ISNUMBER(AF171),(0.7*AF165+0.8*AF166+0.9*AF167+AF168+1.1*AF169+1.2*AF170+1.3*AF171)/7,"")</f>
        <v/>
      </c>
      <c r="E171" s="49" t="str">
        <f aca="false">IF(ISNUMBER(AG171),(0.7*AG165+0.8*AG166+0.9*AG167+AG168+1.1*AG169+1.2*AG170+1.3*AG171)/7,"")</f>
        <v/>
      </c>
      <c r="F171" s="49" t="str">
        <f aca="false">IF(ISNUMBER(AH171),(0.7*AH165+0.8*AH166+0.9*AH167+AH168+1.1*AH169+1.2*AH170+1.3*AH171)/7,"")</f>
        <v/>
      </c>
      <c r="G171" s="49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27135</v>
      </c>
      <c r="P171" s="24" t="n">
        <f aca="true">OFFSET(INDIRECT($N$41),$M171,P$43)</f>
        <v>8769</v>
      </c>
      <c r="Q171" s="24" t="n">
        <f aca="true">OFFSET(INDIRECT($N$41),$M171,Q$43)</f>
        <v>33846</v>
      </c>
      <c r="R171" s="24" t="n">
        <f aca="true">OFFSET(INDIRECT($N$41),$M171,R$43)</f>
        <v>4656</v>
      </c>
      <c r="S171" s="24" t="n">
        <f aca="true">OFFSET(INDIRECT($N$41),$M171,S$43)</f>
        <v>112096</v>
      </c>
      <c r="T171" s="24"/>
      <c r="U171" s="24"/>
      <c r="V171" s="24" t="n">
        <v>327</v>
      </c>
      <c r="X171" s="24" t="n">
        <f aca="false">X170+1</f>
        <v>127</v>
      </c>
      <c r="Y171" s="49" t="n">
        <f aca="true">OFFSET(O170,Y$43,0)/$P$31</f>
        <v>0</v>
      </c>
      <c r="Z171" s="49" t="n">
        <f aca="true">OFFSET(P170,Z$43,0)/$U$31</f>
        <v>0</v>
      </c>
      <c r="AA171" s="49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49" t="str">
        <f aca="false">IF(ISNUMBER(AF172),(0.7*AF166+0.8*AF167+0.9*AF168+AF169+1.1*AF170+1.2*AF171+1.3*AF172)/7,"")</f>
        <v/>
      </c>
      <c r="E172" s="49" t="str">
        <f aca="false">IF(ISNUMBER(AG172),(0.7*AG166+0.8*AG167+0.9*AG168+AG169+1.1*AG170+1.2*AG171+1.3*AG172)/7,"")</f>
        <v/>
      </c>
      <c r="F172" s="49" t="str">
        <f aca="false">IF(ISNUMBER(AH172),(0.7*AH166+0.8*AH167+0.9*AH168+AH169+1.1*AH170+1.2*AH171+1.3*AH172)/7,"")</f>
        <v/>
      </c>
      <c r="G172" s="49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27136</v>
      </c>
      <c r="P172" s="24" t="n">
        <f aca="true">OFFSET(INDIRECT($N$41),$M172,P$43)</f>
        <v>8776</v>
      </c>
      <c r="Q172" s="24" t="n">
        <f aca="true">OFFSET(INDIRECT($N$41),$M172,Q$43)</f>
        <v>33899</v>
      </c>
      <c r="R172" s="24" t="n">
        <f aca="true">OFFSET(INDIRECT($N$41),$M172,R$43)</f>
        <v>4659</v>
      </c>
      <c r="S172" s="24" t="n">
        <f aca="true">OFFSET(INDIRECT($N$41),$M172,S$43)</f>
        <v>112469</v>
      </c>
      <c r="T172" s="24"/>
      <c r="U172" s="24"/>
      <c r="V172" s="24" t="n">
        <v>327</v>
      </c>
      <c r="X172" s="24" t="n">
        <f aca="false">X171+1</f>
        <v>128</v>
      </c>
      <c r="Y172" s="49" t="n">
        <f aca="true">OFFSET(O171,Y$43,0)/$P$31</f>
        <v>0</v>
      </c>
      <c r="Z172" s="49" t="n">
        <f aca="true">OFFSET(P171,Z$43,0)/$U$31</f>
        <v>0</v>
      </c>
      <c r="AA172" s="49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49" t="str">
        <f aca="false">IF(ISNUMBER(AF173),(0.7*AF167+0.8*AF168+0.9*AF169+AF170+1.1*AF171+1.2*AF172+1.3*AF173)/7,"")</f>
        <v/>
      </c>
      <c r="E173" s="49" t="str">
        <f aca="false">IF(ISNUMBER(AG173),(0.7*AG167+0.8*AG168+0.9*AG169+AG170+1.1*AG171+1.2*AG172+1.3*AG173)/7,"")</f>
        <v/>
      </c>
      <c r="F173" s="49" t="str">
        <f aca="false">IF(ISNUMBER(AH173),(0.7*AH167+0.8*AH168+0.9*AH169+AH170+1.1*AH171+1.2*AH172+1.3*AH173)/7,"")</f>
        <v/>
      </c>
      <c r="G173" s="49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27136</v>
      </c>
      <c r="P173" s="24" t="n">
        <f aca="true">OFFSET(INDIRECT($N$41),$M173,P$43)</f>
        <v>8783</v>
      </c>
      <c r="Q173" s="24" t="n">
        <f aca="true">OFFSET(INDIRECT($N$41),$M173,Q$43)</f>
        <v>33964</v>
      </c>
      <c r="R173" s="24" t="n">
        <f aca="true">OFFSET(INDIRECT($N$41),$M173,R$43)</f>
        <v>4694</v>
      </c>
      <c r="S173" s="24" t="n">
        <f aca="true">OFFSET(INDIRECT($N$41),$M173,S$43)</f>
        <v>113055</v>
      </c>
      <c r="T173" s="24"/>
      <c r="U173" s="24"/>
      <c r="V173" s="24" t="n">
        <v>328</v>
      </c>
      <c r="X173" s="24" t="n">
        <f aca="false">X172+1</f>
        <v>129</v>
      </c>
      <c r="Y173" s="49" t="n">
        <f aca="true">OFFSET(O172,Y$43,0)/$P$31</f>
        <v>0</v>
      </c>
      <c r="Z173" s="49" t="n">
        <f aca="true">OFFSET(P172,Z$43,0)/$U$31</f>
        <v>0</v>
      </c>
      <c r="AA173" s="49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49" t="str">
        <f aca="false">IF(ISNUMBER(AF174),(0.7*AF168+0.8*AF169+0.9*AF170+AF171+1.1*AF172+1.2*AF173+1.3*AF174)/7,"")</f>
        <v/>
      </c>
      <c r="E174" s="49" t="str">
        <f aca="false">IF(ISNUMBER(AG174),(0.7*AG168+0.8*AG169+0.9*AG170+AG171+1.1*AG172+1.2*AG173+1.3*AG174)/7,"")</f>
        <v/>
      </c>
      <c r="F174" s="49" t="str">
        <f aca="false">IF(ISNUMBER(AH174),(0.7*AH168+0.8*AH169+0.9*AH170+AH171+1.1*AH172+1.2*AH173+1.3*AH174)/7,"")</f>
        <v/>
      </c>
      <c r="G174" s="49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0</v>
      </c>
      <c r="P174" s="24" t="n">
        <f aca="true">OFFSET(INDIRECT($N$41),$M174,P$43)</f>
        <v>0</v>
      </c>
      <c r="Q174" s="24" t="n">
        <f aca="true">OFFSET(INDIRECT($N$41),$M174,Q$43)</f>
        <v>0</v>
      </c>
      <c r="R174" s="24" t="n">
        <f aca="true">OFFSET(INDIRECT($N$41),$M174,R$43)</f>
        <v>0</v>
      </c>
      <c r="S174" s="24" t="n">
        <f aca="true">OFFSET(INDIRECT($N$41),$M174,S$43)</f>
        <v>0</v>
      </c>
      <c r="T174" s="24"/>
      <c r="U174" s="24"/>
      <c r="V174" s="24"/>
      <c r="X174" s="24" t="n">
        <f aca="false">X173+1</f>
        <v>130</v>
      </c>
      <c r="Y174" s="49" t="n">
        <f aca="true">OFFSET(O173,Y$43,0)/$P$31</f>
        <v>0</v>
      </c>
      <c r="Z174" s="49" t="n">
        <f aca="true">OFFSET(P173,Z$43,0)/$U$31</f>
        <v>0</v>
      </c>
      <c r="AA174" s="49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49" t="str">
        <f aca="false">IF(ISNUMBER(AF175),(0.7*AF169+0.8*AF170+0.9*AF171+AF172+1.1*AF173+1.2*AF174+1.3*AF175)/7,"")</f>
        <v/>
      </c>
      <c r="E175" s="49" t="str">
        <f aca="false">IF(ISNUMBER(AG175),(0.7*AG169+0.8*AG170+0.9*AG171+AG172+1.1*AG173+1.2*AG174+1.3*AG175)/7,"")</f>
        <v/>
      </c>
      <c r="F175" s="49" t="str">
        <f aca="false">IF(ISNUMBER(AH175),(0.7*AH169+0.8*AH170+0.9*AH171+AH172+1.1*AH173+1.2*AH174+1.3*AH175)/7,"")</f>
        <v/>
      </c>
      <c r="G175" s="49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0</v>
      </c>
      <c r="P175" s="24" t="n">
        <f aca="true">OFFSET(INDIRECT($N$41),$M175,P$43)</f>
        <v>0</v>
      </c>
      <c r="Q175" s="24" t="n">
        <f aca="true">OFFSET(INDIRECT($N$41),$M175,Q$43)</f>
        <v>0</v>
      </c>
      <c r="R175" s="24" t="n">
        <f aca="true">OFFSET(INDIRECT($N$41),$M175,R$43)</f>
        <v>0</v>
      </c>
      <c r="S175" s="24" t="n">
        <f aca="true">OFFSET(INDIRECT($N$41),$M175,S$43)</f>
        <v>0</v>
      </c>
      <c r="T175" s="24"/>
      <c r="U175" s="24"/>
      <c r="V175" s="24"/>
      <c r="X175" s="24" t="n">
        <f aca="false">X174+1</f>
        <v>131</v>
      </c>
      <c r="Y175" s="49" t="n">
        <f aca="true">OFFSET(O174,Y$43,0)/$P$31</f>
        <v>0</v>
      </c>
      <c r="Z175" s="49" t="n">
        <f aca="true">OFFSET(P174,Z$43,0)/$U$31</f>
        <v>0</v>
      </c>
      <c r="AA175" s="49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49" t="str">
        <f aca="false">IF(ISNUMBER(AF176),(0.7*AF170+0.8*AF171+0.9*AF172+AF173+1.1*AF174+1.2*AF175+1.3*AF176)/7,"")</f>
        <v/>
      </c>
      <c r="E176" s="49" t="str">
        <f aca="false">IF(ISNUMBER(AG176),(0.7*AG170+0.8*AG171+0.9*AG172+AG173+1.1*AG174+1.2*AG175+1.3*AG176)/7,"")</f>
        <v/>
      </c>
      <c r="F176" s="49" t="str">
        <f aca="false">IF(ISNUMBER(AH176),(0.7*AH170+0.8*AH171+0.9*AH172+AH173+1.1*AH174+1.2*AH175+1.3*AH176)/7,"")</f>
        <v/>
      </c>
      <c r="G176" s="49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0</v>
      </c>
      <c r="P176" s="24" t="n">
        <f aca="true">OFFSET(INDIRECT($N$41),$M176,P$43)</f>
        <v>0</v>
      </c>
      <c r="Q176" s="24" t="n">
        <f aca="true">OFFSET(INDIRECT($N$41),$M176,Q$43)</f>
        <v>0</v>
      </c>
      <c r="R176" s="24" t="n">
        <f aca="true">OFFSET(INDIRECT($N$41),$M176,R$43)</f>
        <v>0</v>
      </c>
      <c r="S176" s="24" t="n">
        <f aca="true">OFFSET(INDIRECT($N$41),$M176,S$43)</f>
        <v>0</v>
      </c>
      <c r="T176" s="24"/>
      <c r="U176" s="24"/>
      <c r="V176" s="24"/>
      <c r="X176" s="24" t="n">
        <f aca="false">X175+1</f>
        <v>132</v>
      </c>
      <c r="Y176" s="49" t="n">
        <f aca="true">OFFSET(O175,Y$43,0)/$P$31</f>
        <v>0</v>
      </c>
      <c r="Z176" s="49" t="n">
        <f aca="true">OFFSET(P175,Z$43,0)/$U$31</f>
        <v>0</v>
      </c>
      <c r="AA176" s="49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49" t="str">
        <f aca="false">IF(ISNUMBER(AF177),(0.7*AF171+0.8*AF172+0.9*AF173+AF174+1.1*AF175+1.2*AF176+1.3*AF177)/7,"")</f>
        <v/>
      </c>
      <c r="E177" s="49" t="str">
        <f aca="false">IF(ISNUMBER(AG177),(0.7*AG171+0.8*AG172+0.9*AG173+AG174+1.1*AG175+1.2*AG176+1.3*AG177)/7,"")</f>
        <v/>
      </c>
      <c r="F177" s="49" t="str">
        <f aca="false">IF(ISNUMBER(AH177),(0.7*AH171+0.8*AH172+0.9*AH173+AH174+1.1*AH175+1.2*AH176+1.3*AH177)/7,"")</f>
        <v/>
      </c>
      <c r="G177" s="49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0</v>
      </c>
      <c r="P177" s="24" t="n">
        <f aca="true">OFFSET(INDIRECT($N$41),$M177,P$43)</f>
        <v>0</v>
      </c>
      <c r="Q177" s="24" t="n">
        <f aca="true">OFFSET(INDIRECT($N$41),$M177,Q$43)</f>
        <v>0</v>
      </c>
      <c r="R177" s="24" t="n">
        <f aca="true">OFFSET(INDIRECT($N$41),$M177,R$43)</f>
        <v>0</v>
      </c>
      <c r="S177" s="24" t="n">
        <f aca="true">OFFSET(INDIRECT($N$41),$M177,S$43)</f>
        <v>0</v>
      </c>
      <c r="T177" s="24"/>
      <c r="U177" s="24"/>
      <c r="V177" s="24"/>
      <c r="X177" s="24" t="n">
        <f aca="false">X176+1</f>
        <v>133</v>
      </c>
      <c r="Y177" s="49" t="n">
        <f aca="true">OFFSET(O176,Y$43,0)/$P$31</f>
        <v>0</v>
      </c>
      <c r="Z177" s="49" t="n">
        <f aca="true">OFFSET(P176,Z$43,0)/$U$31</f>
        <v>0</v>
      </c>
      <c r="AA177" s="49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49" t="str">
        <f aca="false">IF(ISNUMBER(AF178),(0.7*AF172+0.8*AF173+0.9*AF174+AF175+1.1*AF176+1.2*AF177+1.3*AF178)/7,"")</f>
        <v/>
      </c>
      <c r="E178" s="49" t="str">
        <f aca="false">IF(ISNUMBER(AG178),(0.7*AG172+0.8*AG173+0.9*AG174+AG175+1.1*AG176+1.2*AG177+1.3*AG178)/7,"")</f>
        <v/>
      </c>
      <c r="F178" s="49" t="str">
        <f aca="false">IF(ISNUMBER(AH178),(0.7*AH172+0.8*AH173+0.9*AH174+AH175+1.1*AH176+1.2*AH177+1.3*AH178)/7,"")</f>
        <v/>
      </c>
      <c r="G178" s="49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0</v>
      </c>
      <c r="P178" s="24" t="n">
        <f aca="true">OFFSET(INDIRECT($N$41),$M178,P$43)</f>
        <v>0</v>
      </c>
      <c r="Q178" s="24" t="n">
        <f aca="true">OFFSET(INDIRECT($N$41),$M178,Q$43)</f>
        <v>0</v>
      </c>
      <c r="R178" s="24" t="n">
        <f aca="true">OFFSET(INDIRECT($N$41),$M178,R$43)</f>
        <v>0</v>
      </c>
      <c r="S178" s="24" t="n">
        <f aca="true">OFFSET(INDIRECT($N$41),$M178,S$43)</f>
        <v>0</v>
      </c>
      <c r="T178" s="24"/>
      <c r="U178" s="24"/>
      <c r="V178" s="24"/>
      <c r="X178" s="24" t="n">
        <f aca="false">X177+1</f>
        <v>134</v>
      </c>
      <c r="Y178" s="49" t="n">
        <f aca="true">OFFSET(O177,Y$43,0)/$P$31</f>
        <v>0</v>
      </c>
      <c r="Z178" s="49" t="n">
        <f aca="true">OFFSET(P177,Z$43,0)/$U$31</f>
        <v>0</v>
      </c>
      <c r="AA178" s="49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49" t="str">
        <f aca="false">IF(ISNUMBER(AF179),(0.7*AF173+0.8*AF174+0.9*AF175+AF176+1.1*AF177+1.2*AF178+1.3*AF179)/7,"")</f>
        <v/>
      </c>
      <c r="E179" s="49" t="str">
        <f aca="false">IF(ISNUMBER(AG179),(0.7*AG173+0.8*AG174+0.9*AG175+AG176+1.1*AG177+1.2*AG178+1.3*AG179)/7,"")</f>
        <v/>
      </c>
      <c r="F179" s="49" t="str">
        <f aca="false">IF(ISNUMBER(AH179),(0.7*AH173+0.8*AH174+0.9*AH175+AH176+1.1*AH177+1.2*AH178+1.3*AH179)/7,"")</f>
        <v/>
      </c>
      <c r="G179" s="49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0</v>
      </c>
      <c r="P179" s="24" t="n">
        <f aca="true">OFFSET(INDIRECT($N$41),$M179,P$43)</f>
        <v>0</v>
      </c>
      <c r="Q179" s="24" t="n">
        <f aca="true">OFFSET(INDIRECT($N$41),$M179,Q$43)</f>
        <v>0</v>
      </c>
      <c r="R179" s="24" t="n">
        <f aca="true">OFFSET(INDIRECT($N$41),$M179,R$43)</f>
        <v>0</v>
      </c>
      <c r="S179" s="24" t="n">
        <f aca="true">OFFSET(INDIRECT($N$41),$M179,S$43)</f>
        <v>0</v>
      </c>
      <c r="T179" s="24"/>
      <c r="U179" s="24"/>
      <c r="V179" s="24"/>
      <c r="X179" s="24" t="n">
        <f aca="false">X178+1</f>
        <v>135</v>
      </c>
      <c r="Y179" s="49" t="n">
        <f aca="true">OFFSET(O178,Y$43,0)/$P$31</f>
        <v>0</v>
      </c>
      <c r="Z179" s="49" t="n">
        <f aca="true">OFFSET(P178,Z$43,0)/$U$31</f>
        <v>0</v>
      </c>
      <c r="AA179" s="49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49" t="str">
        <f aca="false">IF(ISNUMBER(AF180),(0.7*AF174+0.8*AF175+0.9*AF176+AF177+1.1*AF178+1.2*AF179+1.3*AF180)/7,"")</f>
        <v/>
      </c>
      <c r="E180" s="49" t="str">
        <f aca="false">IF(ISNUMBER(AG180),(0.7*AG174+0.8*AG175+0.9*AG176+AG177+1.1*AG178+1.2*AG179+1.3*AG180)/7,"")</f>
        <v/>
      </c>
      <c r="F180" s="49" t="str">
        <f aca="false">IF(ISNUMBER(AH180),(0.7*AH174+0.8*AH175+0.9*AH176+AH177+1.1*AH178+1.2*AH179+1.3*AH180)/7,"")</f>
        <v/>
      </c>
      <c r="G180" s="49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0</v>
      </c>
      <c r="P180" s="24" t="n">
        <f aca="true">OFFSET(INDIRECT($N$41),$M180,P$43)</f>
        <v>0</v>
      </c>
      <c r="Q180" s="24" t="n">
        <f aca="true">OFFSET(INDIRECT($N$41),$M180,Q$43)</f>
        <v>0</v>
      </c>
      <c r="R180" s="24" t="n">
        <f aca="true">OFFSET(INDIRECT($N$41),$M180,R$43)</f>
        <v>0</v>
      </c>
      <c r="S180" s="24" t="n">
        <f aca="true">OFFSET(INDIRECT($N$41),$M180,S$43)</f>
        <v>0</v>
      </c>
      <c r="T180" s="24"/>
      <c r="U180" s="24"/>
      <c r="V180" s="24"/>
      <c r="X180" s="24" t="n">
        <f aca="false">X179+1</f>
        <v>136</v>
      </c>
      <c r="Y180" s="49" t="n">
        <f aca="true">OFFSET(O179,Y$43,0)/$P$31</f>
        <v>0</v>
      </c>
      <c r="Z180" s="49" t="n">
        <f aca="true">OFFSET(P179,Z$43,0)/$U$31</f>
        <v>0</v>
      </c>
      <c r="AA180" s="49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49" t="str">
        <f aca="false">IF(ISNUMBER(AF181),(0.7*AF175+0.8*AF176+0.9*AF177+AF178+1.1*AF179+1.2*AF180+1.3*AF181)/7,"")</f>
        <v/>
      </c>
      <c r="E181" s="49" t="str">
        <f aca="false">IF(ISNUMBER(AG181),(0.7*AG175+0.8*AG176+0.9*AG177+AG178+1.1*AG179+1.2*AG180+1.3*AG181)/7,"")</f>
        <v/>
      </c>
      <c r="F181" s="49" t="str">
        <f aca="false">IF(ISNUMBER(AH181),(0.7*AH175+0.8*AH176+0.9*AH177+AH178+1.1*AH179+1.2*AH180+1.3*AH181)/7,"")</f>
        <v/>
      </c>
      <c r="G181" s="49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0</v>
      </c>
      <c r="P181" s="24" t="n">
        <f aca="true">OFFSET(INDIRECT($N$41),$M181,P$43)</f>
        <v>0</v>
      </c>
      <c r="Q181" s="24" t="n">
        <f aca="true">OFFSET(INDIRECT($N$41),$M181,Q$43)</f>
        <v>0</v>
      </c>
      <c r="R181" s="24" t="n">
        <f aca="true">OFFSET(INDIRECT($N$41),$M181,R$43)</f>
        <v>0</v>
      </c>
      <c r="S181" s="24" t="n">
        <f aca="true">OFFSET(INDIRECT($N$41),$M181,S$43)</f>
        <v>0</v>
      </c>
      <c r="T181" s="24"/>
      <c r="U181" s="24"/>
      <c r="V181" s="24"/>
      <c r="X181" s="24" t="n">
        <f aca="false">X180+1</f>
        <v>137</v>
      </c>
      <c r="Y181" s="49" t="n">
        <f aca="true">OFFSET(O180,Y$43,0)/$P$31</f>
        <v>0</v>
      </c>
      <c r="Z181" s="49" t="n">
        <f aca="true">OFFSET(P180,Z$43,0)/$U$31</f>
        <v>0</v>
      </c>
      <c r="AA181" s="49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49" t="str">
        <f aca="false">IF(ISNUMBER(AF182),(0.7*AF176+0.8*AF177+0.9*AF178+AF179+1.1*AF180+1.2*AF181+1.3*AF182)/7,"")</f>
        <v/>
      </c>
      <c r="E182" s="49" t="str">
        <f aca="false">IF(ISNUMBER(AG182),(0.7*AG176+0.8*AG177+0.9*AG178+AG179+1.1*AG180+1.2*AG181+1.3*AG182)/7,"")</f>
        <v/>
      </c>
      <c r="F182" s="49" t="str">
        <f aca="false">IF(ISNUMBER(AH182),(0.7*AH176+0.8*AH177+0.9*AH178+AH179+1.1*AH180+1.2*AH181+1.3*AH182)/7,"")</f>
        <v/>
      </c>
      <c r="G182" s="49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0</v>
      </c>
      <c r="P182" s="24" t="n">
        <f aca="true">OFFSET(INDIRECT($N$41),$M182,P$43)</f>
        <v>0</v>
      </c>
      <c r="Q182" s="24" t="n">
        <f aca="true">OFFSET(INDIRECT($N$41),$M182,Q$43)</f>
        <v>0</v>
      </c>
      <c r="R182" s="24" t="n">
        <f aca="true">OFFSET(INDIRECT($N$41),$M182,R$43)</f>
        <v>0</v>
      </c>
      <c r="S182" s="24" t="n">
        <f aca="true">OFFSET(INDIRECT($N$41),$M182,S$43)</f>
        <v>0</v>
      </c>
      <c r="T182" s="24"/>
      <c r="U182" s="24"/>
      <c r="V182" s="24"/>
      <c r="X182" s="24" t="n">
        <f aca="false">X181+1</f>
        <v>138</v>
      </c>
      <c r="Y182" s="49" t="n">
        <f aca="true">OFFSET(O181,Y$43,0)/$P$31</f>
        <v>0</v>
      </c>
      <c r="Z182" s="49" t="n">
        <f aca="true">OFFSET(P181,Z$43,0)/$U$31</f>
        <v>0</v>
      </c>
      <c r="AA182" s="49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49" t="str">
        <f aca="false">IF(ISNUMBER(AF183),(0.7*AF177+0.8*AF178+0.9*AF179+AF180+1.1*AF181+1.2*AF182+1.3*AF183)/7,"")</f>
        <v/>
      </c>
      <c r="E183" s="49" t="str">
        <f aca="false">IF(ISNUMBER(AG183),(0.7*AG177+0.8*AG178+0.9*AG179+AG180+1.1*AG181+1.2*AG182+1.3*AG183)/7,"")</f>
        <v/>
      </c>
      <c r="F183" s="49" t="str">
        <f aca="false">IF(ISNUMBER(AH183),(0.7*AH177+0.8*AH178+0.9*AH179+AH180+1.1*AH181+1.2*AH182+1.3*AH183)/7,"")</f>
        <v/>
      </c>
      <c r="G183" s="49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0</v>
      </c>
      <c r="P183" s="24" t="n">
        <f aca="true">OFFSET(INDIRECT($N$41),$M183,P$43)</f>
        <v>0</v>
      </c>
      <c r="Q183" s="24" t="n">
        <f aca="true">OFFSET(INDIRECT($N$41),$M183,Q$43)</f>
        <v>0</v>
      </c>
      <c r="R183" s="24" t="n">
        <f aca="true">OFFSET(INDIRECT($N$41),$M183,R$43)</f>
        <v>0</v>
      </c>
      <c r="S183" s="24" t="n">
        <f aca="true">OFFSET(INDIRECT($N$41),$M183,S$43)</f>
        <v>0</v>
      </c>
      <c r="T183" s="24"/>
      <c r="U183" s="24"/>
      <c r="V183" s="24"/>
      <c r="X183" s="24" t="n">
        <f aca="false">X182+1</f>
        <v>139</v>
      </c>
      <c r="Y183" s="49" t="n">
        <f aca="true">OFFSET(O182,Y$43,0)/$P$31</f>
        <v>0</v>
      </c>
      <c r="Z183" s="49" t="n">
        <f aca="true">OFFSET(P182,Z$43,0)/$U$31</f>
        <v>0</v>
      </c>
      <c r="AA183" s="49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49" t="str">
        <f aca="false">IF(ISNUMBER(AF184),(0.7*AF178+0.8*AF179+0.9*AF180+AF181+1.1*AF182+1.2*AF183+1.3*AF184)/7,"")</f>
        <v/>
      </c>
      <c r="E184" s="49" t="str">
        <f aca="false">IF(ISNUMBER(AG184),(0.7*AG178+0.8*AG179+0.9*AG180+AG181+1.1*AG182+1.2*AG183+1.3*AG184)/7,"")</f>
        <v/>
      </c>
      <c r="F184" s="49" t="str">
        <f aca="false">IF(ISNUMBER(AH184),(0.7*AH178+0.8*AH179+0.9*AH180+AH181+1.1*AH182+1.2*AH183+1.3*AH184)/7,"")</f>
        <v/>
      </c>
      <c r="G184" s="49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0</v>
      </c>
      <c r="P184" s="24" t="n">
        <f aca="true">OFFSET(INDIRECT($N$41),$M184,P$43)</f>
        <v>0</v>
      </c>
      <c r="Q184" s="24" t="n">
        <f aca="true">OFFSET(INDIRECT($N$41),$M184,Q$43)</f>
        <v>0</v>
      </c>
      <c r="R184" s="24" t="n">
        <f aca="true">OFFSET(INDIRECT($N$41),$M184,R$43)</f>
        <v>0</v>
      </c>
      <c r="S184" s="24" t="n">
        <f aca="true">OFFSET(INDIRECT($N$41),$M184,S$43)</f>
        <v>0</v>
      </c>
      <c r="T184" s="24"/>
      <c r="U184" s="24"/>
      <c r="V184" s="24"/>
      <c r="X184" s="24" t="n">
        <f aca="false">X183+1</f>
        <v>140</v>
      </c>
      <c r="Y184" s="49" t="n">
        <f aca="true">OFFSET(O183,Y$43,0)/$P$31</f>
        <v>0</v>
      </c>
      <c r="Z184" s="49" t="n">
        <f aca="true">OFFSET(P183,Z$43,0)/$U$31</f>
        <v>0</v>
      </c>
      <c r="AA184" s="49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49" t="str">
        <f aca="false">IF(ISNUMBER(AF185),(0.7*AF179+0.8*AF180+0.9*AF181+AF182+1.1*AF183+1.2*AF184+1.3*AF185)/7,"")</f>
        <v/>
      </c>
      <c r="E185" s="49" t="str">
        <f aca="false">IF(ISNUMBER(AG185),(0.7*AG179+0.8*AG180+0.9*AG181+AG182+1.1*AG183+1.2*AG184+1.3*AG185)/7,"")</f>
        <v/>
      </c>
      <c r="F185" s="49" t="str">
        <f aca="false">IF(ISNUMBER(AH185),(0.7*AH179+0.8*AH180+0.9*AH181+AH182+1.1*AH183+1.2*AH184+1.3*AH185)/7,"")</f>
        <v/>
      </c>
      <c r="G185" s="49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0</v>
      </c>
      <c r="P185" s="24" t="n">
        <f aca="true">OFFSET(INDIRECT($N$41),$M185,P$43)</f>
        <v>0</v>
      </c>
      <c r="Q185" s="24" t="n">
        <f aca="true">OFFSET(INDIRECT($N$41),$M185,Q$43)</f>
        <v>0</v>
      </c>
      <c r="R185" s="24" t="n">
        <f aca="true">OFFSET(INDIRECT($N$41),$M185,R$43)</f>
        <v>0</v>
      </c>
      <c r="S185" s="24" t="n">
        <f aca="true">OFFSET(INDIRECT($N$41),$M185,S$43)</f>
        <v>0</v>
      </c>
      <c r="T185" s="24"/>
      <c r="U185" s="24"/>
      <c r="V185" s="24"/>
      <c r="X185" s="24" t="n">
        <f aca="false">X184+1</f>
        <v>141</v>
      </c>
      <c r="Y185" s="49" t="n">
        <f aca="true">OFFSET(O184,Y$43,0)/$P$31</f>
        <v>0</v>
      </c>
      <c r="Z185" s="49" t="n">
        <f aca="true">OFFSET(P184,Z$43,0)/$U$31</f>
        <v>0</v>
      </c>
      <c r="AA185" s="49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49" t="str">
        <f aca="false">IF(ISNUMBER(AF186),(0.7*AF180+0.8*AF181+0.9*AF182+AF183+1.1*AF184+1.2*AF185+1.3*AF186)/7,"")</f>
        <v/>
      </c>
      <c r="E186" s="49" t="str">
        <f aca="false">IF(ISNUMBER(AG186),(0.7*AG180+0.8*AG181+0.9*AG182+AG183+1.1*AG184+1.2*AG185+1.3*AG186)/7,"")</f>
        <v/>
      </c>
      <c r="F186" s="49" t="str">
        <f aca="false">IF(ISNUMBER(AH186),(0.7*AH180+0.8*AH181+0.9*AH182+AH183+1.1*AH184+1.2*AH185+1.3*AH186)/7,"")</f>
        <v/>
      </c>
      <c r="G186" s="49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0</v>
      </c>
      <c r="P186" s="24" t="n">
        <f aca="true">OFFSET(INDIRECT($N$41),$M186,P$43)</f>
        <v>0</v>
      </c>
      <c r="Q186" s="24" t="n">
        <f aca="true">OFFSET(INDIRECT($N$41),$M186,Q$43)</f>
        <v>0</v>
      </c>
      <c r="R186" s="24" t="n">
        <f aca="true">OFFSET(INDIRECT($N$41),$M186,R$43)</f>
        <v>0</v>
      </c>
      <c r="S186" s="24" t="n">
        <f aca="true">OFFSET(INDIRECT($N$41),$M186,S$43)</f>
        <v>0</v>
      </c>
      <c r="T186" s="24"/>
      <c r="U186" s="24"/>
      <c r="V186" s="24"/>
      <c r="X186" s="24" t="n">
        <f aca="false">X185+1</f>
        <v>142</v>
      </c>
      <c r="Y186" s="49" t="n">
        <f aca="true">OFFSET(O185,Y$43,0)/$P$31</f>
        <v>0</v>
      </c>
      <c r="Z186" s="49" t="n">
        <f aca="true">OFFSET(P185,Z$43,0)/$U$31</f>
        <v>0</v>
      </c>
      <c r="AA186" s="49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49" t="str">
        <f aca="false">IF(ISNUMBER(AF187),(0.7*AF181+0.8*AF182+0.9*AF183+AF184+1.1*AF185+1.2*AF186+1.3*AF187)/7,"")</f>
        <v/>
      </c>
      <c r="E187" s="49" t="str">
        <f aca="false">IF(ISNUMBER(AG187),(0.7*AG181+0.8*AG182+0.9*AG183+AG184+1.1*AG185+1.2*AG186+1.3*AG187)/7,"")</f>
        <v/>
      </c>
      <c r="F187" s="49" t="str">
        <f aca="false">IF(ISNUMBER(AH187),(0.7*AH181+0.8*AH182+0.9*AH183+AH184+1.1*AH185+1.2*AH186+1.3*AH187)/7,"")</f>
        <v/>
      </c>
      <c r="G187" s="49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0</v>
      </c>
      <c r="P187" s="24" t="n">
        <f aca="true">OFFSET(INDIRECT($N$41),$M187,P$43)</f>
        <v>0</v>
      </c>
      <c r="Q187" s="24" t="n">
        <f aca="true">OFFSET(INDIRECT($N$41),$M187,Q$43)</f>
        <v>0</v>
      </c>
      <c r="R187" s="24" t="n">
        <f aca="true">OFFSET(INDIRECT($N$41),$M187,R$43)</f>
        <v>0</v>
      </c>
      <c r="S187" s="24" t="n">
        <f aca="true">OFFSET(INDIRECT($N$41),$M187,S$43)</f>
        <v>0</v>
      </c>
      <c r="T187" s="24"/>
      <c r="U187" s="24"/>
      <c r="V187" s="24"/>
      <c r="X187" s="24" t="n">
        <f aca="false">X186+1</f>
        <v>143</v>
      </c>
      <c r="Y187" s="49" t="n">
        <f aca="true">OFFSET(O186,Y$43,0)/$P$31</f>
        <v>0</v>
      </c>
      <c r="Z187" s="49" t="n">
        <f aca="true">OFFSET(P186,Z$43,0)/$U$31</f>
        <v>0</v>
      </c>
      <c r="AA187" s="49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49" t="str">
        <f aca="false">IF(ISNUMBER(AF188),(0.7*AF182+0.8*AF183+0.9*AF184+AF185+1.1*AF186+1.2*AF187+1.3*AF188)/7,"")</f>
        <v/>
      </c>
      <c r="E188" s="49" t="str">
        <f aca="false">IF(ISNUMBER(AG188),(0.7*AG182+0.8*AG183+0.9*AG184+AG185+1.1*AG186+1.2*AG187+1.3*AG188)/7,"")</f>
        <v/>
      </c>
      <c r="F188" s="49" t="str">
        <f aca="false">IF(ISNUMBER(AH188),(0.7*AH182+0.8*AH183+0.9*AH184+AH185+1.1*AH186+1.2*AH187+1.3*AH188)/7,"")</f>
        <v/>
      </c>
      <c r="G188" s="49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0</v>
      </c>
      <c r="P188" s="24" t="n">
        <f aca="true">OFFSET(INDIRECT($N$41),$M188,P$43)</f>
        <v>0</v>
      </c>
      <c r="Q188" s="24" t="n">
        <f aca="true">OFFSET(INDIRECT($N$41),$M188,Q$43)</f>
        <v>0</v>
      </c>
      <c r="R188" s="24" t="n">
        <f aca="true">OFFSET(INDIRECT($N$41),$M188,R$43)</f>
        <v>0</v>
      </c>
      <c r="S188" s="24" t="n">
        <f aca="true">OFFSET(INDIRECT($N$41),$M188,S$43)</f>
        <v>0</v>
      </c>
      <c r="T188" s="24"/>
      <c r="U188" s="24"/>
      <c r="V188" s="24"/>
      <c r="X188" s="24" t="n">
        <f aca="false">X187+1</f>
        <v>144</v>
      </c>
      <c r="Y188" s="49" t="n">
        <f aca="true">OFFSET(O187,Y$43,0)/$P$31</f>
        <v>0</v>
      </c>
      <c r="Z188" s="49" t="n">
        <f aca="true">OFFSET(P187,Z$43,0)/$U$31</f>
        <v>0</v>
      </c>
      <c r="AA188" s="49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49" t="str">
        <f aca="false">IF(ISNUMBER(AF189),(0.7*AF183+0.8*AF184+0.9*AF185+AF186+1.1*AF187+1.2*AF188+1.3*AF189)/7,"")</f>
        <v/>
      </c>
      <c r="E189" s="49" t="str">
        <f aca="false">IF(ISNUMBER(AG189),(0.7*AG183+0.8*AG184+0.9*AG185+AG186+1.1*AG187+1.2*AG188+1.3*AG189)/7,"")</f>
        <v/>
      </c>
      <c r="F189" s="49" t="str">
        <f aca="false">IF(ISNUMBER(AH189),(0.7*AH183+0.8*AH184+0.9*AH185+AH186+1.1*AH187+1.2*AH188+1.3*AH189)/7,"")</f>
        <v/>
      </c>
      <c r="G189" s="49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0</v>
      </c>
      <c r="P189" s="24" t="n">
        <f aca="true">OFFSET(INDIRECT($N$41),$M189,P$43)</f>
        <v>0</v>
      </c>
      <c r="Q189" s="24" t="n">
        <f aca="true">OFFSET(INDIRECT($N$41),$M189,Q$43)</f>
        <v>0</v>
      </c>
      <c r="R189" s="24" t="n">
        <f aca="true">OFFSET(INDIRECT($N$41),$M189,R$43)</f>
        <v>0</v>
      </c>
      <c r="S189" s="24" t="n">
        <f aca="true">OFFSET(INDIRECT($N$41),$M189,S$43)</f>
        <v>0</v>
      </c>
      <c r="T189" s="24"/>
      <c r="U189" s="24"/>
      <c r="V189" s="24"/>
      <c r="X189" s="24" t="n">
        <f aca="false">X188+1</f>
        <v>145</v>
      </c>
      <c r="Y189" s="49" t="n">
        <f aca="true">OFFSET(O188,Y$43,0)/$P$31</f>
        <v>0</v>
      </c>
      <c r="Z189" s="49" t="n">
        <f aca="true">OFFSET(P188,Z$43,0)/$U$31</f>
        <v>0</v>
      </c>
      <c r="AA189" s="49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49" t="str">
        <f aca="false">IF(ISNUMBER(AF190),(0.7*AF184+0.8*AF185+0.9*AF186+AF187+1.1*AF188+1.2*AF189+1.3*AF190)/7,"")</f>
        <v/>
      </c>
      <c r="E190" s="49" t="str">
        <f aca="false">IF(ISNUMBER(AG190),(0.7*AG184+0.8*AG185+0.9*AG186+AG187+1.1*AG188+1.2*AG189+1.3*AG190)/7,"")</f>
        <v/>
      </c>
      <c r="F190" s="49" t="str">
        <f aca="false">IF(ISNUMBER(AH190),(0.7*AH184+0.8*AH185+0.9*AH186+AH187+1.1*AH188+1.2*AH189+1.3*AH190)/7,"")</f>
        <v/>
      </c>
      <c r="G190" s="49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0</v>
      </c>
      <c r="P190" s="24" t="n">
        <f aca="true">OFFSET(INDIRECT($N$41),$M190,P$43)</f>
        <v>0</v>
      </c>
      <c r="Q190" s="24" t="n">
        <f aca="true">OFFSET(INDIRECT($N$41),$M190,Q$43)</f>
        <v>0</v>
      </c>
      <c r="R190" s="24" t="n">
        <f aca="true">OFFSET(INDIRECT($N$41),$M190,R$43)</f>
        <v>0</v>
      </c>
      <c r="S190" s="24" t="n">
        <f aca="true">OFFSET(INDIRECT($N$41),$M190,S$43)</f>
        <v>0</v>
      </c>
      <c r="T190" s="24"/>
      <c r="U190" s="24"/>
      <c r="V190" s="24"/>
      <c r="X190" s="24" t="n">
        <f aca="false">X189+1</f>
        <v>146</v>
      </c>
      <c r="Y190" s="49" t="n">
        <f aca="true">OFFSET(O189,Y$43,0)/$P$31</f>
        <v>0</v>
      </c>
      <c r="Z190" s="49" t="n">
        <f aca="true">OFFSET(P189,Z$43,0)/$U$31</f>
        <v>0</v>
      </c>
      <c r="AA190" s="49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49" t="str">
        <f aca="false">IF(ISNUMBER(AF191),(0.7*AF185+0.8*AF186+0.9*AF187+AF188+1.1*AF189+1.2*AF190+1.3*AF191)/7,"")</f>
        <v/>
      </c>
      <c r="E191" s="49" t="str">
        <f aca="false">IF(ISNUMBER(AG191),(0.7*AG185+0.8*AG186+0.9*AG187+AG188+1.1*AG189+1.2*AG190+1.3*AG191)/7,"")</f>
        <v/>
      </c>
      <c r="F191" s="49" t="str">
        <f aca="false">IF(ISNUMBER(AH191),(0.7*AH185+0.8*AH186+0.9*AH187+AH188+1.1*AH189+1.2*AH190+1.3*AH191)/7,"")</f>
        <v/>
      </c>
      <c r="G191" s="49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0</v>
      </c>
      <c r="P191" s="24" t="n">
        <f aca="true">OFFSET(INDIRECT($N$41),$M191,P$43)</f>
        <v>0</v>
      </c>
      <c r="Q191" s="24" t="n">
        <f aca="true">OFFSET(INDIRECT($N$41),$M191,Q$43)</f>
        <v>0</v>
      </c>
      <c r="R191" s="24" t="n">
        <f aca="true">OFFSET(INDIRECT($N$41),$M191,R$43)</f>
        <v>0</v>
      </c>
      <c r="S191" s="24" t="n">
        <f aca="true">OFFSET(INDIRECT($N$41),$M191,S$43)</f>
        <v>0</v>
      </c>
      <c r="T191" s="24"/>
      <c r="U191" s="24"/>
      <c r="V191" s="24"/>
      <c r="X191" s="24" t="n">
        <f aca="false">X190+1</f>
        <v>147</v>
      </c>
      <c r="Y191" s="49" t="n">
        <f aca="true">OFFSET(O190,Y$43,0)/$P$31</f>
        <v>0</v>
      </c>
      <c r="Z191" s="49" t="n">
        <f aca="true">OFFSET(P190,Z$43,0)/$U$31</f>
        <v>0</v>
      </c>
      <c r="AA191" s="49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49" t="str">
        <f aca="false">IF(ISNUMBER(AF192),(0.7*AF186+0.8*AF187+0.9*AF188+AF189+1.1*AF190+1.2*AF191+1.3*AF192)/7,"")</f>
        <v/>
      </c>
      <c r="E192" s="49" t="str">
        <f aca="false">IF(ISNUMBER(AG192),(0.7*AG186+0.8*AG187+0.9*AG188+AG189+1.1*AG190+1.2*AG191+1.3*AG192)/7,"")</f>
        <v/>
      </c>
      <c r="F192" s="49" t="str">
        <f aca="false">IF(ISNUMBER(AH192),(0.7*AH186+0.8*AH187+0.9*AH188+AH189+1.1*AH190+1.2*AH191+1.3*AH192)/7,"")</f>
        <v/>
      </c>
      <c r="G192" s="49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0</v>
      </c>
      <c r="P192" s="24" t="n">
        <f aca="true">OFFSET(INDIRECT($N$41),$M192,P$43)</f>
        <v>0</v>
      </c>
      <c r="Q192" s="24" t="n">
        <f aca="true">OFFSET(INDIRECT($N$41),$M192,Q$43)</f>
        <v>0</v>
      </c>
      <c r="R192" s="24" t="n">
        <f aca="true">OFFSET(INDIRECT($N$41),$M192,R$43)</f>
        <v>0</v>
      </c>
      <c r="S192" s="24" t="n">
        <f aca="true">OFFSET(INDIRECT($N$41),$M192,S$43)</f>
        <v>0</v>
      </c>
      <c r="T192" s="24"/>
      <c r="U192" s="24"/>
      <c r="V192" s="24"/>
      <c r="X192" s="24" t="n">
        <f aca="false">X191+1</f>
        <v>148</v>
      </c>
      <c r="Y192" s="49" t="n">
        <f aca="true">OFFSET(O191,Y$43,0)/$P$31</f>
        <v>0</v>
      </c>
      <c r="Z192" s="49" t="n">
        <f aca="true">OFFSET(P191,Z$43,0)/$U$31</f>
        <v>0</v>
      </c>
      <c r="AA192" s="49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49" t="str">
        <f aca="false">IF(ISNUMBER(AF193),(0.7*AF187+0.8*AF188+0.9*AF189+AF190+1.1*AF191+1.2*AF192+1.3*AF193)/7,"")</f>
        <v/>
      </c>
      <c r="E193" s="49" t="str">
        <f aca="false">IF(ISNUMBER(AG193),(0.7*AG187+0.8*AG188+0.9*AG189+AG190+1.1*AG191+1.2*AG192+1.3*AG193)/7,"")</f>
        <v/>
      </c>
      <c r="F193" s="49" t="str">
        <f aca="false">IF(ISNUMBER(AH193),(0.7*AH187+0.8*AH188+0.9*AH189+AH190+1.1*AH191+1.2*AH192+1.3*AH193)/7,"")</f>
        <v/>
      </c>
      <c r="G193" s="49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0</v>
      </c>
      <c r="P193" s="24" t="n">
        <f aca="true">OFFSET(INDIRECT($N$41),$M193,P$43)</f>
        <v>0</v>
      </c>
      <c r="Q193" s="24" t="n">
        <f aca="true">OFFSET(INDIRECT($N$41),$M193,Q$43)</f>
        <v>0</v>
      </c>
      <c r="R193" s="24" t="n">
        <f aca="true">OFFSET(INDIRECT($N$41),$M193,R$43)</f>
        <v>0</v>
      </c>
      <c r="S193" s="24" t="n">
        <f aca="true">OFFSET(INDIRECT($N$41),$M193,S$43)</f>
        <v>0</v>
      </c>
      <c r="T193" s="24"/>
      <c r="U193" s="24"/>
      <c r="V193" s="24"/>
      <c r="X193" s="24" t="n">
        <f aca="false">X192+1</f>
        <v>149</v>
      </c>
      <c r="Y193" s="49" t="n">
        <f aca="true">OFFSET(O192,Y$43,0)/$P$31</f>
        <v>0</v>
      </c>
      <c r="Z193" s="49" t="n">
        <f aca="true">OFFSET(P192,Z$43,0)/$U$31</f>
        <v>0</v>
      </c>
      <c r="AA193" s="49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49" t="str">
        <f aca="false">IF(ISNUMBER(AF194),(0.7*AF188+0.8*AF189+0.9*AF190+AF191+1.1*AF192+1.2*AF193+1.3*AF194)/7,"")</f>
        <v/>
      </c>
      <c r="E194" s="49" t="str">
        <f aca="false">IF(ISNUMBER(AG194),(0.7*AG188+0.8*AG189+0.9*AG190+AG191+1.1*AG192+1.2*AG193+1.3*AG194)/7,"")</f>
        <v/>
      </c>
      <c r="F194" s="49" t="str">
        <f aca="false">IF(ISNUMBER(AH194),(0.7*AH188+0.8*AH189+0.9*AH190+AH191+1.1*AH192+1.2*AH193+1.3*AH194)/7,"")</f>
        <v/>
      </c>
      <c r="G194" s="49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0</v>
      </c>
      <c r="P194" s="24" t="n">
        <f aca="true">OFFSET(INDIRECT($N$41),$M194,P$43)</f>
        <v>0</v>
      </c>
      <c r="Q194" s="24" t="n">
        <f aca="true">OFFSET(INDIRECT($N$41),$M194,Q$43)</f>
        <v>0</v>
      </c>
      <c r="R194" s="24" t="n">
        <f aca="true">OFFSET(INDIRECT($N$41),$M194,R$43)</f>
        <v>0</v>
      </c>
      <c r="S194" s="24" t="n">
        <f aca="true">OFFSET(INDIRECT($N$41),$M194,S$43)</f>
        <v>0</v>
      </c>
      <c r="T194" s="24"/>
      <c r="U194" s="24"/>
      <c r="V194" s="24"/>
      <c r="X194" s="24" t="n">
        <f aca="false">X193+1</f>
        <v>150</v>
      </c>
      <c r="Y194" s="49" t="n">
        <f aca="true">OFFSET(O193,Y$43,0)/$P$31</f>
        <v>0</v>
      </c>
      <c r="Z194" s="49" t="n">
        <f aca="true">OFFSET(P193,Z$43,0)/$U$31</f>
        <v>0</v>
      </c>
      <c r="AA194" s="49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49" t="str">
        <f aca="false">IF(ISNUMBER(AF195),(0.7*AF189+0.8*AF190+0.9*AF191+AF192+1.1*AF193+1.2*AF194+1.3*AF195)/7,"")</f>
        <v/>
      </c>
      <c r="E195" s="49" t="str">
        <f aca="false">IF(ISNUMBER(AG195),(0.7*AG189+0.8*AG190+0.9*AG191+AG192+1.1*AG193+1.2*AG194+1.3*AG195)/7,"")</f>
        <v/>
      </c>
      <c r="F195" s="49" t="str">
        <f aca="false">IF(ISNUMBER(AH195),(0.7*AH189+0.8*AH190+0.9*AH191+AH192+1.1*AH193+1.2*AH194+1.3*AH195)/7,"")</f>
        <v/>
      </c>
      <c r="G195" s="49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0</v>
      </c>
      <c r="P195" s="24" t="n">
        <f aca="true">OFFSET(INDIRECT($N$41),$M195,P$43)</f>
        <v>0</v>
      </c>
      <c r="Q195" s="24" t="n">
        <f aca="true">OFFSET(INDIRECT($N$41),$M195,Q$43)</f>
        <v>0</v>
      </c>
      <c r="R195" s="24" t="n">
        <f aca="true">OFFSET(INDIRECT($N$41),$M195,R$43)</f>
        <v>0</v>
      </c>
      <c r="S195" s="24" t="n">
        <f aca="true">OFFSET(INDIRECT($N$41),$M195,S$43)</f>
        <v>0</v>
      </c>
      <c r="T195" s="24"/>
      <c r="U195" s="24"/>
      <c r="V195" s="24"/>
      <c r="X195" s="24" t="n">
        <f aca="false">X194+1</f>
        <v>151</v>
      </c>
      <c r="Y195" s="49" t="n">
        <f aca="true">OFFSET(O194,Y$43,0)/$P$31</f>
        <v>0</v>
      </c>
      <c r="Z195" s="49" t="n">
        <f aca="true">OFFSET(P194,Z$43,0)/$U$31</f>
        <v>0</v>
      </c>
      <c r="AA195" s="49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49" t="str">
        <f aca="false">IF(ISNUMBER(AF196),(0.7*AF190+0.8*AF191+0.9*AF192+AF193+1.1*AF194+1.2*AF195+1.3*AF196)/7,"")</f>
        <v/>
      </c>
      <c r="E196" s="49" t="str">
        <f aca="false">IF(ISNUMBER(AG196),(0.7*AG190+0.8*AG191+0.9*AG192+AG193+1.1*AG194+1.2*AG195+1.3*AG196)/7,"")</f>
        <v/>
      </c>
      <c r="F196" s="49" t="str">
        <f aca="false">IF(ISNUMBER(AH196),(0.7*AH190+0.8*AH191+0.9*AH192+AH193+1.1*AH194+1.2*AH195+1.3*AH196)/7,"")</f>
        <v/>
      </c>
      <c r="G196" s="49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49" t="n">
        <f aca="true">OFFSET(O195,Y$43,0)/$P$31</f>
        <v>0</v>
      </c>
      <c r="Z196" s="49" t="n">
        <f aca="true">OFFSET(P195,Z$43,0)/$U$31</f>
        <v>0</v>
      </c>
      <c r="AA196" s="49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49" t="str">
        <f aca="false">IF(ISNUMBER(AF197),(0.7*AF191+0.8*AF192+0.9*AF193+AF194+1.1*AF195+1.2*AF196+1.3*AF197)/7,"")</f>
        <v/>
      </c>
      <c r="E197" s="49" t="str">
        <f aca="false">IF(ISNUMBER(AG197),(0.7*AG191+0.8*AG192+0.9*AG193+AG194+1.1*AG195+1.2*AG196+1.3*AG197)/7,"")</f>
        <v/>
      </c>
      <c r="F197" s="49" t="str">
        <f aca="false">IF(ISNUMBER(AH197),(0.7*AH191+0.8*AH192+0.9*AH193+AH194+1.1*AH195+1.2*AH196+1.3*AH197)/7,"")</f>
        <v/>
      </c>
      <c r="G197" s="49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49" t="n">
        <f aca="true">OFFSET(O196,Y$43,0)/$P$31</f>
        <v>0</v>
      </c>
      <c r="Z197" s="49" t="n">
        <f aca="true">OFFSET(P196,Z$43,0)/$U$31</f>
        <v>0</v>
      </c>
      <c r="AA197" s="49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49" t="str">
        <f aca="false">IF(ISNUMBER(AF198),(0.7*AF192+0.8*AF193+0.9*AF194+AF195+1.1*AF196+1.2*AF197+1.3*AF198)/7,"")</f>
        <v/>
      </c>
      <c r="E198" s="49" t="str">
        <f aca="false">IF(ISNUMBER(AG198),(0.7*AG192+0.8*AG193+0.9*AG194+AG195+1.1*AG196+1.2*AG197+1.3*AG198)/7,"")</f>
        <v/>
      </c>
      <c r="F198" s="49" t="str">
        <f aca="false">IF(ISNUMBER(AH198),(0.7*AH192+0.8*AH193+0.9*AH194+AH195+1.1*AH196+1.2*AH197+1.3*AH198)/7,"")</f>
        <v/>
      </c>
      <c r="G198" s="49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49" t="n">
        <f aca="true">OFFSET(O197,Y$43,0)/$P$31</f>
        <v>0</v>
      </c>
      <c r="Z198" s="49" t="n">
        <f aca="true">OFFSET(P197,Z$43,0)/$U$31</f>
        <v>0</v>
      </c>
      <c r="AA198" s="49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49" t="str">
        <f aca="false">IF(ISNUMBER(AF199),(0.7*AF193+0.8*AF194+0.9*AF195+AF196+1.1*AF197+1.2*AF198+1.3*AF199)/7,"")</f>
        <v/>
      </c>
      <c r="E199" s="49" t="str">
        <f aca="false">IF(ISNUMBER(AG199),(0.7*AG193+0.8*AG194+0.9*AG195+AG196+1.1*AG197+1.2*AG198+1.3*AG199)/7,"")</f>
        <v/>
      </c>
      <c r="F199" s="49" t="str">
        <f aca="false">IF(ISNUMBER(AH199),(0.7*AH193+0.8*AH194+0.9*AH195+AH196+1.1*AH197+1.2*AH198+1.3*AH199)/7,"")</f>
        <v/>
      </c>
      <c r="G199" s="49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49" t="n">
        <f aca="true">OFFSET(O198,Y$43,0)/$P$31</f>
        <v>0</v>
      </c>
      <c r="Z199" s="49" t="n">
        <f aca="true">OFFSET(P198,Z$43,0)/$U$31</f>
        <v>0</v>
      </c>
      <c r="AA199" s="49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49" t="str">
        <f aca="false">IF(ISNUMBER(AF200),(0.7*AF194+0.8*AF195+0.9*AF196+AF197+1.1*AF198+1.2*AF199+1.3*AF200)/7,"")</f>
        <v/>
      </c>
      <c r="E200" s="49" t="str">
        <f aca="false">IF(ISNUMBER(AG200),(0.7*AG194+0.8*AG195+0.9*AG196+AG197+1.1*AG198+1.2*AG199+1.3*AG200)/7,"")</f>
        <v/>
      </c>
      <c r="F200" s="49" t="str">
        <f aca="false">IF(ISNUMBER(AH200),(0.7*AH194+0.8*AH195+0.9*AH196+AH197+1.1*AH198+1.2*AH199+1.3*AH200)/7,"")</f>
        <v/>
      </c>
      <c r="G200" s="49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49" t="n">
        <f aca="true">OFFSET(O199,Y$43,0)/$P$31</f>
        <v>0</v>
      </c>
      <c r="Z200" s="49" t="n">
        <f aca="true">OFFSET(P199,Z$43,0)/$U$31</f>
        <v>0</v>
      </c>
      <c r="AA200" s="49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49" t="str">
        <f aca="false">IF(ISNUMBER(AF201),(0.7*AF195+0.8*AF196+0.9*AF197+AF198+1.1*AF199+1.2*AF200+1.3*AF201)/7,"")</f>
        <v/>
      </c>
      <c r="E201" s="49" t="str">
        <f aca="false">IF(ISNUMBER(AG201),(0.7*AG195+0.8*AG196+0.9*AG197+AG198+1.1*AG199+1.2*AG200+1.3*AG201)/7,"")</f>
        <v/>
      </c>
      <c r="F201" s="49" t="str">
        <f aca="false">IF(ISNUMBER(AH201),(0.7*AH195+0.8*AH196+0.9*AH197+AH198+1.1*AH199+1.2*AH200+1.3*AH201)/7,"")</f>
        <v/>
      </c>
      <c r="G201" s="49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49" t="n">
        <f aca="true">OFFSET(O200,Y$43,0)/$P$31</f>
        <v>0</v>
      </c>
      <c r="Z201" s="49" t="n">
        <f aca="true">OFFSET(P200,Z$43,0)/$U$31</f>
        <v>0</v>
      </c>
      <c r="AA201" s="49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49" t="str">
        <f aca="false">IF(ISNUMBER(AF202),(0.7*AF196+0.8*AF197+0.9*AF198+AF199+1.1*AF200+1.2*AF201+1.3*AF202)/7,"")</f>
        <v/>
      </c>
      <c r="E202" s="49" t="str">
        <f aca="false">IF(ISNUMBER(AG202),(0.7*AG196+0.8*AG197+0.9*AG198+AG199+1.1*AG200+1.2*AG201+1.3*AG202)/7,"")</f>
        <v/>
      </c>
      <c r="F202" s="49" t="str">
        <f aca="false">IF(ISNUMBER(AH202),(0.7*AH196+0.8*AH197+0.9*AH198+AH199+1.1*AH200+1.2*AH201+1.3*AH202)/7,"")</f>
        <v/>
      </c>
      <c r="G202" s="49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49" t="n">
        <f aca="true">OFFSET(O201,Y$43,0)/$P$31</f>
        <v>0</v>
      </c>
      <c r="Z202" s="49" t="n">
        <f aca="true">OFFSET(P201,Z$43,0)/$U$31</f>
        <v>0</v>
      </c>
      <c r="AA202" s="49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49" t="str">
        <f aca="false">IF(ISNUMBER(AF203),(0.7*AF197+0.8*AF198+0.9*AF199+AF200+1.1*AF201+1.2*AF202+1.3*AF203)/7,"")</f>
        <v/>
      </c>
      <c r="E203" s="49" t="str">
        <f aca="false">IF(ISNUMBER(AG203),(0.7*AG197+0.8*AG198+0.9*AG199+AG200+1.1*AG201+1.2*AG202+1.3*AG203)/7,"")</f>
        <v/>
      </c>
      <c r="F203" s="49" t="str">
        <f aca="false">IF(ISNUMBER(AH203),(0.7*AH197+0.8*AH198+0.9*AH199+AH200+1.1*AH201+1.2*AH202+1.3*AH203)/7,"")</f>
        <v/>
      </c>
      <c r="G203" s="49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49" t="n">
        <f aca="true">OFFSET(O202,Y$43,0)/$P$31</f>
        <v>0</v>
      </c>
      <c r="Z203" s="49" t="e">
        <f aca="true">OFFSET(P202,Z$43,0)/$U$31</f>
        <v>#VALUE!</v>
      </c>
      <c r="AA203" s="49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49" t="str">
        <f aca="false">IF(ISNUMBER(AF204),(0.7*AF198+0.8*AF199+0.9*AF200+AF201+1.1*AF202+1.2*AF203+1.3*AF204)/7,"")</f>
        <v/>
      </c>
      <c r="E204" s="49" t="str">
        <f aca="false">IF(ISNUMBER(AG204),(0.7*AG198+0.8*AG199+0.9*AG200+AG201+1.1*AG202+1.2*AG203+1.3*AG204)/7,"")</f>
        <v/>
      </c>
      <c r="F204" s="49" t="str">
        <f aca="false">IF(ISNUMBER(AH204),(0.7*AH198+0.8*AH199+0.9*AH200+AH201+1.1*AH202+1.2*AH203+1.3*AH204)/7,"")</f>
        <v/>
      </c>
      <c r="G204" s="49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49" t="n">
        <f aca="true">OFFSET(O203,Y$43,0)/$P$31</f>
        <v>0</v>
      </c>
      <c r="Z204" s="49" t="n">
        <f aca="true">OFFSET(P203,Z$43,0)/$U$31</f>
        <v>0</v>
      </c>
      <c r="AA204" s="49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49" t="str">
        <f aca="false">IF(ISNUMBER(AF205),(0.7*AF199+0.8*AF200+0.9*AF201+AF202+1.1*AF203+1.2*AF204+1.3*AF205)/7,"")</f>
        <v/>
      </c>
      <c r="E205" s="49" t="str">
        <f aca="false">IF(ISNUMBER(AG205),(0.7*AG199+0.8*AG200+0.9*AG201+AG202+1.1*AG203+1.2*AG204+1.3*AG205)/7,"")</f>
        <v/>
      </c>
      <c r="F205" s="49" t="str">
        <f aca="false">IF(ISNUMBER(AH205),(0.7*AH199+0.8*AH200+0.9*AH201+AH202+1.1*AH203+1.2*AH204+1.3*AH205)/7,"")</f>
        <v/>
      </c>
      <c r="G205" s="49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49" t="n">
        <f aca="true">OFFSET(O204,Y$43,0)/$P$31</f>
        <v>0</v>
      </c>
      <c r="Z205" s="49" t="n">
        <f aca="true">OFFSET(P204,Z$43,0)/$U$31</f>
        <v>0</v>
      </c>
      <c r="AA205" s="49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49" t="str">
        <f aca="false">IF(ISNUMBER(AF206),(0.7*AF200+0.8*AF201+0.9*AF202+AF203+1.1*AF204+1.2*AF205+1.3*AF206)/7,"")</f>
        <v/>
      </c>
      <c r="E206" s="49" t="str">
        <f aca="false">IF(ISNUMBER(AG206),(0.7*AG200+0.8*AG201+0.9*AG202+AG203+1.1*AG204+1.2*AG205+1.3*AG206)/7,"")</f>
        <v/>
      </c>
      <c r="F206" s="49" t="str">
        <f aca="false">IF(ISNUMBER(AH206),(0.7*AH200+0.8*AH201+0.9*AH202+AH203+1.1*AH204+1.2*AH205+1.3*AH206)/7,"")</f>
        <v/>
      </c>
      <c r="G206" s="49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49" t="n">
        <f aca="true">OFFSET(O205,Y$43,0)/$P$31</f>
        <v>0</v>
      </c>
      <c r="Z206" s="49" t="n">
        <f aca="true">OFFSET(P205,Z$43,0)/$U$31</f>
        <v>0</v>
      </c>
      <c r="AA206" s="49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49" t="str">
        <f aca="false">IF(ISNUMBER(AF207),(0.7*AF201+0.8*AF202+0.9*AF203+AF204+1.1*AF205+1.2*AF206+1.3*AF207)/7,"")</f>
        <v/>
      </c>
      <c r="E207" s="49" t="str">
        <f aca="false">IF(ISNUMBER(AG207),(0.7*AG201+0.8*AG202+0.9*AG203+AG204+1.1*AG205+1.2*AG206+1.3*AG207)/7,"")</f>
        <v/>
      </c>
      <c r="F207" s="49" t="str">
        <f aca="false">IF(ISNUMBER(AH207),(0.7*AH201+0.8*AH202+0.9*AH203+AH204+1.1*AH205+1.2*AH206+1.3*AH207)/7,"")</f>
        <v/>
      </c>
      <c r="G207" s="49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49" t="n">
        <f aca="true">OFFSET(O206,Y$43,0)/$P$31</f>
        <v>0</v>
      </c>
      <c r="Z207" s="49" t="n">
        <f aca="true">OFFSET(P206,Z$43,0)/$U$31</f>
        <v>0</v>
      </c>
      <c r="AA207" s="49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49" t="str">
        <f aca="false">IF(ISNUMBER(AF208),(0.7*AF202+0.8*AF203+0.9*AF204+AF205+1.1*AF206+1.2*AF207+1.3*AF208)/7,"")</f>
        <v/>
      </c>
      <c r="E208" s="49" t="str">
        <f aca="false">IF(ISNUMBER(AG208),(0.7*AG202+0.8*AG203+0.9*AG204+AG205+1.1*AG206+1.2*AG207+1.3*AG208)/7,"")</f>
        <v/>
      </c>
      <c r="F208" s="49" t="str">
        <f aca="false">IF(ISNUMBER(AH208),(0.7*AH202+0.8*AH203+0.9*AH204+AH205+1.1*AH206+1.2*AH207+1.3*AH208)/7,"")</f>
        <v/>
      </c>
      <c r="G208" s="49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49" t="n">
        <f aca="true">OFFSET(O207,Y$43,0)/$P$31</f>
        <v>0</v>
      </c>
      <c r="Z208" s="49" t="n">
        <f aca="true">OFFSET(P207,Z$43,0)/$U$31</f>
        <v>0</v>
      </c>
      <c r="AA208" s="49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49" t="str">
        <f aca="false">IF(ISNUMBER(AF209),(0.7*AF203+0.8*AF204+0.9*AF205+AF206+1.1*AF207+1.2*AF208+1.3*AF209)/7,"")</f>
        <v/>
      </c>
      <c r="E209" s="49" t="str">
        <f aca="false">IF(ISNUMBER(AG209),(0.7*AG203+0.8*AG204+0.9*AG205+AG206+1.1*AG207+1.2*AG208+1.3*AG209)/7,"")</f>
        <v/>
      </c>
      <c r="F209" s="49" t="str">
        <f aca="false">IF(ISNUMBER(AH209),(0.7*AH203+0.8*AH204+0.9*AH205+AH206+1.1*AH207+1.2*AH208+1.3*AH209)/7,"")</f>
        <v/>
      </c>
      <c r="G209" s="49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49" t="n">
        <f aca="true">OFFSET(O208,Y$43,0)/$P$31</f>
        <v>0</v>
      </c>
      <c r="Z209" s="49" t="n">
        <f aca="true">OFFSET(P208,Z$43,0)/$U$31</f>
        <v>0</v>
      </c>
      <c r="AA209" s="49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49" t="str">
        <f aca="false">IF(ISNUMBER(AF210),(0.7*AF204+0.8*AF205+0.9*AF206+AF207+1.1*AF208+1.2*AF209+1.3*AF210)/7,"")</f>
        <v/>
      </c>
      <c r="E210" s="49" t="str">
        <f aca="false">IF(ISNUMBER(AG210),(0.7*AG204+0.8*AG205+0.9*AG206+AG207+1.1*AG208+1.2*AG209+1.3*AG210)/7,"")</f>
        <v/>
      </c>
      <c r="F210" s="49" t="str">
        <f aca="false">IF(ISNUMBER(AH210),(0.7*AH204+0.8*AH205+0.9*AH206+AH207+1.1*AH208+1.2*AH209+1.3*AH210)/7,"")</f>
        <v/>
      </c>
      <c r="G210" s="49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49" t="n">
        <f aca="true">OFFSET(O209,Y$43,0)/$P$31</f>
        <v>0</v>
      </c>
      <c r="Z210" s="49" t="n">
        <f aca="true">OFFSET(P209,Z$43,0)/$U$31</f>
        <v>0</v>
      </c>
      <c r="AA210" s="49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49" t="str">
        <f aca="false">IF(ISNUMBER(AF211),(0.7*AF205+0.8*AF206+0.9*AF207+AF208+1.1*AF209+1.2*AF210+1.3*AF211)/7,"")</f>
        <v/>
      </c>
      <c r="E211" s="49" t="str">
        <f aca="false">IF(ISNUMBER(AG211),(0.7*AG205+0.8*AG206+0.9*AG207+AG208+1.1*AG209+1.2*AG210+1.3*AG211)/7,"")</f>
        <v/>
      </c>
      <c r="F211" s="49" t="str">
        <f aca="false">IF(ISNUMBER(AH211),(0.7*AH205+0.8*AH206+0.9*AH207+AH208+1.1*AH209+1.2*AH210+1.3*AH211)/7,"")</f>
        <v/>
      </c>
      <c r="G211" s="49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49" t="n">
        <f aca="true">OFFSET(O210,Y$43,0)/$P$31</f>
        <v>0</v>
      </c>
      <c r="Z211" s="49" t="n">
        <f aca="true">OFFSET(P210,Z$43,0)/$U$31</f>
        <v>0</v>
      </c>
      <c r="AA211" s="49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49" t="str">
        <f aca="false">IF(ISNUMBER(AF212),(0.7*AF206+0.8*AF207+0.9*AF208+AF209+1.1*AF210+1.2*AF211+1.3*AF212)/7,"")</f>
        <v/>
      </c>
      <c r="E212" s="49" t="str">
        <f aca="false">IF(ISNUMBER(AG212),(0.7*AG206+0.8*AG207+0.9*AG208+AG209+1.1*AG210+1.2*AG211+1.3*AG212)/7,"")</f>
        <v/>
      </c>
      <c r="F212" s="49" t="str">
        <f aca="false">IF(ISNUMBER(AH212),(0.7*AH206+0.8*AH207+0.9*AH208+AH209+1.1*AH210+1.2*AH211+1.3*AH212)/7,"")</f>
        <v/>
      </c>
      <c r="G212" s="49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49" t="n">
        <f aca="true">OFFSET(O211,Y$43,0)/$P$31</f>
        <v>0</v>
      </c>
      <c r="Z212" s="49" t="n">
        <f aca="true">OFFSET(P211,Z$43,0)/$U$31</f>
        <v>0</v>
      </c>
      <c r="AA212" s="49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49" t="str">
        <f aca="false">IF(ISNUMBER(AF213),(0.7*AF207+0.8*AF208+0.9*AF209+AF210+1.1*AF211+1.2*AF212+1.3*AF213)/7,"")</f>
        <v/>
      </c>
      <c r="E213" s="49" t="str">
        <f aca="false">IF(ISNUMBER(AG213),(0.7*AG207+0.8*AG208+0.9*AG209+AG210+1.1*AG211+1.2*AG212+1.3*AG213)/7,"")</f>
        <v/>
      </c>
      <c r="F213" s="49" t="str">
        <f aca="false">IF(ISNUMBER(AH213),(0.7*AH207+0.8*AH208+0.9*AH209+AH210+1.1*AH211+1.2*AH212+1.3*AH213)/7,"")</f>
        <v/>
      </c>
      <c r="G213" s="49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49" t="n">
        <f aca="true">OFFSET(O212,Y$43,0)/$P$31</f>
        <v>0</v>
      </c>
      <c r="Z213" s="49" t="n">
        <f aca="true">OFFSET(P212,Z$43,0)/$U$31</f>
        <v>0</v>
      </c>
      <c r="AA213" s="49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49" t="str">
        <f aca="false">IF(ISNUMBER(AF214),(0.7*AF208+0.8*AF209+0.9*AF210+AF211+1.1*AF212+1.2*AF213+1.3*AF214)/7,"")</f>
        <v/>
      </c>
      <c r="E214" s="49" t="str">
        <f aca="false">IF(ISNUMBER(AG214),(0.7*AG208+0.8*AG209+0.9*AG210+AG211+1.1*AG212+1.2*AG213+1.3*AG214)/7,"")</f>
        <v/>
      </c>
      <c r="F214" s="49" t="str">
        <f aca="false">IF(ISNUMBER(AH214),(0.7*AH208+0.8*AH209+0.9*AH210+AH211+1.1*AH212+1.2*AH213+1.3*AH214)/7,"")</f>
        <v/>
      </c>
      <c r="G214" s="49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49" t="n">
        <f aca="true">OFFSET(O213,Y$43,0)/$P$31</f>
        <v>0</v>
      </c>
      <c r="Z214" s="49" t="n">
        <f aca="true">OFFSET(P213,Z$43,0)/$U$31</f>
        <v>0</v>
      </c>
      <c r="AA214" s="49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49" t="str">
        <f aca="false">IF(ISNUMBER(AF215),(0.7*AF209+0.8*AF210+0.9*AF211+AF212+1.1*AF213+1.2*AF214+1.3*AF215)/7,"")</f>
        <v/>
      </c>
      <c r="E215" s="49" t="str">
        <f aca="false">IF(ISNUMBER(AG215),(0.7*AG209+0.8*AG210+0.9*AG211+AG212+1.1*AG213+1.2*AG214+1.3*AG215)/7,"")</f>
        <v/>
      </c>
      <c r="F215" s="49" t="str">
        <f aca="false">IF(ISNUMBER(AH215),(0.7*AH209+0.8*AH210+0.9*AH211+AH212+1.1*AH213+1.2*AH214+1.3*AH215)/7,"")</f>
        <v/>
      </c>
      <c r="G215" s="49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49" t="n">
        <f aca="true">OFFSET(O214,Y$43,0)/$P$31</f>
        <v>0</v>
      </c>
      <c r="Z215" s="49" t="n">
        <f aca="true">OFFSET(P214,Z$43,0)/$U$31</f>
        <v>0</v>
      </c>
      <c r="AA215" s="49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49" t="str">
        <f aca="false">IF(ISNUMBER(AF216),(0.7*AF210+0.8*AF211+0.9*AF212+AF213+1.1*AF214+1.2*AF215+1.3*AF216)/7,"")</f>
        <v/>
      </c>
      <c r="E216" s="49" t="str">
        <f aca="false">IF(ISNUMBER(AG216),(0.7*AG210+0.8*AG211+0.9*AG212+AG213+1.1*AG214+1.2*AG215+1.3*AG216)/7,"")</f>
        <v/>
      </c>
      <c r="F216" s="49" t="str">
        <f aca="false">IF(ISNUMBER(AH216),(0.7*AH210+0.8*AH211+0.9*AH212+AH213+1.1*AH214+1.2*AH215+1.3*AH216)/7,"")</f>
        <v/>
      </c>
      <c r="G216" s="49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49" t="e">
        <f aca="true">OFFSET(O215,Y$43,0)/$P$31</f>
        <v>#VALUE!</v>
      </c>
      <c r="Z216" s="49" t="n">
        <f aca="true">OFFSET(P215,Z$43,0)/$U$31</f>
        <v>0</v>
      </c>
      <c r="AA216" s="49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49" t="str">
        <f aca="false">IF(ISNUMBER(AF217),(0.7*AF211+0.8*AF212+0.9*AF213+AF214+1.1*AF215+1.2*AF216+1.3*AF217)/7,"")</f>
        <v/>
      </c>
      <c r="E217" s="49" t="str">
        <f aca="false">IF(ISNUMBER(AG217),(0.7*AG211+0.8*AG212+0.9*AG213+AG214+1.1*AG215+1.2*AG216+1.3*AG217)/7,"")</f>
        <v/>
      </c>
      <c r="F217" s="49" t="str">
        <f aca="false">IF(ISNUMBER(AH217),(0.7*AH211+0.8*AH212+0.9*AH213+AH214+1.1*AH215+1.2*AH216+1.3*AH217)/7,"")</f>
        <v/>
      </c>
      <c r="G217" s="49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49" t="n">
        <f aca="true">OFFSET(O216,Y$43,0)/$P$31</f>
        <v>0</v>
      </c>
      <c r="Z217" s="49" t="n">
        <f aca="true">OFFSET(P216,Z$43,0)/$U$31</f>
        <v>0</v>
      </c>
      <c r="AA217" s="49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49" t="str">
        <f aca="false">IF(ISNUMBER(AF218),(0.7*AF212+0.8*AF213+0.9*AF214+AF215+1.1*AF216+1.2*AF217+1.3*AF218)/7,"")</f>
        <v/>
      </c>
      <c r="E218" s="49" t="str">
        <f aca="false">IF(ISNUMBER(AG218),(0.7*AG212+0.8*AG213+0.9*AG214+AG215+1.1*AG216+1.2*AG217+1.3*AG218)/7,"")</f>
        <v/>
      </c>
      <c r="F218" s="49" t="str">
        <f aca="false">IF(ISNUMBER(AH218),(0.7*AH212+0.8*AH213+0.9*AH214+AH215+1.1*AH216+1.2*AH217+1.3*AH218)/7,"")</f>
        <v/>
      </c>
      <c r="G218" s="49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49" t="n">
        <f aca="true">OFFSET(O217,Y$43,0)/$P$31</f>
        <v>0</v>
      </c>
      <c r="Z218" s="49" t="n">
        <f aca="true">OFFSET(P217,Z$43,0)/$U$31</f>
        <v>0</v>
      </c>
      <c r="AA218" s="49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49" t="str">
        <f aca="false">IF(ISNUMBER(AF219),(0.7*AF213+0.8*AF214+0.9*AF215+AF216+1.1*AF217+1.2*AF218+1.3*AF219)/7,"")</f>
        <v/>
      </c>
      <c r="E219" s="49" t="str">
        <f aca="false">IF(ISNUMBER(AG219),(0.7*AG213+0.8*AG214+0.9*AG215+AG216+1.1*AG217+1.2*AG218+1.3*AG219)/7,"")</f>
        <v/>
      </c>
      <c r="F219" s="49" t="str">
        <f aca="false">IF(ISNUMBER(AH219),(0.7*AH213+0.8*AH214+0.9*AH215+AH216+1.1*AH217+1.2*AH218+1.3*AH219)/7,"")</f>
        <v/>
      </c>
      <c r="G219" s="49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49" t="n">
        <f aca="true">OFFSET(O218,Y$43,0)/$P$31</f>
        <v>0</v>
      </c>
      <c r="Z219" s="49" t="n">
        <f aca="true">OFFSET(P218,Z$43,0)/$U$31</f>
        <v>0</v>
      </c>
      <c r="AA219" s="49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49" t="str">
        <f aca="false">IF(ISNUMBER(AF220),(0.7*AF214+0.8*AF215+0.9*AF216+AF217+1.1*AF218+1.2*AF219+1.3*AF220)/7,"")</f>
        <v/>
      </c>
      <c r="E220" s="49" t="str">
        <f aca="false">IF(ISNUMBER(AG220),(0.7*AG214+0.8*AG215+0.9*AG216+AG217+1.1*AG218+1.2*AG219+1.3*AG220)/7,"")</f>
        <v/>
      </c>
      <c r="F220" s="49" t="str">
        <f aca="false">IF(ISNUMBER(AH220),(0.7*AH214+0.8*AH215+0.9*AH216+AH217+1.1*AH218+1.2*AH219+1.3*AH220)/7,"")</f>
        <v/>
      </c>
      <c r="G220" s="49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49" t="n">
        <f aca="true">OFFSET(O219,Y$43,0)/$P$31</f>
        <v>0</v>
      </c>
      <c r="Z220" s="49" t="n">
        <f aca="true">OFFSET(P219,Z$43,0)/$U$31</f>
        <v>0</v>
      </c>
      <c r="AA220" s="49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49" t="str">
        <f aca="false">IF(ISNUMBER(AF221),(0.7*AF215+0.8*AF216+0.9*AF217+AF218+1.1*AF219+1.2*AF220+1.3*AF221)/7,"")</f>
        <v/>
      </c>
      <c r="E221" s="49" t="str">
        <f aca="false">IF(ISNUMBER(AG221),(0.7*AG215+0.8*AG216+0.9*AG217+AG218+1.1*AG219+1.2*AG220+1.3*AG221)/7,"")</f>
        <v/>
      </c>
      <c r="F221" s="49" t="str">
        <f aca="false">IF(ISNUMBER(AH221),(0.7*AH215+0.8*AH216+0.9*AH217+AH218+1.1*AH219+1.2*AH220+1.3*AH221)/7,"")</f>
        <v/>
      </c>
      <c r="G221" s="49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49" t="n">
        <f aca="true">OFFSET(O220,Y$43,0)/$P$31</f>
        <v>0</v>
      </c>
      <c r="Z221" s="49" t="n">
        <f aca="true">OFFSET(P220,Z$43,0)/$U$31</f>
        <v>0</v>
      </c>
      <c r="AA221" s="49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49" t="str">
        <f aca="false">IF(ISNUMBER(AF222),(0.7*AF216+0.8*AF217+0.9*AF218+AF219+1.1*AF220+1.2*AF221+1.3*AF222)/7,"")</f>
        <v/>
      </c>
      <c r="E222" s="49" t="str">
        <f aca="false">IF(ISNUMBER(AG222),(0.7*AG216+0.8*AG217+0.9*AG218+AG219+1.1*AG220+1.2*AG221+1.3*AG222)/7,"")</f>
        <v/>
      </c>
      <c r="F222" s="49" t="str">
        <f aca="false">IF(ISNUMBER(AH222),(0.7*AH216+0.8*AH217+0.9*AH218+AH219+1.1*AH220+1.2*AH221+1.3*AH222)/7,"")</f>
        <v/>
      </c>
      <c r="G222" s="49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49" t="n">
        <f aca="true">OFFSET(O221,Y$43,0)/$P$31</f>
        <v>0</v>
      </c>
      <c r="Z222" s="49" t="n">
        <f aca="true">OFFSET(P221,Z$43,0)/$U$31</f>
        <v>0</v>
      </c>
      <c r="AA222" s="49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49" t="str">
        <f aca="false">IF(ISNUMBER(AF223),(0.7*AF217+0.8*AF218+0.9*AF219+AF220+1.1*AF221+1.2*AF222+1.3*AF223)/7,"")</f>
        <v/>
      </c>
      <c r="E223" s="49" t="str">
        <f aca="false">IF(ISNUMBER(AG223),(0.7*AG217+0.8*AG218+0.9*AG219+AG220+1.1*AG221+1.2*AG222+1.3*AG223)/7,"")</f>
        <v/>
      </c>
      <c r="F223" s="49" t="str">
        <f aca="false">IF(ISNUMBER(AH223),(0.7*AH217+0.8*AH218+0.9*AH219+AH220+1.1*AH221+1.2*AH222+1.3*AH223)/7,"")</f>
        <v/>
      </c>
      <c r="G223" s="49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49" t="n">
        <f aca="true">OFFSET(O222,Y$43,0)/$P$31</f>
        <v>0</v>
      </c>
      <c r="Z223" s="49" t="n">
        <f aca="true">OFFSET(P222,Z$43,0)/$U$31</f>
        <v>0</v>
      </c>
      <c r="AA223" s="49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49" t="str">
        <f aca="false">IF(ISNUMBER(AF224),(0.7*AF218+0.8*AF219+0.9*AF220+AF221+1.1*AF222+1.2*AF223+1.3*AF224)/7,"")</f>
        <v/>
      </c>
      <c r="E224" s="49" t="str">
        <f aca="false">IF(ISNUMBER(AG224),(0.7*AG218+0.8*AG219+0.9*AG220+AG221+1.1*AG222+1.2*AG223+1.3*AG224)/7,"")</f>
        <v/>
      </c>
      <c r="F224" s="49" t="str">
        <f aca="false">IF(ISNUMBER(AH224),(0.7*AH218+0.8*AH219+0.9*AH220+AH221+1.1*AH222+1.2*AH223+1.3*AH224)/7,"")</f>
        <v/>
      </c>
      <c r="G224" s="49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49" t="n">
        <f aca="true">OFFSET(O223,Y$43,0)/$P$31</f>
        <v>0</v>
      </c>
      <c r="Z224" s="49" t="n">
        <f aca="true">OFFSET(P223,Z$43,0)/$U$31</f>
        <v>0</v>
      </c>
      <c r="AA224" s="49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49" t="str">
        <f aca="false">IF(ISNUMBER(AF225),(0.7*AF219+0.8*AF220+0.9*AF221+AF222+1.1*AF223+1.2*AF224+1.3*AF225)/7,"")</f>
        <v/>
      </c>
      <c r="E225" s="49" t="str">
        <f aca="false">IF(ISNUMBER(AG225),(0.7*AG219+0.8*AG220+0.9*AG221+AG222+1.1*AG223+1.2*AG224+1.3*AG225)/7,"")</f>
        <v/>
      </c>
      <c r="F225" s="49" t="str">
        <f aca="false">IF(ISNUMBER(AH225),(0.7*AH219+0.8*AH220+0.9*AH221+AH222+1.1*AH223+1.2*AH224+1.3*AH225)/7,"")</f>
        <v/>
      </c>
      <c r="G225" s="49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49" t="n">
        <f aca="true">OFFSET(O224,Y$43,0)/$P$31</f>
        <v>0</v>
      </c>
      <c r="Z225" s="49" t="n">
        <f aca="true">OFFSET(P224,Z$43,0)/$U$31</f>
        <v>0</v>
      </c>
      <c r="AA225" s="49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49" t="str">
        <f aca="false">IF(ISNUMBER(AF226),(0.7*AF220+0.8*AF221+0.9*AF222+AF223+1.1*AF224+1.2*AF225+1.3*AF226)/7,"")</f>
        <v/>
      </c>
      <c r="E226" s="49" t="str">
        <f aca="false">IF(ISNUMBER(AG226),(0.7*AG220+0.8*AG221+0.9*AG222+AG223+1.1*AG224+1.2*AG225+1.3*AG226)/7,"")</f>
        <v/>
      </c>
      <c r="F226" s="49" t="str">
        <f aca="false">IF(ISNUMBER(AH226),(0.7*AH220+0.8*AH221+0.9*AH222+AH223+1.1*AH224+1.2*AH225+1.3*AH226)/7,"")</f>
        <v/>
      </c>
      <c r="G226" s="49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49" t="n">
        <f aca="true">OFFSET(O225,Y$43,0)/$P$31</f>
        <v>0</v>
      </c>
      <c r="Z226" s="49" t="n">
        <f aca="true">OFFSET(P225,Z$43,0)/$U$31</f>
        <v>0</v>
      </c>
      <c r="AA226" s="49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49" t="str">
        <f aca="false">IF(ISNUMBER(AF227),(0.7*AF221+0.8*AF222+0.9*AF223+AF224+1.1*AF225+1.2*AF226+1.3*AF227)/7,"")</f>
        <v/>
      </c>
      <c r="E227" s="49" t="str">
        <f aca="false">IF(ISNUMBER(AG227),(0.7*AG221+0.8*AG222+0.9*AG223+AG224+1.1*AG225+1.2*AG226+1.3*AG227)/7,"")</f>
        <v/>
      </c>
      <c r="F227" s="49" t="str">
        <f aca="false">IF(ISNUMBER(AH227),(0.7*AH221+0.8*AH222+0.9*AH223+AH224+1.1*AH225+1.2*AH226+1.3*AH227)/7,"")</f>
        <v/>
      </c>
      <c r="G227" s="49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49" t="n">
        <f aca="true">OFFSET(O226,Y$43,0)/$P$31</f>
        <v>0</v>
      </c>
      <c r="Z227" s="49" t="n">
        <f aca="true">OFFSET(P226,Z$43,0)/$U$31</f>
        <v>0</v>
      </c>
      <c r="AA227" s="49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49" t="str">
        <f aca="false">IF(ISNUMBER(AF228),(0.7*AF222+0.8*AF223+0.9*AF224+AF225+1.1*AF226+1.2*AF227+1.3*AF228)/7,"")</f>
        <v/>
      </c>
      <c r="E228" s="49" t="str">
        <f aca="false">IF(ISNUMBER(AG228),(0.7*AG222+0.8*AG223+0.9*AG224+AG225+1.1*AG226+1.2*AG227+1.3*AG228)/7,"")</f>
        <v/>
      </c>
      <c r="F228" s="49" t="str">
        <f aca="false">IF(ISNUMBER(AH228),(0.7*AH222+0.8*AH223+0.9*AH224+AH225+1.1*AH226+1.2*AH227+1.3*AH228)/7,"")</f>
        <v/>
      </c>
      <c r="G228" s="49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49" t="n">
        <f aca="true">OFFSET(O227,Y$43,0)/$P$31</f>
        <v>0</v>
      </c>
      <c r="Z228" s="49" t="n">
        <f aca="true">OFFSET(P227,Z$43,0)/$U$31</f>
        <v>0</v>
      </c>
      <c r="AA228" s="49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49" t="str">
        <f aca="false">IF(ISNUMBER(AF229),(0.7*AF223+0.8*AF224+0.9*AF225+AF226+1.1*AF227+1.2*AF228+1.3*AF229)/7,"")</f>
        <v/>
      </c>
      <c r="E229" s="49" t="str">
        <f aca="false">IF(ISNUMBER(AG229),(0.7*AG223+0.8*AG224+0.9*AG225+AG226+1.1*AG227+1.2*AG228+1.3*AG229)/7,"")</f>
        <v/>
      </c>
      <c r="F229" s="49" t="str">
        <f aca="false">IF(ISNUMBER(AH229),(0.7*AH223+0.8*AH224+0.9*AH225+AH226+1.1*AH227+1.2*AH228+1.3*AH229)/7,"")</f>
        <v/>
      </c>
      <c r="G229" s="49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49" t="n">
        <f aca="true">OFFSET(O228,Y$43,0)/$P$31</f>
        <v>0</v>
      </c>
      <c r="Z229" s="49" t="n">
        <f aca="true">OFFSET(P228,Z$43,0)/$U$31</f>
        <v>0</v>
      </c>
      <c r="AA229" s="49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49" t="str">
        <f aca="false">IF(ISNUMBER(AF230),(0.7*AF224+0.8*AF225+0.9*AF226+AF227+1.1*AF228+1.2*AF229+1.3*AF230)/7,"")</f>
        <v/>
      </c>
      <c r="E230" s="49" t="str">
        <f aca="false">IF(ISNUMBER(AG230),(0.7*AG224+0.8*AG225+0.9*AG226+AG227+1.1*AG228+1.2*AG229+1.3*AG230)/7,"")</f>
        <v/>
      </c>
      <c r="F230" s="49" t="str">
        <f aca="false">IF(ISNUMBER(AH230),(0.7*AH224+0.8*AH225+0.9*AH226+AH227+1.1*AH228+1.2*AH229+1.3*AH230)/7,"")</f>
        <v/>
      </c>
      <c r="G230" s="49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49" t="n">
        <f aca="true">OFFSET(O229,Y$43,0)/$P$31</f>
        <v>0</v>
      </c>
      <c r="Z230" s="49" t="n">
        <f aca="true">OFFSET(P229,Z$43,0)/$U$31</f>
        <v>0</v>
      </c>
      <c r="AA230" s="49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49" t="str">
        <f aca="false">IF(ISNUMBER(AF231),(0.7*AF225+0.8*AF226+0.9*AF227+AF228+1.1*AF229+1.2*AF230+1.3*AF231)/7,"")</f>
        <v/>
      </c>
      <c r="E231" s="49" t="str">
        <f aca="false">IF(ISNUMBER(AG231),(0.7*AG225+0.8*AG226+0.9*AG227+AG228+1.1*AG229+1.2*AG230+1.3*AG231)/7,"")</f>
        <v/>
      </c>
      <c r="F231" s="49" t="str">
        <f aca="false">IF(ISNUMBER(AH231),(0.7*AH225+0.8*AH226+0.9*AH227+AH228+1.1*AH229+1.2*AH230+1.3*AH231)/7,"")</f>
        <v/>
      </c>
      <c r="G231" s="49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49" t="n">
        <f aca="true">OFFSET(O230,Y$43,0)/$P$31</f>
        <v>0</v>
      </c>
      <c r="Z231" s="49" t="n">
        <f aca="true">OFFSET(P230,Z$43,0)/$U$31</f>
        <v>0</v>
      </c>
      <c r="AA231" s="49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49" t="str">
        <f aca="false">IF(ISNUMBER(AF232),(0.7*AF226+0.8*AF227+0.9*AF228+AF229+1.1*AF230+1.2*AF231+1.3*AF232)/7,"")</f>
        <v/>
      </c>
      <c r="E232" s="49" t="str">
        <f aca="false">IF(ISNUMBER(AG232),(0.7*AG226+0.8*AG227+0.9*AG228+AG229+1.1*AG230+1.2*AG231+1.3*AG232)/7,"")</f>
        <v/>
      </c>
      <c r="F232" s="49" t="str">
        <f aca="false">IF(ISNUMBER(AH232),(0.7*AH226+0.8*AH227+0.9*AH228+AH229+1.1*AH230+1.2*AH231+1.3*AH232)/7,"")</f>
        <v/>
      </c>
      <c r="G232" s="49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49" t="n">
        <f aca="true">OFFSET(O231,Y$43,0)/$P$31</f>
        <v>0</v>
      </c>
      <c r="Z232" s="49" t="n">
        <f aca="true">OFFSET(P231,Z$43,0)/$U$31</f>
        <v>0</v>
      </c>
      <c r="AA232" s="49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49" t="str">
        <f aca="false">IF(ISNUMBER(AF233),(0.7*AF227+0.8*AF228+0.9*AF229+AF230+1.1*AF231+1.2*AF232+1.3*AF233)/7,"")</f>
        <v/>
      </c>
      <c r="E233" s="49" t="str">
        <f aca="false">IF(ISNUMBER(AG233),(0.7*AG227+0.8*AG228+0.9*AG229+AG230+1.1*AG231+1.2*AG232+1.3*AG233)/7,"")</f>
        <v/>
      </c>
      <c r="F233" s="49" t="str">
        <f aca="false">IF(ISNUMBER(AH233),(0.7*AH227+0.8*AH228+0.9*AH229+AH230+1.1*AH231+1.2*AH232+1.3*AH233)/7,"")</f>
        <v/>
      </c>
      <c r="G233" s="49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49" t="n">
        <f aca="true">OFFSET(O232,Y$43,0)/$P$31</f>
        <v>0</v>
      </c>
      <c r="Z233" s="49" t="n">
        <f aca="true">OFFSET(P232,Z$43,0)/$U$31</f>
        <v>0</v>
      </c>
      <c r="AA233" s="49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49" t="str">
        <f aca="false">IF(ISNUMBER(AF234),(0.7*AF228+0.8*AF229+0.9*AF230+AF231+1.1*AF232+1.2*AF233+1.3*AF234)/7,"")</f>
        <v/>
      </c>
      <c r="E234" s="49" t="str">
        <f aca="false">IF(ISNUMBER(AG234),(0.7*AG228+0.8*AG229+0.9*AG230+AG231+1.1*AG232+1.2*AG233+1.3*AG234)/7,"")</f>
        <v/>
      </c>
      <c r="F234" s="49" t="str">
        <f aca="false">IF(ISNUMBER(AH234),(0.7*AH228+0.8*AH229+0.9*AH230+AH231+1.1*AH232+1.2*AH233+1.3*AH234)/7,"")</f>
        <v/>
      </c>
      <c r="G234" s="49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49" t="n">
        <f aca="true">OFFSET(O233,Y$43,0)/$P$31</f>
        <v>0</v>
      </c>
      <c r="Z234" s="49" t="n">
        <f aca="true">OFFSET(P233,Z$43,0)/$U$31</f>
        <v>0</v>
      </c>
      <c r="AA234" s="49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49" t="str">
        <f aca="false">IF(ISNUMBER(AF235),(0.7*AF229+0.8*AF230+0.9*AF231+AF232+1.1*AF233+1.2*AF234+1.3*AF235)/7,"")</f>
        <v/>
      </c>
      <c r="E235" s="49" t="str">
        <f aca="false">IF(ISNUMBER(AG235),(0.7*AG229+0.8*AG230+0.9*AG231+AG232+1.1*AG233+1.2*AG234+1.3*AG235)/7,"")</f>
        <v/>
      </c>
      <c r="F235" s="49" t="str">
        <f aca="false">IF(ISNUMBER(AH235),(0.7*AH229+0.8*AH230+0.9*AH231+AH232+1.1*AH233+1.2*AH234+1.3*AH235)/7,"")</f>
        <v/>
      </c>
      <c r="G235" s="49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49" t="n">
        <f aca="true">OFFSET(O234,Y$43,0)/$P$31</f>
        <v>0</v>
      </c>
      <c r="Z235" s="49" t="n">
        <f aca="true">OFFSET(P234,Z$43,0)/$U$31</f>
        <v>0</v>
      </c>
      <c r="AA235" s="49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49" t="str">
        <f aca="false">IF(ISNUMBER(AF236),(0.7*AF230+0.8*AF231+0.9*AF232+AF233+1.1*AF234+1.2*AF235+1.3*AF236)/7,"")</f>
        <v/>
      </c>
      <c r="E236" s="49" t="str">
        <f aca="false">IF(ISNUMBER(AG236),(0.7*AG230+0.8*AG231+0.9*AG232+AG233+1.1*AG234+1.2*AG235+1.3*AG236)/7,"")</f>
        <v/>
      </c>
      <c r="F236" s="49" t="str">
        <f aca="false">IF(ISNUMBER(AH236),(0.7*AH230+0.8*AH231+0.9*AH232+AH233+1.1*AH234+1.2*AH235+1.3*AH236)/7,"")</f>
        <v/>
      </c>
      <c r="G236" s="49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49" t="n">
        <f aca="true">OFFSET(O235,Y$43,0)/$P$31</f>
        <v>0</v>
      </c>
      <c r="Z236" s="49" t="n">
        <f aca="true">OFFSET(P235,Z$43,0)/$U$31</f>
        <v>0</v>
      </c>
      <c r="AA236" s="49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49" t="str">
        <f aca="false">IF(ISNUMBER(AF237),(0.7*AF231+0.8*AF232+0.9*AF233+AF234+1.1*AF235+1.2*AF236+1.3*AF237)/7,"")</f>
        <v/>
      </c>
      <c r="E237" s="49" t="str">
        <f aca="false">IF(ISNUMBER(AG237),(0.7*AG231+0.8*AG232+0.9*AG233+AG234+1.1*AG235+1.2*AG236+1.3*AG237)/7,"")</f>
        <v/>
      </c>
      <c r="F237" s="49" t="str">
        <f aca="false">IF(ISNUMBER(AH237),(0.7*AH231+0.8*AH232+0.9*AH233+AH234+1.1*AH235+1.2*AH236+1.3*AH237)/7,"")</f>
        <v/>
      </c>
      <c r="G237" s="49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49" t="n">
        <f aca="true">OFFSET(O236,Y$43,0)/$P$31</f>
        <v>0</v>
      </c>
      <c r="Z237" s="49" t="n">
        <f aca="true">OFFSET(P236,Z$43,0)/$U$31</f>
        <v>0</v>
      </c>
      <c r="AA237" s="49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49" t="str">
        <f aca="false">IF(ISNUMBER(AF238),(0.7*AF232+0.8*AF233+0.9*AF234+AF235+1.1*AF236+1.2*AF237+1.3*AF238)/7,"")</f>
        <v/>
      </c>
      <c r="E238" s="49" t="str">
        <f aca="false">IF(ISNUMBER(AG238),(0.7*AG232+0.8*AG233+0.9*AG234+AG235+1.1*AG236+1.2*AG237+1.3*AG238)/7,"")</f>
        <v/>
      </c>
      <c r="F238" s="49" t="str">
        <f aca="false">IF(ISNUMBER(AH238),(0.7*AH232+0.8*AH233+0.9*AH234+AH235+1.1*AH236+1.2*AH237+1.3*AH238)/7,"")</f>
        <v/>
      </c>
      <c r="G238" s="49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49" t="n">
        <f aca="true">OFFSET(O237,Y$43,0)/$P$31</f>
        <v>0</v>
      </c>
      <c r="Z238" s="49" t="n">
        <f aca="true">OFFSET(P237,Z$43,0)/$U$31</f>
        <v>0</v>
      </c>
      <c r="AA238" s="49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49" t="str">
        <f aca="false">IF(ISNUMBER(AF239),(0.7*AF233+0.8*AF234+0.9*AF235+AF236+1.1*AF237+1.2*AF238+1.3*AF239)/7,"")</f>
        <v/>
      </c>
      <c r="E239" s="49" t="str">
        <f aca="false">IF(ISNUMBER(AG239),(0.7*AG233+0.8*AG234+0.9*AG235+AG236+1.1*AG237+1.2*AG238+1.3*AG239)/7,"")</f>
        <v/>
      </c>
      <c r="F239" s="49" t="str">
        <f aca="false">IF(ISNUMBER(AH239),(0.7*AH233+0.8*AH234+0.9*AH235+AH236+1.1*AH237+1.2*AH238+1.3*AH239)/7,"")</f>
        <v/>
      </c>
      <c r="G239" s="49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49" t="n">
        <f aca="true">OFFSET(O238,Y$43,0)/$P$31</f>
        <v>0</v>
      </c>
      <c r="Z239" s="49" t="n">
        <f aca="true">OFFSET(P238,Z$43,0)/$U$31</f>
        <v>0</v>
      </c>
      <c r="AA239" s="49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49" t="str">
        <f aca="false">IF(ISNUMBER(AF240),(0.7*AF234+0.8*AF235+0.9*AF236+AF237+1.1*AF238+1.2*AF239+1.3*AF240)/7,"")</f>
        <v/>
      </c>
      <c r="E240" s="49" t="str">
        <f aca="false">IF(ISNUMBER(AG240),(0.7*AG234+0.8*AG235+0.9*AG236+AG237+1.1*AG238+1.2*AG239+1.3*AG240)/7,"")</f>
        <v/>
      </c>
      <c r="F240" s="49" t="str">
        <f aca="false">IF(ISNUMBER(AH240),(0.7*AH234+0.8*AH235+0.9*AH236+AH237+1.1*AH238+1.2*AH239+1.3*AH240)/7,"")</f>
        <v/>
      </c>
      <c r="G240" s="49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49" t="n">
        <f aca="true">OFFSET(O239,Y$43,0)/$P$31</f>
        <v>0</v>
      </c>
      <c r="Z240" s="49" t="n">
        <f aca="true">OFFSET(P239,Z$43,0)/$U$31</f>
        <v>0</v>
      </c>
      <c r="AA240" s="49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49" t="str">
        <f aca="false">IF(ISNUMBER(AF241),(0.7*AF235+0.8*AF236+0.9*AF237+AF238+1.1*AF239+1.2*AF240+1.3*AF241)/7,"")</f>
        <v/>
      </c>
      <c r="E241" s="49" t="str">
        <f aca="false">IF(ISNUMBER(AG241),(0.7*AG235+0.8*AG236+0.9*AG237+AG238+1.1*AG239+1.2*AG240+1.3*AG241)/7,"")</f>
        <v/>
      </c>
      <c r="F241" s="49" t="str">
        <f aca="false">IF(ISNUMBER(AH241),(0.7*AH235+0.8*AH236+0.9*AH237+AH238+1.1*AH239+1.2*AH240+1.3*AH241)/7,"")</f>
        <v/>
      </c>
      <c r="G241" s="49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49" t="n">
        <f aca="true">OFFSET(O240,Y$43,0)/$P$31</f>
        <v>0</v>
      </c>
      <c r="Z241" s="49" t="n">
        <f aca="true">OFFSET(P240,Z$43,0)/$U$31</f>
        <v>0</v>
      </c>
      <c r="AA241" s="49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49" t="str">
        <f aca="false">IF(ISNUMBER(AF242),(0.7*AF236+0.8*AF237+0.9*AF238+AF239+1.1*AF240+1.2*AF241+1.3*AF242)/7,"")</f>
        <v/>
      </c>
      <c r="E242" s="49" t="str">
        <f aca="false">IF(ISNUMBER(AG242),(0.7*AG236+0.8*AG237+0.9*AG238+AG239+1.1*AG240+1.2*AG241+1.3*AG242)/7,"")</f>
        <v/>
      </c>
      <c r="F242" s="49" t="str">
        <f aca="false">IF(ISNUMBER(AH242),(0.7*AH236+0.8*AH237+0.9*AH238+AH239+1.1*AH240+1.2*AH241+1.3*AH242)/7,"")</f>
        <v/>
      </c>
      <c r="G242" s="49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49" t="n">
        <f aca="true">OFFSET(O241,Y$43,0)/$P$31</f>
        <v>0</v>
      </c>
      <c r="Z242" s="49" t="n">
        <f aca="true">OFFSET(P241,Z$43,0)/$U$31</f>
        <v>0</v>
      </c>
      <c r="AA242" s="49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49" t="str">
        <f aca="false">IF(ISNUMBER(AF243),(0.7*AF237+0.8*AF238+0.9*AF239+AF240+1.1*AF241+1.2*AF242+1.3*AF243)/7,"")</f>
        <v/>
      </c>
      <c r="E243" s="49" t="str">
        <f aca="false">IF(ISNUMBER(AG243),(0.7*AG237+0.8*AG238+0.9*AG239+AG240+1.1*AG241+1.2*AG242+1.3*AG243)/7,"")</f>
        <v/>
      </c>
      <c r="F243" s="49" t="str">
        <f aca="false">IF(ISNUMBER(AH243),(0.7*AH237+0.8*AH238+0.9*AH239+AH240+1.1*AH241+1.2*AH242+1.3*AH243)/7,"")</f>
        <v/>
      </c>
      <c r="G243" s="49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49" t="n">
        <f aca="true">OFFSET(O242,Y$43,0)/$P$31</f>
        <v>0</v>
      </c>
      <c r="Z243" s="49" t="n">
        <f aca="true">OFFSET(P242,Z$43,0)/$U$31</f>
        <v>0</v>
      </c>
      <c r="AA243" s="49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49" t="str">
        <f aca="false">IF(ISNUMBER(AF244),(0.7*AF238+0.8*AF239+0.9*AF240+AF241+1.1*AF242+1.2*AF243+1.3*AF244)/7,"")</f>
        <v/>
      </c>
      <c r="E244" s="49" t="str">
        <f aca="false">IF(ISNUMBER(AG244),(0.7*AG238+0.8*AG239+0.9*AG240+AG241+1.1*AG242+1.2*AG243+1.3*AG244)/7,"")</f>
        <v/>
      </c>
      <c r="F244" s="49" t="str">
        <f aca="false">IF(ISNUMBER(AH244),(0.7*AH238+0.8*AH239+0.9*AH240+AH241+1.1*AH242+1.2*AH243+1.3*AH244)/7,"")</f>
        <v/>
      </c>
      <c r="G244" s="49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49" t="n">
        <f aca="true">OFFSET(O243,Y$43,0)/$P$31</f>
        <v>0</v>
      </c>
      <c r="Z244" s="49" t="n">
        <f aca="true">OFFSET(P243,Z$43,0)/$U$31</f>
        <v>0</v>
      </c>
      <c r="AA244" s="49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49" t="str">
        <f aca="false">IF(ISNUMBER(AF245),(0.7*AF239+0.8*AF240+0.9*AF241+AF242+1.1*AF243+1.2*AF244+1.3*AF245)/7,"")</f>
        <v/>
      </c>
      <c r="E245" s="49" t="str">
        <f aca="false">IF(ISNUMBER(AG245),(0.7*AG239+0.8*AG240+0.9*AG241+AG242+1.1*AG243+1.2*AG244+1.3*AG245)/7,"")</f>
        <v/>
      </c>
      <c r="F245" s="49" t="str">
        <f aca="false">IF(ISNUMBER(AH245),(0.7*AH239+0.8*AH240+0.9*AH241+AH242+1.1*AH243+1.2*AH244+1.3*AH245)/7,"")</f>
        <v/>
      </c>
      <c r="G245" s="49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49" t="n">
        <f aca="true">OFFSET(O244,Y$43,0)/$P$31</f>
        <v>0</v>
      </c>
      <c r="Z245" s="49" t="n">
        <f aca="true">OFFSET(P244,Z$43,0)/$U$31</f>
        <v>0</v>
      </c>
      <c r="AA245" s="49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49" t="str">
        <f aca="false">IF(ISNUMBER(AF246),(0.7*AF240+0.8*AF241+0.9*AF242+AF243+1.1*AF244+1.2*AF245+1.3*AF246)/7,"")</f>
        <v/>
      </c>
      <c r="E246" s="49" t="str">
        <f aca="false">IF(ISNUMBER(AG246),(0.7*AG240+0.8*AG241+0.9*AG242+AG243+1.1*AG244+1.2*AG245+1.3*AG246)/7,"")</f>
        <v/>
      </c>
      <c r="F246" s="49" t="str">
        <f aca="false">IF(ISNUMBER(AH246),(0.7*AH240+0.8*AH241+0.9*AH242+AH243+1.1*AH244+1.2*AH245+1.3*AH246)/7,"")</f>
        <v/>
      </c>
      <c r="G246" s="49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49" t="n">
        <f aca="true">OFFSET(O245,Y$43,0)/$P$31</f>
        <v>0</v>
      </c>
      <c r="Z246" s="49" t="n">
        <f aca="true">OFFSET(P245,Z$43,0)/$U$31</f>
        <v>0</v>
      </c>
      <c r="AA246" s="49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49" t="str">
        <f aca="false">IF(ISNUMBER(AF247),(0.7*AF241+0.8*AF242+0.9*AF243+AF244+1.1*AF245+1.2*AF246+1.3*AF247)/7,"")</f>
        <v/>
      </c>
      <c r="E247" s="49" t="str">
        <f aca="false">IF(ISNUMBER(AG247),(0.7*AG241+0.8*AG242+0.9*AG243+AG244+1.1*AG245+1.2*AG246+1.3*AG247)/7,"")</f>
        <v/>
      </c>
      <c r="F247" s="49" t="str">
        <f aca="false">IF(ISNUMBER(AH247),(0.7*AH241+0.8*AH242+0.9*AH243+AH244+1.1*AH245+1.2*AH246+1.3*AH247)/7,"")</f>
        <v/>
      </c>
      <c r="G247" s="49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49" t="n">
        <f aca="true">OFFSET(O246,Y$43,0)/$P$31</f>
        <v>0</v>
      </c>
      <c r="Z247" s="49" t="n">
        <f aca="true">OFFSET(P246,Z$43,0)/$U$31</f>
        <v>0</v>
      </c>
      <c r="AA247" s="49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49" t="str">
        <f aca="false">IF(ISNUMBER(AF248),(0.7*AF242+0.8*AF243+0.9*AF244+AF245+1.1*AF246+1.2*AF247+1.3*AF248)/7,"")</f>
        <v/>
      </c>
      <c r="E248" s="49" t="str">
        <f aca="false">IF(ISNUMBER(AG248),(0.7*AG242+0.8*AG243+0.9*AG244+AG245+1.1*AG246+1.2*AG247+1.3*AG248)/7,"")</f>
        <v/>
      </c>
      <c r="F248" s="49" t="str">
        <f aca="false">IF(ISNUMBER(AH248),(0.7*AH242+0.8*AH243+0.9*AH244+AH245+1.1*AH246+1.2*AH247+1.3*AH248)/7,"")</f>
        <v/>
      </c>
      <c r="G248" s="49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49" t="n">
        <f aca="true">OFFSET(O247,Y$43,0)/$P$31</f>
        <v>0</v>
      </c>
      <c r="Z248" s="49" t="n">
        <f aca="true">OFFSET(P247,Z$43,0)/$U$31</f>
        <v>0</v>
      </c>
      <c r="AA248" s="49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49" t="str">
        <f aca="false">IF(ISNUMBER(AF249),(0.7*AF243+0.8*AF244+0.9*AF245+AF246+1.1*AF247+1.2*AF248+1.3*AF249)/7,"")</f>
        <v/>
      </c>
      <c r="E249" s="49" t="str">
        <f aca="false">IF(ISNUMBER(AG249),(0.7*AG243+0.8*AG244+0.9*AG245+AG246+1.1*AG247+1.2*AG248+1.3*AG249)/7,"")</f>
        <v/>
      </c>
      <c r="F249" s="49" t="str">
        <f aca="false">IF(ISNUMBER(AH249),(0.7*AH243+0.8*AH244+0.9*AH245+AH246+1.1*AH247+1.2*AH248+1.3*AH249)/7,"")</f>
        <v/>
      </c>
      <c r="G249" s="49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49" t="n">
        <f aca="true">OFFSET(O248,Y$43,0)/$P$31</f>
        <v>0</v>
      </c>
      <c r="Z249" s="49" t="n">
        <f aca="true">OFFSET(P248,Z$43,0)/$U$31</f>
        <v>0</v>
      </c>
      <c r="AA249" s="49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49" t="str">
        <f aca="false">IF(ISNUMBER(AF250),(0.7*AF244+0.8*AF245+0.9*AF246+AF247+1.1*AF248+1.2*AF249+1.3*AF250)/7,"")</f>
        <v/>
      </c>
      <c r="E250" s="49" t="str">
        <f aca="false">IF(ISNUMBER(AG250),(0.7*AG244+0.8*AG245+0.9*AG246+AG247+1.1*AG248+1.2*AG249+1.3*AG250)/7,"")</f>
        <v/>
      </c>
      <c r="F250" s="49" t="str">
        <f aca="false">IF(ISNUMBER(AH250),(0.7*AH244+0.8*AH245+0.9*AH246+AH247+1.1*AH248+1.2*AH249+1.3*AH250)/7,"")</f>
        <v/>
      </c>
      <c r="G250" s="49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49" t="n">
        <f aca="true">OFFSET(O249,Y$43,0)/$P$31</f>
        <v>0</v>
      </c>
      <c r="Z250" s="49" t="n">
        <f aca="true">OFFSET(P249,Z$43,0)/$U$31</f>
        <v>0</v>
      </c>
      <c r="AA250" s="49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49" t="str">
        <f aca="false">IF(ISNUMBER(AF251),(0.7*AF245+0.8*AF246+0.9*AF247+AF248+1.1*AF249+1.2*AF250+1.3*AF251)/7,"")</f>
        <v/>
      </c>
      <c r="E251" s="49" t="str">
        <f aca="false">IF(ISNUMBER(AG251),(0.7*AG245+0.8*AG246+0.9*AG247+AG248+1.1*AG249+1.2*AG250+1.3*AG251)/7,"")</f>
        <v/>
      </c>
      <c r="F251" s="49" t="str">
        <f aca="false">IF(ISNUMBER(AH251),(0.7*AH245+0.8*AH246+0.9*AH247+AH248+1.1*AH249+1.2*AH250+1.3*AH251)/7,"")</f>
        <v/>
      </c>
      <c r="G251" s="49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49" t="n">
        <f aca="true">OFFSET(O250,Y$43,0)/$P$31</f>
        <v>0</v>
      </c>
      <c r="Z251" s="49" t="n">
        <f aca="true">OFFSET(P250,Z$43,0)/$U$31</f>
        <v>0</v>
      </c>
      <c r="AA251" s="49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49" t="str">
        <f aca="false">IF(ISNUMBER(AF252),(0.7*AF246+0.8*AF247+0.9*AF248+AF249+1.1*AF250+1.2*AF251+1.3*AF252)/7,"")</f>
        <v/>
      </c>
      <c r="E252" s="49" t="str">
        <f aca="false">IF(ISNUMBER(AG252),(0.7*AG246+0.8*AG247+0.9*AG248+AG249+1.1*AG250+1.2*AG251+1.3*AG252)/7,"")</f>
        <v/>
      </c>
      <c r="F252" s="49" t="str">
        <f aca="false">IF(ISNUMBER(AH252),(0.7*AH246+0.8*AH247+0.9*AH248+AH249+1.1*AH250+1.2*AH251+1.3*AH252)/7,"")</f>
        <v/>
      </c>
      <c r="G252" s="49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49" t="n">
        <f aca="true">OFFSET(O251,Y$43,0)/$P$31</f>
        <v>0</v>
      </c>
      <c r="Z252" s="49" t="n">
        <f aca="true">OFFSET(P251,Z$43,0)/$U$31</f>
        <v>0</v>
      </c>
      <c r="AA252" s="49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49" t="str">
        <f aca="false">IF(ISNUMBER(AF253),(0.7*AF247+0.8*AF248+0.9*AF249+AF250+1.1*AF251+1.2*AF252+1.3*AF253)/7,"")</f>
        <v/>
      </c>
      <c r="E253" s="49" t="str">
        <f aca="false">IF(ISNUMBER(AG253),(0.7*AG247+0.8*AG248+0.9*AG249+AG250+1.1*AG251+1.2*AG252+1.3*AG253)/7,"")</f>
        <v/>
      </c>
      <c r="F253" s="49" t="str">
        <f aca="false">IF(ISNUMBER(AH253),(0.7*AH247+0.8*AH248+0.9*AH249+AH250+1.1*AH251+1.2*AH252+1.3*AH253)/7,"")</f>
        <v/>
      </c>
      <c r="G253" s="49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49" t="n">
        <f aca="true">OFFSET(O252,Y$43,0)/$P$31</f>
        <v>0</v>
      </c>
      <c r="Z253" s="49" t="n">
        <f aca="true">OFFSET(P252,Z$43,0)/$U$31</f>
        <v>0</v>
      </c>
      <c r="AA253" s="49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49" t="str">
        <f aca="false">IF(ISNUMBER(AF254),(0.7*AF248+0.8*AF249+0.9*AF250+AF251+1.1*AF252+1.2*AF253+1.3*AF254)/7,"")</f>
        <v/>
      </c>
      <c r="E254" s="49" t="str">
        <f aca="false">IF(ISNUMBER(AG254),(0.7*AG248+0.8*AG249+0.9*AG250+AG251+1.1*AG252+1.2*AG253+1.3*AG254)/7,"")</f>
        <v/>
      </c>
      <c r="F254" s="49" t="str">
        <f aca="false">IF(ISNUMBER(AH254),(0.7*AH248+0.8*AH249+0.9*AH250+AH251+1.1*AH252+1.2*AH253+1.3*AH254)/7,"")</f>
        <v/>
      </c>
      <c r="G254" s="49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49" t="n">
        <f aca="true">OFFSET(O253,Y$43,0)/$P$31</f>
        <v>0</v>
      </c>
      <c r="Z254" s="49" t="n">
        <f aca="true">OFFSET(P253,Z$43,0)/$U$31</f>
        <v>0</v>
      </c>
      <c r="AA254" s="49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49" t="str">
        <f aca="false">IF(ISNUMBER(AF255),(0.7*AF249+0.8*AF250+0.9*AF251+AF252+1.1*AF253+1.2*AF254+1.3*AF255)/7,"")</f>
        <v/>
      </c>
      <c r="E255" s="49" t="str">
        <f aca="false">IF(ISNUMBER(AG255),(0.7*AG249+0.8*AG250+0.9*AG251+AG252+1.1*AG253+1.2*AG254+1.3*AG255)/7,"")</f>
        <v/>
      </c>
      <c r="F255" s="49" t="str">
        <f aca="false">IF(ISNUMBER(AH255),(0.7*AH249+0.8*AH250+0.9*AH251+AH252+1.1*AH253+1.2*AH254+1.3*AH255)/7,"")</f>
        <v/>
      </c>
      <c r="G255" s="49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49" t="n">
        <f aca="true">OFFSET(O254,Y$43,0)/$P$31</f>
        <v>0</v>
      </c>
      <c r="Z255" s="49" t="n">
        <f aca="true">OFFSET(P254,Z$43,0)/$U$31</f>
        <v>0</v>
      </c>
      <c r="AA255" s="49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49" t="str">
        <f aca="false">IF(ISNUMBER(AF256),(0.7*AF250+0.8*AF251+0.9*AF252+AF253+1.1*AF254+1.2*AF255+1.3*AF256)/7,"")</f>
        <v/>
      </c>
      <c r="E256" s="49" t="str">
        <f aca="false">IF(ISNUMBER(AG256),(0.7*AG250+0.8*AG251+0.9*AG252+AG253+1.1*AG254+1.2*AG255+1.3*AG256)/7,"")</f>
        <v/>
      </c>
      <c r="F256" s="49" t="str">
        <f aca="false">IF(ISNUMBER(AH256),(0.7*AH250+0.8*AH251+0.9*AH252+AH253+1.1*AH254+1.2*AH255+1.3*AH256)/7,"")</f>
        <v/>
      </c>
      <c r="G256" s="49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49" t="n">
        <f aca="true">OFFSET(O255,Y$43,0)/$P$31</f>
        <v>0</v>
      </c>
      <c r="Z256" s="49" t="n">
        <f aca="true">OFFSET(P255,Z$43,0)/$U$31</f>
        <v>0</v>
      </c>
      <c r="AA256" s="49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49" t="str">
        <f aca="false">IF(ISNUMBER(AF257),(0.7*AF251+0.8*AF252+0.9*AF253+AF254+1.1*AF255+1.2*AF256+1.3*AF257)/7,"")</f>
        <v/>
      </c>
      <c r="E257" s="49" t="str">
        <f aca="false">IF(ISNUMBER(AG257),(0.7*AG251+0.8*AG252+0.9*AG253+AG254+1.1*AG255+1.2*AG256+1.3*AG257)/7,"")</f>
        <v/>
      </c>
      <c r="F257" s="49" t="str">
        <f aca="false">IF(ISNUMBER(AH257),(0.7*AH251+0.8*AH252+0.9*AH253+AH254+1.1*AH255+1.2*AH256+1.3*AH257)/7,"")</f>
        <v/>
      </c>
      <c r="G257" s="49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49" t="n">
        <f aca="true">OFFSET(O256,Y$43,0)/$P$31</f>
        <v>0</v>
      </c>
      <c r="Z257" s="49" t="n">
        <f aca="true">OFFSET(P256,Z$43,0)/$U$31</f>
        <v>0</v>
      </c>
      <c r="AA257" s="49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49" t="str">
        <f aca="false">IF(ISNUMBER(AF258),(0.7*AF252+0.8*AF253+0.9*AF254+AF255+1.1*AF256+1.2*AF257+1.3*AF258)/7,"")</f>
        <v/>
      </c>
      <c r="E258" s="49" t="str">
        <f aca="false">IF(ISNUMBER(AG258),(0.7*AG252+0.8*AG253+0.9*AG254+AG255+1.1*AG256+1.2*AG257+1.3*AG258)/7,"")</f>
        <v/>
      </c>
      <c r="F258" s="49" t="str">
        <f aca="false">IF(ISNUMBER(AH258),(0.7*AH252+0.8*AH253+0.9*AH254+AH255+1.1*AH256+1.2*AH257+1.3*AH258)/7,"")</f>
        <v/>
      </c>
      <c r="G258" s="49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49" t="n">
        <f aca="true">OFFSET(O257,Y$43,0)/$P$31</f>
        <v>0</v>
      </c>
      <c r="Z258" s="49" t="n">
        <f aca="true">OFFSET(P257,Z$43,0)/$U$31</f>
        <v>0</v>
      </c>
      <c r="AA258" s="49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49" t="str">
        <f aca="false">IF(ISNUMBER(AF259),(0.7*AF253+0.8*AF254+0.9*AF255+AF256+1.1*AF257+1.2*AF258+1.3*AF259)/7,"")</f>
        <v/>
      </c>
      <c r="E259" s="49" t="str">
        <f aca="false">IF(ISNUMBER(AG259),(0.7*AG253+0.8*AG254+0.9*AG255+AG256+1.1*AG257+1.2*AG258+1.3*AG259)/7,"")</f>
        <v/>
      </c>
      <c r="F259" s="49" t="str">
        <f aca="false">IF(ISNUMBER(AH259),(0.7*AH253+0.8*AH254+0.9*AH255+AH256+1.1*AH257+1.2*AH258+1.3*AH259)/7,"")</f>
        <v/>
      </c>
      <c r="G259" s="49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2" t="s">
        <v>226</v>
      </c>
    </row>
    <row r="51" customFormat="false" ht="12.8" hidden="false" customHeight="false" outlineLevel="0" collapsed="false">
      <c r="C51" s="54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1" t="n">
        <f aca="false">'Deaths per day'!D53-'Deaths per day'!D52</f>
        <v>1.04332010582011</v>
      </c>
      <c r="D53" s="41" t="n">
        <f aca="false">'Deaths per day'!E53-'Deaths per day'!E52</f>
        <v>0.838502673796791</v>
      </c>
      <c r="E53" s="41" t="n">
        <f aca="false">'Deaths per day'!F53-'Deaths per day'!F52</f>
        <v>0.441244063122414</v>
      </c>
      <c r="F53" s="41" t="n">
        <f aca="false">'Deaths per day'!G53-'Deaths per day'!G52</f>
        <v>0.965250965250965</v>
      </c>
      <c r="G53" s="41" t="n">
        <f aca="false">'Deaths per day'!H53-'Deaths per day'!H52</f>
        <v>-0.169641540050155</v>
      </c>
      <c r="H53" s="41" t="n">
        <f aca="false">'Deaths per day'!I53-'Deaths per day'!I52</f>
        <v>0.0368580060422958</v>
      </c>
      <c r="I53" s="41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1" t="n">
        <f aca="false">'Deaths per day'!D54-'Deaths per day'!D53</f>
        <v>-0.595238095238096</v>
      </c>
      <c r="D54" s="41" t="n">
        <f aca="false">'Deaths per day'!E54-'Deaths per day'!E53</f>
        <v>-1.06951871657754</v>
      </c>
      <c r="E54" s="41" t="n">
        <f aca="false">'Deaths per day'!F54-'Deaths per day'!F53</f>
        <v>-0.459629232419182</v>
      </c>
      <c r="F54" s="41" t="n">
        <f aca="false">'Deaths per day'!G54-'Deaths per day'!G53</f>
        <v>-0.675675675675676</v>
      </c>
      <c r="G54" s="41" t="n">
        <f aca="false">'Deaths per day'!H54-'Deaths per day'!H53</f>
        <v>1.10635786989231</v>
      </c>
      <c r="H54" s="41" t="n">
        <f aca="false">'Deaths per day'!I54-'Deaths per day'!I53</f>
        <v>0.447129909365559</v>
      </c>
      <c r="I54" s="41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1" t="n">
        <f aca="false">'Deaths per day'!D55-'Deaths per day'!D54</f>
        <v>1.1739417989418</v>
      </c>
      <c r="D55" s="41" t="n">
        <f aca="false">'Deaths per day'!E55-'Deaths per day'!E54</f>
        <v>3.05882352941176</v>
      </c>
      <c r="E55" s="41" t="n">
        <f aca="false">'Deaths per day'!F55-'Deaths per day'!F54</f>
        <v>0.520913130075073</v>
      </c>
      <c r="F55" s="41" t="n">
        <f aca="false">'Deaths per day'!G55-'Deaths per day'!G54</f>
        <v>1.25482625482625</v>
      </c>
      <c r="G55" s="41" t="n">
        <f aca="false">'Deaths per day'!H55-'Deaths per day'!H54</f>
        <v>0.545803215813542</v>
      </c>
      <c r="H55" s="41" t="n">
        <f aca="false">'Deaths per day'!I55-'Deaths per day'!I54</f>
        <v>-0.444108761329305</v>
      </c>
      <c r="I55" s="41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1" t="n">
        <f aca="false">'Deaths per day'!D56-'Deaths per day'!D55</f>
        <v>0.462962962962963</v>
      </c>
      <c r="D56" s="41" t="n">
        <f aca="false">'Deaths per day'!E56-'Deaths per day'!E55</f>
        <v>-1.83957219251337</v>
      </c>
      <c r="E56" s="41" t="n">
        <f aca="false">'Deaths per day'!F56-'Deaths per day'!F55</f>
        <v>0</v>
      </c>
      <c r="F56" s="41" t="n">
        <f aca="false">'Deaths per day'!G56-'Deaths per day'!G55</f>
        <v>-2.7027027027027</v>
      </c>
      <c r="G56" s="41" t="n">
        <f aca="false">'Deaths per day'!H56-'Deaths per day'!H55</f>
        <v>-0.0442543147956926</v>
      </c>
      <c r="H56" s="41" t="n">
        <f aca="false">'Deaths per day'!I56-'Deaths per day'!I55</f>
        <v>0.963746223564955</v>
      </c>
      <c r="I56" s="41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1" t="n">
        <f aca="false">'Deaths per day'!D57-'Deaths per day'!D56</f>
        <v>-0.115740740740741</v>
      </c>
      <c r="D57" s="41" t="n">
        <f aca="false">'Deaths per day'!E57-'Deaths per day'!E56</f>
        <v>1.88235294117647</v>
      </c>
      <c r="E57" s="41" t="n">
        <f aca="false">'Deaths per day'!F57-'Deaths per day'!F56</f>
        <v>1.13375210663398</v>
      </c>
      <c r="F57" s="41" t="n">
        <f aca="false">'Deaths per day'!G57-'Deaths per day'!G56</f>
        <v>0.482625482625483</v>
      </c>
      <c r="G57" s="41" t="n">
        <f aca="false">'Deaths per day'!H57-'Deaths per day'!H56</f>
        <v>1.48989526478832</v>
      </c>
      <c r="H57" s="41" t="n">
        <f aca="false">'Deaths per day'!I57-'Deaths per day'!I56</f>
        <v>0.818731117824774</v>
      </c>
      <c r="I57" s="41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1" t="n">
        <f aca="false">'Deaths per day'!D58-'Deaths per day'!D57</f>
        <v>1.00859788359788</v>
      </c>
      <c r="D58" s="41" t="n">
        <f aca="false">'Deaths per day'!E58-'Deaths per day'!E57</f>
        <v>1.47593582887701</v>
      </c>
      <c r="E58" s="41" t="n">
        <f aca="false">'Deaths per day'!F58-'Deaths per day'!F57</f>
        <v>0.827332618354528</v>
      </c>
      <c r="F58" s="41" t="n">
        <f aca="false">'Deaths per day'!G58-'Deaths per day'!G57</f>
        <v>2.99227799227799</v>
      </c>
      <c r="G58" s="41" t="n">
        <f aca="false">'Deaths per day'!H58-'Deaths per day'!H57</f>
        <v>0.147514382652308</v>
      </c>
      <c r="H58" s="41" t="n">
        <f aca="false">'Deaths per day'!I58-'Deaths per day'!I57</f>
        <v>0.477341389728097</v>
      </c>
      <c r="I58" s="41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1" t="n">
        <f aca="false">'Deaths per day'!D59-'Deaths per day'!D58</f>
        <v>-1.24007936507937</v>
      </c>
      <c r="D59" s="41" t="n">
        <f aca="false">'Deaths per day'!E59-'Deaths per day'!E58</f>
        <v>0.55614973262032</v>
      </c>
      <c r="E59" s="41" t="n">
        <f aca="false">'Deaths per day'!F59-'Deaths per day'!F58</f>
        <v>-0.444308258005209</v>
      </c>
      <c r="F59" s="41" t="n">
        <f aca="false">'Deaths per day'!G59-'Deaths per day'!G58</f>
        <v>-0.193050193050193</v>
      </c>
      <c r="G59" s="41" t="n">
        <f aca="false">'Deaths per day'!H59-'Deaths per day'!H58</f>
        <v>-1.18011506121847</v>
      </c>
      <c r="H59" s="41" t="n">
        <f aca="false">'Deaths per day'!I59-'Deaths per day'!I58</f>
        <v>-0.18429003021148</v>
      </c>
      <c r="I59" s="41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1" t="n">
        <f aca="false">'Deaths per day'!D60-'Deaths per day'!D59</f>
        <v>3.19113756613757</v>
      </c>
      <c r="D60" s="41" t="n">
        <f aca="false">'Deaths per day'!E60-'Deaths per day'!E59</f>
        <v>2.20320855614973</v>
      </c>
      <c r="E60" s="41" t="n">
        <f aca="false">'Deaths per day'!F60-'Deaths per day'!F59</f>
        <v>2.66584954803125</v>
      </c>
      <c r="F60" s="41" t="n">
        <f aca="false">'Deaths per day'!G60-'Deaths per day'!G59</f>
        <v>2.41312741312741</v>
      </c>
      <c r="G60" s="41" t="n">
        <f aca="false">'Deaths per day'!H60-'Deaths per day'!H59</f>
        <v>2.36023012243694</v>
      </c>
      <c r="H60" s="41" t="n">
        <f aca="false">'Deaths per day'!I60-'Deaths per day'!I59</f>
        <v>0.244712990936556</v>
      </c>
      <c r="I60" s="41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1" t="n">
        <f aca="false">'Deaths per day'!D61-'Deaths per day'!D60</f>
        <v>-0.314153439153439</v>
      </c>
      <c r="D61" s="41" t="n">
        <f aca="false">'Deaths per day'!E61-'Deaths per day'!E60</f>
        <v>3.16577540106952</v>
      </c>
      <c r="E61" s="41" t="n">
        <f aca="false">'Deaths per day'!F61-'Deaths per day'!F60</f>
        <v>-1.31760379960165</v>
      </c>
      <c r="F61" s="41" t="n">
        <f aca="false">'Deaths per day'!G61-'Deaths per day'!G60</f>
        <v>0.965250965250966</v>
      </c>
      <c r="G61" s="41" t="n">
        <f aca="false">'Deaths per day'!H61-'Deaths per day'!H60</f>
        <v>0.118011506121848</v>
      </c>
      <c r="H61" s="41" t="n">
        <f aca="false">'Deaths per day'!I61-'Deaths per day'!I60</f>
        <v>0.851963746223565</v>
      </c>
      <c r="I61" s="41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1" t="n">
        <f aca="false">'Deaths per day'!D62-'Deaths per day'!D61</f>
        <v>-0.0661375661375656</v>
      </c>
      <c r="D62" s="41" t="n">
        <f aca="false">'Deaths per day'!E62-'Deaths per day'!E61</f>
        <v>3.01604278074866</v>
      </c>
      <c r="E62" s="41" t="n">
        <f aca="false">'Deaths per day'!F62-'Deaths per day'!F61</f>
        <v>0.306419488279454</v>
      </c>
      <c r="F62" s="41" t="n">
        <f aca="false">'Deaths per day'!G62-'Deaths per day'!G61</f>
        <v>-1.83397683397683</v>
      </c>
      <c r="G62" s="41" t="n">
        <f aca="false">'Deaths per day'!H62-'Deaths per day'!H61</f>
        <v>4.24841422038649</v>
      </c>
      <c r="H62" s="41" t="n">
        <f aca="false">'Deaths per day'!I62-'Deaths per day'!I61</f>
        <v>-0.410876132930514</v>
      </c>
      <c r="I62" s="41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1" t="n">
        <f aca="false">'Deaths per day'!D63-'Deaths per day'!D62</f>
        <v>2.1494708994709</v>
      </c>
      <c r="D63" s="41" t="n">
        <f aca="false">'Deaths per day'!E63-'Deaths per day'!E62</f>
        <v>-0.51336898395722</v>
      </c>
      <c r="E63" s="41" t="n">
        <f aca="false">'Deaths per day'!F63-'Deaths per day'!F62</f>
        <v>-0.413666309177263</v>
      </c>
      <c r="F63" s="41" t="n">
        <f aca="false">'Deaths per day'!G63-'Deaths per day'!G62</f>
        <v>-3.37837837837838</v>
      </c>
      <c r="G63" s="41" t="n">
        <f aca="false">'Deaths per day'!H63-'Deaths per day'!H62</f>
        <v>-0.265525888774155</v>
      </c>
      <c r="H63" s="41" t="n">
        <f aca="false">'Deaths per day'!I63-'Deaths per day'!I62</f>
        <v>0.296072507552871</v>
      </c>
      <c r="I63" s="41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1" t="n">
        <f aca="false">'Deaths per day'!D64-'Deaths per day'!D63</f>
        <v>-0.793650793650794</v>
      </c>
      <c r="D64" s="41" t="n">
        <f aca="false">'Deaths per day'!E64-'Deaths per day'!E63</f>
        <v>1.32620320855615</v>
      </c>
      <c r="E64" s="41" t="n">
        <f aca="false">'Deaths per day'!F64-'Deaths per day'!F63</f>
        <v>1.93044277616056</v>
      </c>
      <c r="F64" s="41" t="n">
        <f aca="false">'Deaths per day'!G64-'Deaths per day'!G63</f>
        <v>1.25482625482625</v>
      </c>
      <c r="G64" s="41" t="n">
        <f aca="false">'Deaths per day'!H64-'Deaths per day'!H63</f>
        <v>0.914589172444313</v>
      </c>
      <c r="H64" s="41" t="n">
        <f aca="false">'Deaths per day'!I64-'Deaths per day'!I63</f>
        <v>2.18429003021148</v>
      </c>
      <c r="I64" s="41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1" t="n">
        <f aca="false">'Deaths per day'!D65-'Deaths per day'!D64</f>
        <v>3.30687830687831</v>
      </c>
      <c r="D65" s="41" t="n">
        <f aca="false">'Deaths per day'!E65-'Deaths per day'!E64</f>
        <v>1.1764705882353</v>
      </c>
      <c r="E65" s="41" t="n">
        <f aca="false">'Deaths per day'!F65-'Deaths per day'!F64</f>
        <v>1.24099892753179</v>
      </c>
      <c r="F65" s="41" t="n">
        <f aca="false">'Deaths per day'!G65-'Deaths per day'!G64</f>
        <v>4.63320463320463</v>
      </c>
      <c r="G65" s="41" t="n">
        <f aca="false">'Deaths per day'!H65-'Deaths per day'!H64</f>
        <v>0.678566160200619</v>
      </c>
      <c r="H65" s="41" t="n">
        <f aca="false">'Deaths per day'!I65-'Deaths per day'!I64</f>
        <v>-0.190332326283988</v>
      </c>
      <c r="I65" s="41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1" t="n">
        <f aca="false">'Deaths per day'!D66-'Deaths per day'!D65</f>
        <v>2.744708994709</v>
      </c>
      <c r="D66" s="41" t="n">
        <f aca="false">'Deaths per day'!E66-'Deaths per day'!E65</f>
        <v>1.51871657754011</v>
      </c>
      <c r="E66" s="41" t="n">
        <f aca="false">'Deaths per day'!F66-'Deaths per day'!F65</f>
        <v>0.153209744139727</v>
      </c>
      <c r="F66" s="41" t="n">
        <f aca="false">'Deaths per day'!G66-'Deaths per day'!G65</f>
        <v>3.66795366795367</v>
      </c>
      <c r="G66" s="41" t="n">
        <f aca="false">'Deaths per day'!H66-'Deaths per day'!H65</f>
        <v>-1.71116683876678</v>
      </c>
      <c r="H66" s="41" t="n">
        <f aca="false">'Deaths per day'!I66-'Deaths per day'!I65</f>
        <v>-0.163141993957704</v>
      </c>
      <c r="I66" s="41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1" t="n">
        <f aca="false">'Deaths per day'!D67-'Deaths per day'!D66</f>
        <v>-2.3478835978836</v>
      </c>
      <c r="D67" s="41" t="n">
        <f aca="false">'Deaths per day'!E67-'Deaths per day'!E66</f>
        <v>-0.491978609625669</v>
      </c>
      <c r="E67" s="41" t="n">
        <f aca="false">'Deaths per day'!F67-'Deaths per day'!F66</f>
        <v>12.9615443542209</v>
      </c>
      <c r="F67" s="41" t="n">
        <f aca="false">'Deaths per day'!G67-'Deaths per day'!G66</f>
        <v>-1.73745173745174</v>
      </c>
      <c r="G67" s="41" t="n">
        <f aca="false">'Deaths per day'!H67-'Deaths per day'!H66</f>
        <v>-0.973594925505237</v>
      </c>
      <c r="H67" s="41" t="n">
        <f aca="false">'Deaths per day'!I67-'Deaths per day'!I66</f>
        <v>0.389728096676738</v>
      </c>
      <c r="I67" s="41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1" t="n">
        <f aca="false">'Deaths per day'!D68-'Deaths per day'!D67</f>
        <v>-0.826719576719576</v>
      </c>
      <c r="D68" s="41" t="n">
        <f aca="false">'Deaths per day'!E68-'Deaths per day'!E67</f>
        <v>1.96791443850267</v>
      </c>
      <c r="E68" s="41" t="n">
        <f aca="false">'Deaths per day'!F68-'Deaths per day'!F67</f>
        <v>-3.60042898728359</v>
      </c>
      <c r="F68" s="41" t="n">
        <f aca="false">'Deaths per day'!G68-'Deaths per day'!G67</f>
        <v>0.965250965250965</v>
      </c>
      <c r="G68" s="41" t="n">
        <f aca="false">'Deaths per day'!H68-'Deaths per day'!H67</f>
        <v>6.63814721935389</v>
      </c>
      <c r="H68" s="41" t="n">
        <f aca="false">'Deaths per day'!I68-'Deaths per day'!I67</f>
        <v>-0.652567975830816</v>
      </c>
      <c r="I68" s="41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1" t="n">
        <f aca="false">'Deaths per day'!D69-'Deaths per day'!D68</f>
        <v>2.3478835978836</v>
      </c>
      <c r="D69" s="41" t="n">
        <f aca="false">'Deaths per day'!E69-'Deaths per day'!E68</f>
        <v>-3.52941176470588</v>
      </c>
      <c r="E69" s="41" t="n">
        <f aca="false">'Deaths per day'!F69-'Deaths per day'!F68</f>
        <v>-1.02650528573617</v>
      </c>
      <c r="F69" s="41" t="n">
        <f aca="false">'Deaths per day'!G69-'Deaths per day'!G68</f>
        <v>-2.7992277992278</v>
      </c>
      <c r="G69" s="41" t="n">
        <f aca="false">'Deaths per day'!H69-'Deaths per day'!H68</f>
        <v>0.0885086295913862</v>
      </c>
      <c r="H69" s="41" t="n">
        <f aca="false">'Deaths per day'!I69-'Deaths per day'!I68</f>
        <v>-0.900302114803625</v>
      </c>
      <c r="I69" s="41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1" t="n">
        <f aca="false">'Deaths per day'!D70-'Deaths per day'!D69</f>
        <v>-0.992063492063494</v>
      </c>
      <c r="D70" s="41" t="n">
        <f aca="false">'Deaths per day'!E70-'Deaths per day'!E69</f>
        <v>3.74331550802139</v>
      </c>
      <c r="E70" s="41" t="n">
        <f aca="false">'Deaths per day'!F70-'Deaths per day'!F69</f>
        <v>-8.19672131147541</v>
      </c>
      <c r="F70" s="41" t="n">
        <f aca="false">'Deaths per day'!G70-'Deaths per day'!G69</f>
        <v>-5.79150579150579</v>
      </c>
      <c r="G70" s="41" t="n">
        <f aca="false">'Deaths per day'!H70-'Deaths per day'!H69</f>
        <v>1.01784924030093</v>
      </c>
      <c r="H70" s="41" t="n">
        <f aca="false">'Deaths per day'!I70-'Deaths per day'!I69</f>
        <v>3.02114803625378</v>
      </c>
      <c r="I70" s="41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1" t="n">
        <f aca="false">'Deaths per day'!D71-'Deaths per day'!D70</f>
        <v>0.479497354497356</v>
      </c>
      <c r="D71" s="41" t="n">
        <f aca="false">'Deaths per day'!E71-'Deaths per day'!E70</f>
        <v>0.81283422459893</v>
      </c>
      <c r="E71" s="41" t="n">
        <f aca="false">'Deaths per day'!F71-'Deaths per day'!F70</f>
        <v>4.82610694040141</v>
      </c>
      <c r="F71" s="41" t="n">
        <f aca="false">'Deaths per day'!G71-'Deaths per day'!G70</f>
        <v>-0.482625482625483</v>
      </c>
      <c r="G71" s="41" t="n">
        <f aca="false">'Deaths per day'!H71-'Deaths per day'!H70</f>
        <v>0.722820474996311</v>
      </c>
      <c r="H71" s="41" t="n">
        <f aca="false">'Deaths per day'!I71-'Deaths per day'!I70</f>
        <v>-3.49848942598187</v>
      </c>
      <c r="I71" s="41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1" t="n">
        <f aca="false">'Deaths per day'!D72-'Deaths per day'!D71</f>
        <v>3.42261904761905</v>
      </c>
      <c r="D72" s="41" t="n">
        <f aca="false">'Deaths per day'!E72-'Deaths per day'!E71</f>
        <v>-2.37433155080214</v>
      </c>
      <c r="E72" s="41" t="n">
        <f aca="false">'Deaths per day'!F72-'Deaths per day'!F71</f>
        <v>8.94744905776008</v>
      </c>
      <c r="F72" s="41" t="n">
        <f aca="false">'Deaths per day'!G72-'Deaths per day'!G71</f>
        <v>0.772200772200772</v>
      </c>
      <c r="G72" s="41" t="n">
        <f aca="false">'Deaths per day'!H72-'Deaths per day'!H71</f>
        <v>-4.61720017701726</v>
      </c>
      <c r="H72" s="41" t="n">
        <f aca="false">'Deaths per day'!I72-'Deaths per day'!I71</f>
        <v>3.21752265861027</v>
      </c>
      <c r="I72" s="41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1" t="n">
        <f aca="false">'Deaths per day'!D73-'Deaths per day'!D72</f>
        <v>-0.496031746031747</v>
      </c>
      <c r="D73" s="41" t="n">
        <f aca="false">'Deaths per day'!E73-'Deaths per day'!E72</f>
        <v>-2.16042780748663</v>
      </c>
      <c r="E73" s="41" t="n">
        <f aca="false">'Deaths per day'!F73-'Deaths per day'!F72</f>
        <v>-13.4211735866401</v>
      </c>
      <c r="F73" s="41" t="n">
        <f aca="false">'Deaths per day'!G73-'Deaths per day'!G72</f>
        <v>9.07335907335907</v>
      </c>
      <c r="G73" s="41" t="n">
        <f aca="false">'Deaths per day'!H73-'Deaths per day'!H72</f>
        <v>-2.25697005458032</v>
      </c>
      <c r="H73" s="41" t="n">
        <f aca="false">'Deaths per day'!I73-'Deaths per day'!I72</f>
        <v>-1.32326283987915</v>
      </c>
      <c r="I73" s="41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1" t="n">
        <f aca="false">'Deaths per day'!D74-'Deaths per day'!D73</f>
        <v>-2.19907407407407</v>
      </c>
      <c r="D74" s="41" t="n">
        <f aca="false">'Deaths per day'!E74-'Deaths per day'!E73</f>
        <v>-1.17647058823529</v>
      </c>
      <c r="E74" s="41" t="n">
        <f aca="false">'Deaths per day'!F74-'Deaths per day'!F73</f>
        <v>12.2567795311782</v>
      </c>
      <c r="F74" s="41" t="n">
        <f aca="false">'Deaths per day'!G74-'Deaths per day'!G73</f>
        <v>5.40540540540541</v>
      </c>
      <c r="G74" s="41" t="n">
        <f aca="false">'Deaths per day'!H74-'Deaths per day'!H73</f>
        <v>0.85558341938339</v>
      </c>
      <c r="H74" s="41" t="n">
        <f aca="false">'Deaths per day'!I74-'Deaths per day'!I73</f>
        <v>1.05438066465257</v>
      </c>
      <c r="I74" s="41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1" t="n">
        <f aca="false">'Deaths per day'!D75-'Deaths per day'!D74</f>
        <v>0.925925925925927</v>
      </c>
      <c r="D75" s="41" t="n">
        <f aca="false">'Deaths per day'!E75-'Deaths per day'!E74</f>
        <v>0.128342245989304</v>
      </c>
      <c r="E75" s="41" t="n">
        <f aca="false">'Deaths per day'!F75-'Deaths per day'!F74</f>
        <v>-5.42362494254635</v>
      </c>
      <c r="F75" s="41" t="n">
        <f aca="false">'Deaths per day'!G75-'Deaths per day'!G74</f>
        <v>-3.86100386100386</v>
      </c>
      <c r="G75" s="41" t="n">
        <f aca="false">'Deaths per day'!H75-'Deaths per day'!H74</f>
        <v>4.42543147956926</v>
      </c>
      <c r="H75" s="41" t="n">
        <f aca="false">'Deaths per day'!I75-'Deaths per day'!I74</f>
        <v>-2.00302114803625</v>
      </c>
      <c r="I75" s="41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1" t="n">
        <f aca="false">'Deaths per day'!D76-'Deaths per day'!D75</f>
        <v>0.413359788359788</v>
      </c>
      <c r="D76" s="41" t="n">
        <f aca="false">'Deaths per day'!E76-'Deaths per day'!E75</f>
        <v>0.0855614973262036</v>
      </c>
      <c r="E76" s="41" t="n">
        <f aca="false">'Deaths per day'!F76-'Deaths per day'!F75</f>
        <v>-5.3929829937184</v>
      </c>
      <c r="F76" s="41" t="n">
        <f aca="false">'Deaths per day'!G76-'Deaths per day'!G75</f>
        <v>-6.08108108108108</v>
      </c>
      <c r="G76" s="41" t="n">
        <f aca="false">'Deaths per day'!H76-'Deaths per day'!H75</f>
        <v>-2.97979052957663</v>
      </c>
      <c r="H76" s="41" t="n">
        <f aca="false">'Deaths per day'!I76-'Deaths per day'!I75</f>
        <v>-0.942598187311178</v>
      </c>
      <c r="I76" s="41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1" t="n">
        <f aca="false">'Deaths per day'!D77-'Deaths per day'!D76</f>
        <v>-1.81878306878307</v>
      </c>
      <c r="D77" s="41" t="n">
        <f aca="false">'Deaths per day'!E77-'Deaths per day'!E76</f>
        <v>0.919786096256685</v>
      </c>
      <c r="E77" s="41" t="n">
        <f aca="false">'Deaths per day'!F77-'Deaths per day'!F76</f>
        <v>-1.13375210663398</v>
      </c>
      <c r="F77" s="41" t="n">
        <f aca="false">'Deaths per day'!G77-'Deaths per day'!G76</f>
        <v>4.24710424710425</v>
      </c>
      <c r="G77" s="41" t="n">
        <f aca="false">'Deaths per day'!H77-'Deaths per day'!H76</f>
        <v>2.75851895559817</v>
      </c>
      <c r="H77" s="41" t="n">
        <f aca="false">'Deaths per day'!I77-'Deaths per day'!I76</f>
        <v>1.15105740181269</v>
      </c>
      <c r="I77" s="41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1" t="n">
        <f aca="false">'Deaths per day'!D78-'Deaths per day'!D77</f>
        <v>0.545634920634921</v>
      </c>
      <c r="D78" s="41" t="n">
        <f aca="false">'Deaths per day'!E78-'Deaths per day'!E77</f>
        <v>-1.96791443850267</v>
      </c>
      <c r="E78" s="41" t="n">
        <f aca="false">'Deaths per day'!F78-'Deaths per day'!F77</f>
        <v>0.199172667381646</v>
      </c>
      <c r="F78" s="41" t="n">
        <f aca="false">'Deaths per day'!G78-'Deaths per day'!G77</f>
        <v>-7.91505791505792</v>
      </c>
      <c r="G78" s="41" t="n">
        <f aca="false">'Deaths per day'!H78-'Deaths per day'!H77</f>
        <v>-1.3866351969317</v>
      </c>
      <c r="H78" s="41" t="n">
        <f aca="false">'Deaths per day'!I78-'Deaths per day'!I77</f>
        <v>2.22960725075529</v>
      </c>
    </row>
    <row r="79" customFormat="false" ht="12.8" hidden="false" customHeight="false" outlineLevel="0" collapsed="false">
      <c r="B79" s="0" t="n">
        <f aca="false">B78+1</f>
        <v>27</v>
      </c>
      <c r="C79" s="41" t="n">
        <f aca="false">'Deaths per day'!D79-'Deaths per day'!D78</f>
        <v>0.0992063492063497</v>
      </c>
      <c r="D79" s="41" t="n">
        <f aca="false">'Deaths per day'!E79-'Deaths per day'!E78</f>
        <v>-0.449197860962567</v>
      </c>
      <c r="E79" s="41" t="n">
        <f aca="false">'Deaths per day'!F79-'Deaths per day'!F78</f>
        <v>2.88034318982687</v>
      </c>
      <c r="F79" s="41" t="n">
        <f aca="false">'Deaths per day'!G79-'Deaths per day'!G78</f>
        <v>1.06177606177606</v>
      </c>
      <c r="G79" s="41" t="n">
        <f aca="false">'Deaths per day'!H79-'Deaths per day'!H78</f>
        <v>2.65525888774155</v>
      </c>
      <c r="H79" s="41"/>
    </row>
    <row r="80" customFormat="false" ht="12.8" hidden="false" customHeight="false" outlineLevel="0" collapsed="false">
      <c r="B80" s="0" t="n">
        <f aca="false">B79+1</f>
        <v>28</v>
      </c>
      <c r="C80" s="41" t="n">
        <f aca="false">'Deaths per day'!D80-'Deaths per day'!D79</f>
        <v>-1.40542328042328</v>
      </c>
      <c r="D80" s="41" t="n">
        <f aca="false">'Deaths per day'!E80-'Deaths per day'!E79</f>
        <v>-2.33155080213904</v>
      </c>
      <c r="E80" s="41" t="n">
        <f aca="false">'Deaths per day'!F80-'Deaths per day'!F79</f>
        <v>10.3569787038456</v>
      </c>
      <c r="F80" s="41" t="n">
        <f aca="false">'Deaths per day'!G80-'Deaths per day'!G79</f>
        <v>13.996138996139</v>
      </c>
      <c r="G80" s="41" t="n">
        <f aca="false">'Deaths per day'!H80-'Deaths per day'!H79</f>
        <v>-9.10163740964744</v>
      </c>
      <c r="H80" s="41"/>
    </row>
    <row r="81" customFormat="false" ht="12.8" hidden="false" customHeight="false" outlineLevel="0" collapsed="false">
      <c r="B81" s="0" t="n">
        <f aca="false">B80+1</f>
        <v>29</v>
      </c>
      <c r="C81" s="41" t="n">
        <f aca="false">'Deaths per day'!D81-'Deaths per day'!D80</f>
        <v>-2.57936507936508</v>
      </c>
      <c r="D81" s="41" t="n">
        <f aca="false">'Deaths per day'!E81-'Deaths per day'!E80</f>
        <v>1.66844919786096</v>
      </c>
      <c r="E81" s="41" t="n">
        <f aca="false">'Deaths per day'!F81-'Deaths per day'!F80</f>
        <v>-10.4948674735713</v>
      </c>
      <c r="F81" s="41"/>
      <c r="G81" s="41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1" t="n">
        <f aca="false">'Deaths per day'!D82-'Deaths per day'!D81</f>
        <v>1.83531746031746</v>
      </c>
      <c r="D82" s="41" t="n">
        <f aca="false">'Deaths per day'!E82-'Deaths per day'!E81</f>
        <v>-1.19786096256684</v>
      </c>
      <c r="E82" s="41" t="n">
        <f aca="false">'Deaths per day'!F82-'Deaths per day'!F81</f>
        <v>0.122567795311781</v>
      </c>
      <c r="F82" s="41"/>
      <c r="G82" s="41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1" t="n">
        <f aca="false">'Deaths per day'!D83-'Deaths per day'!D82</f>
        <v>-0.529100529100528</v>
      </c>
      <c r="D83" s="41" t="n">
        <f aca="false">'Deaths per day'!E83-'Deaths per day'!E82</f>
        <v>-1.02673796791444</v>
      </c>
      <c r="E83" s="41" t="n">
        <f aca="false">'Deaths per day'!F83-'Deaths per day'!F82</f>
        <v>-1.82319595526275</v>
      </c>
      <c r="F83" s="41"/>
      <c r="G83" s="41"/>
    </row>
    <row r="84" customFormat="false" ht="12.8" hidden="false" customHeight="false" outlineLevel="0" collapsed="false">
      <c r="B84" s="0" t="n">
        <f aca="false">B83+1</f>
        <v>32</v>
      </c>
      <c r="C84" s="41" t="n">
        <f aca="false">'Deaths per day'!D84-'Deaths per day'!D83</f>
        <v>-1.02513227513228</v>
      </c>
      <c r="D84" s="41" t="n">
        <f aca="false">'Deaths per day'!E84-'Deaths per day'!E83</f>
        <v>1.24064171122995</v>
      </c>
      <c r="E84" s="41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1" t="n">
        <f aca="false">'Deaths per day'!D85-'Deaths per day'!D84</f>
        <v>1.12433862433863</v>
      </c>
      <c r="D85" s="41" t="n">
        <f aca="false">'Deaths per day'!E85-'Deaths per day'!E84</f>
        <v>-5.11229946524064</v>
      </c>
      <c r="E85" s="41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1" t="n">
        <f aca="false">'Deaths per day'!D86-'Deaths per day'!D85</f>
        <v>-0.661375661375661</v>
      </c>
      <c r="D86" s="41" t="n">
        <f aca="false">'Deaths per day'!E86-'Deaths per day'!E85</f>
        <v>0.641711229946525</v>
      </c>
      <c r="E86" s="41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1" t="n">
        <f aca="false">'Deaths per day'!D87-'Deaths per day'!D86</f>
        <v>0.810185185185185</v>
      </c>
      <c r="D87" s="41" t="n">
        <f aca="false">'Deaths per day'!E87-'Deaths per day'!E86</f>
        <v>4.64171122994652</v>
      </c>
      <c r="E87" s="41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1" t="n">
        <f aca="false">'Deaths per day'!D88-'Deaths per day'!D87</f>
        <v>-3.10846560846561</v>
      </c>
      <c r="D88" s="41" t="n">
        <f aca="false">'Deaths per day'!E88-'Deaths per day'!E87</f>
        <v>-3.31550802139038</v>
      </c>
      <c r="E88" s="41"/>
    </row>
    <row r="89" customFormat="false" ht="12.8" hidden="false" customHeight="false" outlineLevel="0" collapsed="false">
      <c r="B89" s="0" t="n">
        <f aca="false">B88+1</f>
        <v>37</v>
      </c>
      <c r="C89" s="41" t="n">
        <f aca="false">'Deaths per day'!D89-'Deaths per day'!D88</f>
        <v>2.23214285714286</v>
      </c>
      <c r="D89" s="41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1" t="n">
        <f aca="false">'Deaths per day'!D90-'Deaths per day'!D89</f>
        <v>0.595238095238095</v>
      </c>
      <c r="D90" s="41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1" t="n">
        <f aca="false">'Deaths per day'!D91-'Deaths per day'!D90</f>
        <v>-0.396825396825397</v>
      </c>
      <c r="D91" s="41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1" t="n">
        <f aca="false">'Deaths per day'!D92-'Deaths per day'!D91</f>
        <v>-0.876322751322752</v>
      </c>
      <c r="D92" s="41"/>
    </row>
    <row r="93" customFormat="false" ht="12.8" hidden="false" customHeight="false" outlineLevel="0" collapsed="false">
      <c r="B93" s="0" t="n">
        <f aca="false">B92+1</f>
        <v>41</v>
      </c>
      <c r="C93" s="41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1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1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1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1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1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1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227</v>
      </c>
    </row>
    <row r="6" customFormat="false" ht="12.8" hidden="false" customHeight="false" outlineLevel="0" collapsed="false">
      <c r="C6" s="28" t="s">
        <v>228</v>
      </c>
    </row>
    <row r="7" customFormat="false" ht="12.8" hidden="false" customHeight="false" outlineLevel="0" collapsed="false">
      <c r="C7" s="28" t="s">
        <v>229</v>
      </c>
    </row>
    <row r="8" customFormat="false" ht="12.8" hidden="false" customHeight="false" outlineLevel="0" collapsed="false">
      <c r="C8" s="28"/>
      <c r="D8" s="28" t="s">
        <v>230</v>
      </c>
    </row>
    <row r="9" customFormat="false" ht="12.8" hidden="false" customHeight="false" outlineLevel="0" collapsed="false">
      <c r="C9" s="28"/>
      <c r="D9" s="28" t="s">
        <v>231</v>
      </c>
    </row>
    <row r="10" customFormat="false" ht="12.8" hidden="false" customHeight="false" outlineLevel="0" collapsed="false">
      <c r="C10" s="28"/>
      <c r="D10" s="28" t="s">
        <v>232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5" t="s">
        <v>141</v>
      </c>
      <c r="E50" s="50"/>
      <c r="F50" s="21"/>
      <c r="G50" s="50"/>
      <c r="I50" s="50"/>
      <c r="N50" s="59" t="s">
        <v>233</v>
      </c>
      <c r="O50" s="1"/>
      <c r="P50" s="50"/>
      <c r="Q50" s="21"/>
      <c r="R50" s="50"/>
      <c r="S50" s="1"/>
      <c r="T50" s="50"/>
    </row>
    <row r="51" customFormat="false" ht="12.8" hidden="false" customHeight="false" outlineLevel="0" collapsed="false">
      <c r="A51" s="7" t="s">
        <v>125</v>
      </c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45"/>
      <c r="L51" s="7" t="s">
        <v>125</v>
      </c>
      <c r="M51" s="1"/>
      <c r="N51" s="45" t="s">
        <v>9</v>
      </c>
      <c r="O51" s="45" t="s">
        <v>10</v>
      </c>
      <c r="P51" s="45" t="s">
        <v>11</v>
      </c>
      <c r="Q51" s="7" t="s">
        <v>12</v>
      </c>
      <c r="R51" s="45" t="s">
        <v>13</v>
      </c>
      <c r="S51" s="45" t="s">
        <v>14</v>
      </c>
      <c r="T51" s="45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8" t="n">
        <f aca="false">'Deaths-1M'!C52</f>
        <v>3.85251322751323</v>
      </c>
      <c r="D52" s="48" t="n">
        <f aca="false">'Deaths-1M'!D52</f>
        <v>4.19251336898396</v>
      </c>
      <c r="E52" s="48" t="n">
        <f aca="false">'Deaths-1M'!E52</f>
        <v>4.0447372452888</v>
      </c>
      <c r="F52" s="48" t="n">
        <f aca="false">'Deaths-1M'!F52</f>
        <v>3.86100386100386</v>
      </c>
      <c r="G52" s="48" t="n">
        <f aca="false">'Deaths-1M'!G52</f>
        <v>4.2041599055908</v>
      </c>
      <c r="H52" s="48" t="n">
        <f aca="false">'Deaths-1M'!H52</f>
        <v>4.8821752265861</v>
      </c>
      <c r="I52" s="48" t="n">
        <f aca="false">'Deaths-1M'!I52</f>
        <v>4.18954404392456</v>
      </c>
      <c r="J52" s="32"/>
      <c r="L52" s="15" t="n">
        <v>43897</v>
      </c>
      <c r="M52" s="1" t="n">
        <v>0</v>
      </c>
      <c r="N52" s="48" t="n">
        <f aca="false">C52/$I52</f>
        <v>0.919554296869112</v>
      </c>
      <c r="O52" s="48" t="n">
        <f aca="false">D52/$I52</f>
        <v>1.0007087465911</v>
      </c>
      <c r="P52" s="48" t="n">
        <f aca="false">E52/$I52</f>
        <v>0.965436143619076</v>
      </c>
      <c r="Q52" s="48" t="n">
        <f aca="false">F52/$I52</f>
        <v>0.921580921580922</v>
      </c>
      <c r="R52" s="48" t="n">
        <f aca="false">G52/$I52</f>
        <v>1.00348865210939</v>
      </c>
      <c r="S52" s="48" t="n">
        <f aca="false">H52/$I52</f>
        <v>1.16532376206092</v>
      </c>
      <c r="T52" s="48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8" t="n">
        <f aca="false">'Deaths-1M'!C53</f>
        <v>6.0515873015873</v>
      </c>
      <c r="D53" s="48" t="n">
        <f aca="false">'Deaths-1M'!D53</f>
        <v>6.28877005347594</v>
      </c>
      <c r="E53" s="48" t="n">
        <f aca="false">'Deaths-1M'!E53</f>
        <v>5.69940248199786</v>
      </c>
      <c r="F53" s="48" t="n">
        <f aca="false">'Deaths-1M'!F53</f>
        <v>5.98455598455598</v>
      </c>
      <c r="G53" s="48" t="n">
        <f aca="false">'Deaths-1M'!G53</f>
        <v>5.29576633721788</v>
      </c>
      <c r="H53" s="48" t="n">
        <f aca="false">'Deaths-1M'!H53</f>
        <v>6.38368580060423</v>
      </c>
      <c r="I53" s="48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8" t="n">
        <f aca="false">C53/$I53</f>
        <v>1.17090527512006</v>
      </c>
      <c r="O53" s="48" t="n">
        <f aca="false">D53/$I53</f>
        <v>1.21679712489657</v>
      </c>
      <c r="P53" s="48" t="n">
        <f aca="false">E53/$I53</f>
        <v>1.10276198600873</v>
      </c>
      <c r="Q53" s="48" t="n">
        <f aca="false">F53/$I53</f>
        <v>1.15793556671155</v>
      </c>
      <c r="R53" s="48" t="n">
        <f aca="false">G53/$I53</f>
        <v>1.02466351901181</v>
      </c>
      <c r="S53" s="48" t="n">
        <f aca="false">H53/$I53</f>
        <v>1.23516211633862</v>
      </c>
      <c r="T53" s="48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8" t="n">
        <f aca="false">'Deaths-1M'!C54</f>
        <v>7.65542328042328</v>
      </c>
      <c r="D54" s="48" t="n">
        <f aca="false">'Deaths-1M'!D54</f>
        <v>7.31550802139037</v>
      </c>
      <c r="E54" s="48" t="n">
        <f aca="false">'Deaths-1M'!E54</f>
        <v>6.89443848628773</v>
      </c>
      <c r="F54" s="48" t="n">
        <f aca="false">'Deaths-1M'!F54</f>
        <v>7.43243243243243</v>
      </c>
      <c r="G54" s="48" t="n">
        <f aca="false">'Deaths-1M'!G54</f>
        <v>7.49373063873728</v>
      </c>
      <c r="H54" s="48" t="n">
        <f aca="false">'Deaths-1M'!H54</f>
        <v>8.33232628398792</v>
      </c>
      <c r="I54" s="48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8" t="n">
        <f aca="false">C54/$I54</f>
        <v>1.18552932058015</v>
      </c>
      <c r="O54" s="48" t="n">
        <f aca="false">D54/$I54</f>
        <v>1.13288957861753</v>
      </c>
      <c r="P54" s="48" t="n">
        <f aca="false">E54/$I54</f>
        <v>1.06768217445691</v>
      </c>
      <c r="Q54" s="48" t="n">
        <f aca="false">F54/$I54</f>
        <v>1.15099665284508</v>
      </c>
      <c r="R54" s="48" t="n">
        <f aca="false">G54/$I54</f>
        <v>1.16048937691943</v>
      </c>
      <c r="S54" s="48" t="n">
        <f aca="false">H54/$I54</f>
        <v>1.29035544560538</v>
      </c>
      <c r="T54" s="48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8" t="n">
        <f aca="false">'Deaths-1M'!C55</f>
        <v>10.4332010582011</v>
      </c>
      <c r="D55" s="48" t="n">
        <f aca="false">'Deaths-1M'!D55</f>
        <v>11.4010695187166</v>
      </c>
      <c r="E55" s="48" t="n">
        <f aca="false">'Deaths-1M'!E55</f>
        <v>8.61038762065267</v>
      </c>
      <c r="F55" s="48" t="n">
        <f aca="false">'Deaths-1M'!F55</f>
        <v>10.1351351351351</v>
      </c>
      <c r="G55" s="48" t="n">
        <f aca="false">'Deaths-1M'!G55</f>
        <v>10.2374981560702</v>
      </c>
      <c r="H55" s="48" t="n">
        <f aca="false">'Deaths-1M'!H55</f>
        <v>9.8368580060423</v>
      </c>
      <c r="I55" s="48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8" t="n">
        <f aca="false">C55/$I55</f>
        <v>1.35518385217998</v>
      </c>
      <c r="O55" s="48" t="n">
        <f aca="false">D55/$I55</f>
        <v>1.48090171205903</v>
      </c>
      <c r="P55" s="48" t="n">
        <f aca="false">E55/$I55</f>
        <v>1.11841593001284</v>
      </c>
      <c r="Q55" s="48" t="n">
        <f aca="false">F55/$I55</f>
        <v>1.31646763042112</v>
      </c>
      <c r="R55" s="48" t="n">
        <f aca="false">G55/$I55</f>
        <v>1.32976371397762</v>
      </c>
      <c r="S55" s="48" t="n">
        <f aca="false">H55/$I55</f>
        <v>1.27772397480035</v>
      </c>
      <c r="T55" s="48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8" t="n">
        <f aca="false">'Deaths-1M'!C56</f>
        <v>13.6739417989418</v>
      </c>
      <c r="D56" s="48" t="n">
        <f aca="false">'Deaths-1M'!D56</f>
        <v>13.6470588235294</v>
      </c>
      <c r="E56" s="48" t="n">
        <f aca="false">'Deaths-1M'!E56</f>
        <v>10.3263367550176</v>
      </c>
      <c r="F56" s="48" t="n">
        <f aca="false">'Deaths-1M'!F56</f>
        <v>10.1351351351351</v>
      </c>
      <c r="G56" s="48" t="n">
        <f aca="false">'Deaths-1M'!G56</f>
        <v>12.9370113586075</v>
      </c>
      <c r="H56" s="48" t="n">
        <f aca="false">'Deaths-1M'!H56</f>
        <v>12.3051359516616</v>
      </c>
      <c r="I56" s="48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8" t="n">
        <f aca="false">C56/$I56</f>
        <v>1.47819721795528</v>
      </c>
      <c r="O56" s="48" t="n">
        <f aca="false">D56/$I56</f>
        <v>1.47529108159393</v>
      </c>
      <c r="P56" s="48" t="n">
        <f aca="false">E56/$I56</f>
        <v>1.11631031398113</v>
      </c>
      <c r="Q56" s="48" t="n">
        <f aca="false">F56/$I56</f>
        <v>1.09564080209241</v>
      </c>
      <c r="R56" s="48" t="n">
        <f aca="false">G56/$I56</f>
        <v>1.39853266016017</v>
      </c>
      <c r="S56" s="48" t="n">
        <f aca="false">H56/$I56</f>
        <v>1.33022489036156</v>
      </c>
      <c r="T56" s="48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8" t="n">
        <f aca="false">'Deaths-1M'!C57</f>
        <v>16.7989417989418</v>
      </c>
      <c r="D57" s="48" t="n">
        <f aca="false">'Deaths-1M'!D57</f>
        <v>17.7754010695187</v>
      </c>
      <c r="E57" s="48" t="n">
        <f aca="false">'Deaths-1M'!E57</f>
        <v>13.1760379960165</v>
      </c>
      <c r="F57" s="48" t="n">
        <f aca="false">'Deaths-1M'!F57</f>
        <v>10.6177606177606</v>
      </c>
      <c r="G57" s="48" t="n">
        <f aca="false">'Deaths-1M'!G57</f>
        <v>17.126419825933</v>
      </c>
      <c r="H57" s="48" t="n">
        <f aca="false">'Deaths-1M'!H57</f>
        <v>15.5921450151057</v>
      </c>
      <c r="I57" s="48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8" t="n">
        <f aca="false">C57/$I57</f>
        <v>1.51172432214323</v>
      </c>
      <c r="O57" s="48" t="n">
        <f aca="false">D57/$I57</f>
        <v>1.59959516821083</v>
      </c>
      <c r="P57" s="48" t="n">
        <f aca="false">E57/$I57</f>
        <v>1.18570189399169</v>
      </c>
      <c r="Q57" s="48" t="n">
        <f aca="false">F57/$I57</f>
        <v>0.955484408760456</v>
      </c>
      <c r="R57" s="48" t="n">
        <f aca="false">G57/$I57</f>
        <v>1.54119382708557</v>
      </c>
      <c r="S57" s="48" t="n">
        <f aca="false">H57/$I57</f>
        <v>1.40312557396945</v>
      </c>
      <c r="T57" s="48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8" t="n">
        <f aca="false">'Deaths-1M'!C58</f>
        <v>20.9325396825397</v>
      </c>
      <c r="D58" s="48" t="n">
        <f aca="false">'Deaths-1M'!D58</f>
        <v>23.379679144385</v>
      </c>
      <c r="E58" s="48" t="n">
        <f aca="false">'Deaths-1M'!E58</f>
        <v>16.85307185537</v>
      </c>
      <c r="F58" s="48" t="n">
        <f aca="false">'Deaths-1M'!F58</f>
        <v>14.0926640926641</v>
      </c>
      <c r="G58" s="48" t="n">
        <f aca="false">'Deaths-1M'!G58</f>
        <v>21.4633426759109</v>
      </c>
      <c r="H58" s="48" t="n">
        <f aca="false">'Deaths-1M'!H58</f>
        <v>19.3564954682779</v>
      </c>
      <c r="I58" s="48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8" t="n">
        <f aca="false">C58/$I58</f>
        <v>1.58421695989447</v>
      </c>
      <c r="O58" s="48" t="n">
        <f aca="false">D58/$I58</f>
        <v>1.76942142612157</v>
      </c>
      <c r="P58" s="48" t="n">
        <f aca="false">E58/$I58</f>
        <v>1.27547457998455</v>
      </c>
      <c r="Q58" s="48" t="n">
        <f aca="false">F58/$I58</f>
        <v>1.06656133485402</v>
      </c>
      <c r="R58" s="48" t="n">
        <f aca="false">G58/$I58</f>
        <v>1.6243892045057</v>
      </c>
      <c r="S58" s="48" t="n">
        <f aca="false">H58/$I58</f>
        <v>1.46493874465432</v>
      </c>
      <c r="T58" s="48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8" t="n">
        <f aca="false">'Deaths-1M'!C59</f>
        <v>23.8260582010582</v>
      </c>
      <c r="D59" s="48" t="n">
        <f aca="false">'Deaths-1M'!D59</f>
        <v>29.5401069518717</v>
      </c>
      <c r="E59" s="48" t="n">
        <f aca="false">'Deaths-1M'!E59</f>
        <v>20.0857974567182</v>
      </c>
      <c r="F59" s="48" t="n">
        <f aca="false">'Deaths-1M'!F59</f>
        <v>17.3745173745174</v>
      </c>
      <c r="G59" s="48" t="n">
        <f aca="false">'Deaths-1M'!G59</f>
        <v>24.6201504646703</v>
      </c>
      <c r="H59" s="48" t="n">
        <f aca="false">'Deaths-1M'!H59</f>
        <v>22.9365558912387</v>
      </c>
      <c r="I59" s="48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8" t="n">
        <f aca="false">C59/$I59</f>
        <v>1.56560561261542</v>
      </c>
      <c r="O59" s="48" t="n">
        <f aca="false">D59/$I59</f>
        <v>1.94107463562965</v>
      </c>
      <c r="P59" s="48" t="n">
        <f aca="false">E59/$I59</f>
        <v>1.3198338124893</v>
      </c>
      <c r="Q59" s="48" t="n">
        <f aca="false">F59/$I59</f>
        <v>1.14167612991142</v>
      </c>
      <c r="R59" s="48" t="n">
        <f aca="false">G59/$I59</f>
        <v>1.617785259553</v>
      </c>
      <c r="S59" s="48" t="n">
        <f aca="false">H59/$I59</f>
        <v>1.50715659024939</v>
      </c>
      <c r="T59" s="48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8" t="n">
        <f aca="false">'Deaths-1M'!C60</f>
        <v>29.9107142857143</v>
      </c>
      <c r="D60" s="48" t="n">
        <f aca="false">'Deaths-1M'!D60</f>
        <v>37.903743315508</v>
      </c>
      <c r="E60" s="48" t="n">
        <f aca="false">'Deaths-1M'!E60</f>
        <v>25.9843726060978</v>
      </c>
      <c r="F60" s="48" t="n">
        <f aca="false">'Deaths-1M'!F60</f>
        <v>23.0694980694981</v>
      </c>
      <c r="G60" s="48" t="n">
        <f aca="false">'Deaths-1M'!G60</f>
        <v>30.1371883758666</v>
      </c>
      <c r="H60" s="48" t="n">
        <f aca="false">'Deaths-1M'!H60</f>
        <v>26.7613293051359</v>
      </c>
      <c r="I60" s="48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8" t="n">
        <f aca="false">C60/$I60</f>
        <v>1.73540141472101</v>
      </c>
      <c r="O60" s="48" t="n">
        <f aca="false">D60/$I60</f>
        <v>2.19915208793162</v>
      </c>
      <c r="P60" s="48" t="n">
        <f aca="false">E60/$I60</f>
        <v>1.50759746325406</v>
      </c>
      <c r="Q60" s="48" t="n">
        <f aca="false">F60/$I60</f>
        <v>1.33847821901839</v>
      </c>
      <c r="R60" s="48" t="n">
        <f aca="false">G60/$I60</f>
        <v>1.7485413034142</v>
      </c>
      <c r="S60" s="48" t="n">
        <f aca="false">H60/$I60</f>
        <v>1.55267601744065</v>
      </c>
      <c r="T60" s="48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8" t="n">
        <f aca="false">'Deaths-1M'!C61</f>
        <v>35.6812169312169</v>
      </c>
      <c r="D61" s="48" t="n">
        <f aca="false">'Deaths-1M'!D61</f>
        <v>49.4331550802139</v>
      </c>
      <c r="E61" s="48" t="n">
        <f aca="false">'Deaths-1M'!E61</f>
        <v>30.5653439558756</v>
      </c>
      <c r="F61" s="48" t="n">
        <f aca="false">'Deaths-1M'!F61</f>
        <v>29.7297297297297</v>
      </c>
      <c r="G61" s="48" t="n">
        <f aca="false">'Deaths-1M'!G61</f>
        <v>35.7722377931848</v>
      </c>
      <c r="H61" s="48" t="n">
        <f aca="false">'Deaths-1M'!H61</f>
        <v>31.4380664652568</v>
      </c>
      <c r="I61" s="48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8" t="n">
        <f aca="false">C61/$I61</f>
        <v>1.88723002177863</v>
      </c>
      <c r="O61" s="48" t="n">
        <f aca="false">D61/$I61</f>
        <v>2.61458947766434</v>
      </c>
      <c r="P61" s="48" t="n">
        <f aca="false">E61/$I61</f>
        <v>1.61664426554499</v>
      </c>
      <c r="Q61" s="48" t="n">
        <f aca="false">F61/$I61</f>
        <v>1.57244744744745</v>
      </c>
      <c r="R61" s="48" t="n">
        <f aca="false">G61/$I61</f>
        <v>1.89204424388449</v>
      </c>
      <c r="S61" s="48" t="n">
        <f aca="false">H61/$I61</f>
        <v>1.6628037932192</v>
      </c>
      <c r="T61" s="48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8" t="n">
        <f aca="false">'Deaths-1M'!C62</f>
        <v>41.385582010582</v>
      </c>
      <c r="D62" s="48" t="n">
        <f aca="false">'Deaths-1M'!D62</f>
        <v>63.9786096256684</v>
      </c>
      <c r="E62" s="48" t="n">
        <f aca="false">'Deaths-1M'!E62</f>
        <v>35.4527347939329</v>
      </c>
      <c r="F62" s="48" t="n">
        <f aca="false">'Deaths-1M'!F62</f>
        <v>34.5559845559846</v>
      </c>
      <c r="G62" s="48" t="n">
        <f aca="false">'Deaths-1M'!G62</f>
        <v>45.6557014308895</v>
      </c>
      <c r="H62" s="48" t="n">
        <f aca="false">'Deaths-1M'!H62</f>
        <v>35.7039274924471</v>
      </c>
      <c r="I62" s="48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8" t="n">
        <f aca="false">C62/$I62</f>
        <v>1.9156265529539</v>
      </c>
      <c r="O62" s="48" t="n">
        <f aca="false">D62/$I62</f>
        <v>2.96139663781133</v>
      </c>
      <c r="P62" s="48" t="n">
        <f aca="false">E62/$I62</f>
        <v>1.64101111659431</v>
      </c>
      <c r="Q62" s="48" t="n">
        <f aca="false">F62/$I62</f>
        <v>1.59950297574607</v>
      </c>
      <c r="R62" s="48" t="n">
        <f aca="false">G62/$I62</f>
        <v>2.11327882092813</v>
      </c>
      <c r="S62" s="48" t="n">
        <f aca="false">H62/$I62</f>
        <v>1.6526381465841</v>
      </c>
      <c r="T62" s="48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8" t="n">
        <f aca="false">'Deaths-1M'!C63</f>
        <v>49.239417989418</v>
      </c>
      <c r="D63" s="48" t="n">
        <f aca="false">'Deaths-1M'!D63</f>
        <v>78.0106951871658</v>
      </c>
      <c r="E63" s="48" t="n">
        <f aca="false">'Deaths-1M'!E63</f>
        <v>39.9264593228129</v>
      </c>
      <c r="F63" s="48" t="n">
        <f aca="false">'Deaths-1M'!F63</f>
        <v>36.003861003861</v>
      </c>
      <c r="G63" s="48" t="n">
        <f aca="false">'Deaths-1M'!G63</f>
        <v>55.27363917982</v>
      </c>
      <c r="H63" s="48" t="n">
        <f aca="false">'Deaths-1M'!H63</f>
        <v>40.2658610271903</v>
      </c>
      <c r="I63" s="48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8" t="n">
        <f aca="false">C63/$I63</f>
        <v>2.0462690670404</v>
      </c>
      <c r="O63" s="48" t="n">
        <f aca="false">D63/$I63</f>
        <v>3.24193256090315</v>
      </c>
      <c r="P63" s="48" t="n">
        <f aca="false">E63/$I63</f>
        <v>1.65924541769111</v>
      </c>
      <c r="Q63" s="48" t="n">
        <f aca="false">F63/$I63</f>
        <v>1.4962318823926</v>
      </c>
      <c r="R63" s="48" t="n">
        <f aca="false">G63/$I63</f>
        <v>2.29703645361375</v>
      </c>
      <c r="S63" s="48" t="n">
        <f aca="false">H63/$I63</f>
        <v>1.67335011748909</v>
      </c>
      <c r="T63" s="48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8" t="n">
        <f aca="false">'Deaths-1M'!C64</f>
        <v>56.2996031746032</v>
      </c>
      <c r="D64" s="48" t="n">
        <f aca="false">'Deaths-1M'!D64</f>
        <v>93.3689839572193</v>
      </c>
      <c r="E64" s="48" t="n">
        <f aca="false">'Deaths-1M'!E64</f>
        <v>46.3306266278535</v>
      </c>
      <c r="F64" s="48" t="n">
        <f aca="false">'Deaths-1M'!F64</f>
        <v>38.7065637065637</v>
      </c>
      <c r="G64" s="48" t="n">
        <f aca="false">'Deaths-1M'!G64</f>
        <v>65.8061661011949</v>
      </c>
      <c r="H64" s="48" t="n">
        <f aca="false">'Deaths-1M'!H64</f>
        <v>47.012084592145</v>
      </c>
      <c r="I64" s="48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8" t="n">
        <f aca="false">C64/$I64</f>
        <v>2.00799521241731</v>
      </c>
      <c r="O64" s="48" t="n">
        <f aca="false">D64/$I64</f>
        <v>3.33012067941074</v>
      </c>
      <c r="P64" s="48" t="n">
        <f aca="false">E64/$I64</f>
        <v>1.65243929284017</v>
      </c>
      <c r="Q64" s="48" t="n">
        <f aca="false">F64/$I64</f>
        <v>1.38051762764406</v>
      </c>
      <c r="R64" s="48" t="n">
        <f aca="false">G64/$I64</f>
        <v>2.34705857639766</v>
      </c>
      <c r="S64" s="48" t="n">
        <f aca="false">H64/$I64</f>
        <v>1.67674433679434</v>
      </c>
      <c r="T64" s="48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8" t="n">
        <f aca="false">'Deaths-1M'!C65</f>
        <v>66.6666666666667</v>
      </c>
      <c r="D65" s="48" t="n">
        <f aca="false">'Deaths-1M'!D65</f>
        <v>109.903743315508</v>
      </c>
      <c r="E65" s="48" t="n">
        <f aca="false">'Deaths-1M'!E65</f>
        <v>53.9757928604259</v>
      </c>
      <c r="F65" s="48" t="n">
        <f aca="false">'Deaths-1M'!F65</f>
        <v>46.042471042471</v>
      </c>
      <c r="G65" s="48" t="n">
        <f aca="false">'Deaths-1M'!G65</f>
        <v>77.0172591827703</v>
      </c>
      <c r="H65" s="48" t="n">
        <f aca="false">'Deaths-1M'!H65</f>
        <v>53.5679758308157</v>
      </c>
      <c r="I65" s="48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8" t="n">
        <f aca="false">C65/$I65</f>
        <v>2.14243702851298</v>
      </c>
      <c r="O65" s="48" t="n">
        <f aca="false">D65/$I65</f>
        <v>3.53192773876995</v>
      </c>
      <c r="P65" s="48" t="n">
        <f aca="false">E65/$I65</f>
        <v>1.73459605901284</v>
      </c>
      <c r="Q65" s="48" t="n">
        <f aca="false">F65/$I65</f>
        <v>1.4796464226844</v>
      </c>
      <c r="R65" s="48" t="n">
        <f aca="false">G65/$I65</f>
        <v>2.47506941861622</v>
      </c>
      <c r="S65" s="48" t="n">
        <f aca="false">H65/$I65</f>
        <v>1.72149022443642</v>
      </c>
      <c r="T65" s="48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8" t="n">
        <f aca="false">'Deaths-1M'!C66</f>
        <v>79.7784391534392</v>
      </c>
      <c r="D66" s="48" t="n">
        <f aca="false">'Deaths-1M'!D66</f>
        <v>127.957219251337</v>
      </c>
      <c r="E66" s="48" t="n">
        <f aca="false">'Deaths-1M'!E66</f>
        <v>61.7741688371381</v>
      </c>
      <c r="F66" s="48" t="n">
        <f aca="false">'Deaths-1M'!F66</f>
        <v>57.0463320463321</v>
      </c>
      <c r="G66" s="48" t="n">
        <f aca="false">'Deaths-1M'!G66</f>
        <v>86.517185425579</v>
      </c>
      <c r="H66" s="48" t="n">
        <f aca="false">'Deaths-1M'!H66</f>
        <v>59.9607250755287</v>
      </c>
      <c r="I66" s="48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8" t="n">
        <f aca="false">C66/$I66</f>
        <v>2.44292311121167</v>
      </c>
      <c r="O66" s="48" t="n">
        <f aca="false">D66/$I66</f>
        <v>3.91822215967727</v>
      </c>
      <c r="P66" s="48" t="n">
        <f aca="false">E66/$I66</f>
        <v>1.89160813785652</v>
      </c>
      <c r="Q66" s="48" t="n">
        <f aca="false">F66/$I66</f>
        <v>1.74683541624331</v>
      </c>
      <c r="R66" s="48" t="n">
        <f aca="false">G66/$I66</f>
        <v>2.64927258587537</v>
      </c>
      <c r="S66" s="48" t="n">
        <f aca="false">H66/$I66</f>
        <v>1.83607805074115</v>
      </c>
      <c r="T66" s="48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8" t="n">
        <f aca="false">'Deaths-1M'!C67</f>
        <v>90.5423280423281</v>
      </c>
      <c r="D67" s="48" t="n">
        <f aca="false">'Deaths-1M'!D67</f>
        <v>145.51871657754</v>
      </c>
      <c r="E67" s="48" t="n">
        <f aca="false">'Deaths-1M'!E67</f>
        <v>82.5340891680711</v>
      </c>
      <c r="F67" s="48" t="n">
        <f aca="false">'Deaths-1M'!F67</f>
        <v>66.3127413127413</v>
      </c>
      <c r="G67" s="48" t="n">
        <f aca="false">'Deaths-1M'!G67</f>
        <v>95.0435167428824</v>
      </c>
      <c r="H67" s="48" t="n">
        <f aca="false">'Deaths-1M'!H67</f>
        <v>66.7432024169184</v>
      </c>
      <c r="I67" s="48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8" t="n">
        <f aca="false">C67/$I67</f>
        <v>2.64215821782872</v>
      </c>
      <c r="O67" s="48" t="n">
        <f aca="false">D67/$I67</f>
        <v>4.24645004349227</v>
      </c>
      <c r="P67" s="48" t="n">
        <f aca="false">E67/$I67</f>
        <v>2.40846603639881</v>
      </c>
      <c r="Q67" s="48" t="n">
        <f aca="false">F67/$I67</f>
        <v>1.93510326268947</v>
      </c>
      <c r="R67" s="48" t="n">
        <f aca="false">G67/$I67</f>
        <v>2.77350952027819</v>
      </c>
      <c r="S67" s="48" t="n">
        <f aca="false">H67/$I67</f>
        <v>1.94766475043171</v>
      </c>
      <c r="T67" s="48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8" t="n">
        <f aca="false">'Deaths-1M'!C68</f>
        <v>100.479497354497</v>
      </c>
      <c r="D68" s="48" t="n">
        <f aca="false">'Deaths-1M'!D68</f>
        <v>165.048128342246</v>
      </c>
      <c r="E68" s="48" t="n">
        <f aca="false">'Deaths-1M'!E68</f>
        <v>99.6935805117206</v>
      </c>
      <c r="F68" s="48" t="n">
        <f aca="false">'Deaths-1M'!F68</f>
        <v>76.5444015444016</v>
      </c>
      <c r="G68" s="48" t="n">
        <f aca="false">'Deaths-1M'!G68</f>
        <v>110.20799527954</v>
      </c>
      <c r="H68" s="48" t="n">
        <f aca="false">'Deaths-1M'!H68</f>
        <v>72.8731117824773</v>
      </c>
      <c r="I68" s="48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8" t="n">
        <f aca="false">C68/$I68</f>
        <v>2.78562947993375</v>
      </c>
      <c r="O68" s="48" t="n">
        <f aca="false">D68/$I68</f>
        <v>4.57568901142071</v>
      </c>
      <c r="P68" s="48" t="n">
        <f aca="false">E68/$I68</f>
        <v>2.76384122279019</v>
      </c>
      <c r="Q68" s="48" t="n">
        <f aca="false">F68/$I68</f>
        <v>2.12206815400065</v>
      </c>
      <c r="R68" s="48" t="n">
        <f aca="false">G68/$I68</f>
        <v>3.05533614974184</v>
      </c>
      <c r="S68" s="48" t="n">
        <f aca="false">H68/$I68</f>
        <v>2.0202876588802</v>
      </c>
      <c r="T68" s="48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8" t="n">
        <f aca="false">'Deaths-1M'!C69</f>
        <v>112.76455026455</v>
      </c>
      <c r="D69" s="48" t="n">
        <f aca="false">'Deaths-1M'!D69</f>
        <v>181.048128342246</v>
      </c>
      <c r="E69" s="48" t="n">
        <f aca="false">'Deaths-1M'!E69</f>
        <v>115.826566569634</v>
      </c>
      <c r="F69" s="48" t="n">
        <f aca="false">'Deaths-1M'!F69</f>
        <v>83.976833976834</v>
      </c>
      <c r="G69" s="48" t="n">
        <f aca="false">'Deaths-1M'!G69</f>
        <v>125.460982445788</v>
      </c>
      <c r="H69" s="48" t="n">
        <f aca="false">'Deaths-1M'!H69</f>
        <v>78.1027190332326</v>
      </c>
      <c r="I69" s="48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8" t="n">
        <f aca="false">C69/$I69</f>
        <v>2.95786287450345</v>
      </c>
      <c r="O69" s="48" t="n">
        <f aca="false">D69/$I69</f>
        <v>4.74897063009185</v>
      </c>
      <c r="P69" s="48" t="n">
        <f aca="false">E69/$I69</f>
        <v>3.0381808851609</v>
      </c>
      <c r="Q69" s="48" t="n">
        <f aca="false">F69/$I69</f>
        <v>2.20274863825271</v>
      </c>
      <c r="R69" s="48" t="n">
        <f aca="false">G69/$I69</f>
        <v>3.29089577623925</v>
      </c>
      <c r="S69" s="48" t="n">
        <f aca="false">H69/$I69</f>
        <v>2.04866806531128</v>
      </c>
      <c r="T69" s="48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8" t="n">
        <f aca="false">'Deaths-1M'!C70</f>
        <v>124.05753968254</v>
      </c>
      <c r="D70" s="48" t="n">
        <f aca="false">'Deaths-1M'!D70</f>
        <v>200.791443850267</v>
      </c>
      <c r="E70" s="48" t="n">
        <f aca="false">'Deaths-1M'!E70</f>
        <v>123.762831316072</v>
      </c>
      <c r="F70" s="48" t="n">
        <f aca="false">'Deaths-1M'!F70</f>
        <v>85.6177606177606</v>
      </c>
      <c r="G70" s="48" t="n">
        <f aca="false">'Deaths-1M'!G70</f>
        <v>141.731818852338</v>
      </c>
      <c r="H70" s="48" t="n">
        <f aca="false">'Deaths-1M'!H70</f>
        <v>86.3534743202417</v>
      </c>
      <c r="I70" s="48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8" t="n">
        <f aca="false">C70/$I70</f>
        <v>2.97383138043009</v>
      </c>
      <c r="O70" s="48" t="n">
        <f aca="false">D70/$I70</f>
        <v>4.81324954671685</v>
      </c>
      <c r="P70" s="48" t="n">
        <f aca="false">E70/$I70</f>
        <v>2.96676681192003</v>
      </c>
      <c r="Q70" s="48" t="n">
        <f aca="false">F70/$I70</f>
        <v>2.05237653349241</v>
      </c>
      <c r="R70" s="48" t="n">
        <f aca="false">G70/$I70</f>
        <v>3.39750837866921</v>
      </c>
      <c r="S70" s="48" t="n">
        <f aca="false">H70/$I70</f>
        <v>2.07001261188837</v>
      </c>
      <c r="T70" s="48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8" t="n">
        <f aca="false">'Deaths-1M'!C71</f>
        <v>135.830026455026</v>
      </c>
      <c r="D71" s="48" t="n">
        <f aca="false">'Deaths-1M'!D71</f>
        <v>221.347593582888</v>
      </c>
      <c r="E71" s="48" t="n">
        <f aca="false">'Deaths-1M'!E71</f>
        <v>136.525203002911</v>
      </c>
      <c r="F71" s="48" t="n">
        <f aca="false">'Deaths-1M'!F71</f>
        <v>86.7760617760618</v>
      </c>
      <c r="G71" s="48" t="n">
        <f aca="false">'Deaths-1M'!G71</f>
        <v>158.725475733884</v>
      </c>
      <c r="H71" s="48" t="n">
        <f aca="false">'Deaths-1M'!H71</f>
        <v>91.1057401812689</v>
      </c>
      <c r="I71" s="48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8" t="n">
        <f aca="false">C71/$I71</f>
        <v>2.99154564048426</v>
      </c>
      <c r="O71" s="48" t="n">
        <f aca="false">D71/$I71</f>
        <v>4.87500036550324</v>
      </c>
      <c r="P71" s="48" t="n">
        <f aca="false">E71/$I71</f>
        <v>3.00685633743004</v>
      </c>
      <c r="Q71" s="48" t="n">
        <f aca="false">F71/$I71</f>
        <v>1.91117204405848</v>
      </c>
      <c r="R71" s="48" t="n">
        <f aca="false">G71/$I71</f>
        <v>3.49579925262482</v>
      </c>
      <c r="S71" s="48" t="n">
        <f aca="false">H71/$I71</f>
        <v>2.00652968254119</v>
      </c>
      <c r="T71" s="48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8" t="n">
        <f aca="false">'Deaths-1M'!C72</f>
        <v>151.025132275132</v>
      </c>
      <c r="D72" s="48" t="n">
        <f aca="false">'Deaths-1M'!D72</f>
        <v>239.529411764706</v>
      </c>
      <c r="E72" s="48" t="n">
        <f aca="false">'Deaths-1M'!E72</f>
        <v>158.23502374751</v>
      </c>
      <c r="F72" s="48" t="n">
        <f aca="false">'Deaths-1M'!F72</f>
        <v>88.7065637065637</v>
      </c>
      <c r="G72" s="48" t="n">
        <f aca="false">'Deaths-1M'!G72</f>
        <v>171.101932438413</v>
      </c>
      <c r="H72" s="48" t="n">
        <f aca="false">'Deaths-1M'!H72</f>
        <v>99.0755287009064</v>
      </c>
      <c r="I72" s="48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8" t="n">
        <f aca="false">C72/$I72</f>
        <v>3.1226272413649</v>
      </c>
      <c r="O72" s="48" t="n">
        <f aca="false">D72/$I72</f>
        <v>4.95256024621102</v>
      </c>
      <c r="P72" s="48" t="n">
        <f aca="false">E72/$I72</f>
        <v>3.27170046632932</v>
      </c>
      <c r="Q72" s="48" t="n">
        <f aca="false">F72/$I72</f>
        <v>1.83411547565052</v>
      </c>
      <c r="R72" s="48" t="n">
        <f aca="false">G72/$I72</f>
        <v>3.53773936320094</v>
      </c>
      <c r="S72" s="48" t="n">
        <f aca="false">H72/$I72</f>
        <v>2.04850636588399</v>
      </c>
      <c r="T72" s="48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8" t="n">
        <f aca="false">'Deaths-1M'!C73</f>
        <v>165.724206349206</v>
      </c>
      <c r="D73" s="48" t="n">
        <f aca="false">'Deaths-1M'!D73</f>
        <v>255.550802139037</v>
      </c>
      <c r="E73" s="48" t="n">
        <f aca="false">'Deaths-1M'!E73</f>
        <v>166.52367090547</v>
      </c>
      <c r="F73" s="48" t="n">
        <f aca="false">'Deaths-1M'!F73</f>
        <v>99.7104247104247</v>
      </c>
      <c r="G73" s="48" t="n">
        <f aca="false">'Deaths-1M'!G73</f>
        <v>181.221419088361</v>
      </c>
      <c r="H73" s="48" t="n">
        <f aca="false">'Deaths-1M'!H73</f>
        <v>105.722054380665</v>
      </c>
      <c r="I73" s="48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8" t="n">
        <f aca="false">C73/$I73</f>
        <v>3.19034329226482</v>
      </c>
      <c r="O73" s="48" t="n">
        <f aca="false">D73/$I73</f>
        <v>4.91958782242844</v>
      </c>
      <c r="P73" s="48" t="n">
        <f aca="false">E73/$I73</f>
        <v>3.20573371977487</v>
      </c>
      <c r="Q73" s="48" t="n">
        <f aca="false">F73/$I73</f>
        <v>1.91951732128662</v>
      </c>
      <c r="R73" s="48" t="n">
        <f aca="false">G73/$I73</f>
        <v>3.48867888125526</v>
      </c>
      <c r="S73" s="48" t="n">
        <f aca="false">H73/$I73</f>
        <v>2.03524671783366</v>
      </c>
      <c r="T73" s="48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8" t="n">
        <f aca="false">'Deaths-1M'!C74</f>
        <v>178.224206349206</v>
      </c>
      <c r="D74" s="48" t="n">
        <f aca="false">'Deaths-1M'!D74</f>
        <v>270.395721925134</v>
      </c>
      <c r="E74" s="48" t="n">
        <f aca="false">'Deaths-1M'!E74</f>
        <v>187.069097594607</v>
      </c>
      <c r="F74" s="48" t="n">
        <f aca="false">'Deaths-1M'!F74</f>
        <v>116.119691119691</v>
      </c>
      <c r="G74" s="48" t="n">
        <f aca="false">'Deaths-1M'!G74</f>
        <v>192.196489157693</v>
      </c>
      <c r="H74" s="48" t="n">
        <f aca="false">'Deaths-1M'!H74</f>
        <v>113.422960725076</v>
      </c>
      <c r="I74" s="48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8" t="n">
        <f aca="false">C74/$I74</f>
        <v>3.29035346142277</v>
      </c>
      <c r="O74" s="48" t="n">
        <f aca="false">D74/$I74</f>
        <v>4.99201268904533</v>
      </c>
      <c r="P74" s="48" t="n">
        <f aca="false">E74/$I74</f>
        <v>3.45364675991101</v>
      </c>
      <c r="Q74" s="48" t="n">
        <f aca="false">F74/$I74</f>
        <v>2.14378751035869</v>
      </c>
      <c r="R74" s="48" t="n">
        <f aca="false">G74/$I74</f>
        <v>3.5483080347359</v>
      </c>
      <c r="S74" s="48" t="n">
        <f aca="false">H74/$I74</f>
        <v>2.09400080421922</v>
      </c>
      <c r="T74" s="48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8" t="n">
        <f aca="false">'Deaths-1M'!C75</f>
        <v>191.650132275132</v>
      </c>
      <c r="D75" s="48" t="n">
        <f aca="false">'Deaths-1M'!D75</f>
        <v>285.368983957219</v>
      </c>
      <c r="E75" s="48" t="n">
        <f aca="false">'Deaths-1M'!E75</f>
        <v>202.190899341198</v>
      </c>
      <c r="F75" s="48" t="n">
        <f aca="false">'Deaths-1M'!F75</f>
        <v>128.667953667954</v>
      </c>
      <c r="G75" s="48" t="n">
        <f aca="false">'Deaths-1M'!G75</f>
        <v>207.596990706594</v>
      </c>
      <c r="H75" s="48" t="n">
        <f aca="false">'Deaths-1M'!H75</f>
        <v>119.12084592145</v>
      </c>
      <c r="I75" s="48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8" t="n">
        <f aca="false">C75/$I75</f>
        <v>3.45895047005829</v>
      </c>
      <c r="O75" s="48" t="n">
        <f aca="false">D75/$I75</f>
        <v>5.15041220937868</v>
      </c>
      <c r="P75" s="48" t="n">
        <f aca="false">E75/$I75</f>
        <v>3.64919292262076</v>
      </c>
      <c r="Q75" s="48" t="n">
        <f aca="false">F75/$I75</f>
        <v>2.3222320461657</v>
      </c>
      <c r="R75" s="48" t="n">
        <f aca="false">G75/$I75</f>
        <v>3.74676343847446</v>
      </c>
      <c r="S75" s="48" t="n">
        <f aca="false">H75/$I75</f>
        <v>2.14992341044789</v>
      </c>
      <c r="T75" s="48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8" t="n">
        <f aca="false">'Deaths-1M'!C76</f>
        <v>205.489417989418</v>
      </c>
      <c r="D76" s="48" t="n">
        <f aca="false">'Deaths-1M'!D76</f>
        <v>300.427807486631</v>
      </c>
      <c r="E76" s="48" t="n">
        <f aca="false">'Deaths-1M'!E76</f>
        <v>211.919718094071</v>
      </c>
      <c r="F76" s="48" t="n">
        <f aca="false">'Deaths-1M'!F76</f>
        <v>135.135135135135</v>
      </c>
      <c r="G76" s="48" t="n">
        <f aca="false">'Deaths-1M'!G76</f>
        <v>220.017701725918</v>
      </c>
      <c r="H76" s="48" t="n">
        <f aca="false">'Deaths-1M'!H76</f>
        <v>123.876132930514</v>
      </c>
      <c r="I76" s="48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8" t="n">
        <f aca="false">C76/$I76</f>
        <v>3.54090979826274</v>
      </c>
      <c r="O76" s="48" t="n">
        <f aca="false">D76/$I76</f>
        <v>5.17684938527971</v>
      </c>
      <c r="P76" s="48" t="n">
        <f aca="false">E76/$I76</f>
        <v>3.65171410570161</v>
      </c>
      <c r="Q76" s="48" t="n">
        <f aca="false">F76/$I76</f>
        <v>2.32859350506409</v>
      </c>
      <c r="R76" s="48" t="n">
        <f aca="false">G76/$I76</f>
        <v>3.79125525516196</v>
      </c>
      <c r="S76" s="48" t="n">
        <f aca="false">H76/$I76</f>
        <v>2.13458297345093</v>
      </c>
      <c r="T76" s="48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8" t="n">
        <f aca="false">'Deaths-1M'!C77</f>
        <v>217.509920634921</v>
      </c>
      <c r="D77" s="48" t="n">
        <f aca="false">'Deaths-1M'!D77</f>
        <v>316.406417112299</v>
      </c>
      <c r="E77" s="48" t="n">
        <f aca="false">'Deaths-1M'!E77</f>
        <v>220.514784740309</v>
      </c>
      <c r="F77" s="48" t="n">
        <f aca="false">'Deaths-1M'!F77</f>
        <v>145.849420849421</v>
      </c>
      <c r="G77" s="48" t="n">
        <f aca="false">'Deaths-1M'!G77</f>
        <v>235.196931700841</v>
      </c>
      <c r="H77" s="48" t="n">
        <f aca="false">'Deaths-1M'!H77</f>
        <v>129.78247734139</v>
      </c>
      <c r="I77" s="48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8" t="n">
        <f aca="false">C77/$I77</f>
        <v>3.58296916059647</v>
      </c>
      <c r="O77" s="48" t="n">
        <f aca="false">D77/$I77</f>
        <v>5.21205851861354</v>
      </c>
      <c r="P77" s="48" t="n">
        <f aca="false">E77/$I77</f>
        <v>3.63246729562389</v>
      </c>
      <c r="Q77" s="48" t="n">
        <f aca="false">F77/$I77</f>
        <v>2.40252939024075</v>
      </c>
      <c r="R77" s="48" t="n">
        <f aca="false">G77/$I77</f>
        <v>3.87432145849321</v>
      </c>
      <c r="S77" s="48" t="n">
        <f aca="false">H77/$I77</f>
        <v>2.13786393072388</v>
      </c>
      <c r="T77" s="48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8" t="n">
        <f aca="false">'Deaths-1M'!C78</f>
        <v>230.076058201058</v>
      </c>
      <c r="D78" s="48" t="n">
        <f aca="false">'Deaths-1M'!D78</f>
        <v>330.417112299465</v>
      </c>
      <c r="E78" s="48" t="n">
        <f aca="false">'Deaths-1M'!E78</f>
        <v>229.30902405393</v>
      </c>
      <c r="F78" s="48" t="n">
        <f aca="false">'Deaths-1M'!F78</f>
        <v>148.648648648649</v>
      </c>
      <c r="G78" s="48" t="n">
        <f aca="false">'Deaths-1M'!G78</f>
        <v>248.989526478832</v>
      </c>
      <c r="H78" s="48" t="n">
        <f aca="false">'Deaths-1M'!H78</f>
        <v>137.918429003021</v>
      </c>
      <c r="I78" s="48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8" t="n">
        <f aca="false">C78/$I78</f>
        <v>3.62667397104133</v>
      </c>
      <c r="O78" s="48" t="n">
        <f aca="false">D78/$I78</f>
        <v>5.20834349359345</v>
      </c>
      <c r="P78" s="48" t="n">
        <f aca="false">E78/$I78</f>
        <v>3.61458326156881</v>
      </c>
      <c r="Q78" s="48" t="n">
        <f aca="false">F78/$I78</f>
        <v>2.34313899977117</v>
      </c>
      <c r="R78" s="48" t="n">
        <f aca="false">G78/$I78</f>
        <v>3.92480574381872</v>
      </c>
      <c r="S78" s="48" t="n">
        <f aca="false">H78/$I78</f>
        <v>2.17399924400247</v>
      </c>
      <c r="T78" s="48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8" t="n">
        <f aca="false">'Deaths-1M'!C79</f>
        <v>242.741402116402</v>
      </c>
      <c r="D79" s="48" t="n">
        <f aca="false">'Deaths-1M'!D79</f>
        <v>343.978609625668</v>
      </c>
      <c r="E79" s="48" t="n">
        <f aca="false">'Deaths-1M'!E79</f>
        <v>240.983606557377</v>
      </c>
      <c r="F79" s="48" t="n">
        <f aca="false">'Deaths-1M'!F79</f>
        <v>152.509652509653</v>
      </c>
      <c r="G79" s="48" t="n">
        <f aca="false">'Deaths-1M'!G79</f>
        <v>265.437380144564</v>
      </c>
      <c r="H79" s="48" t="n">
        <f aca="false">'Deaths-1M'!H79</f>
        <v>145.057401812689</v>
      </c>
      <c r="I79" s="48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8" t="n">
        <f aca="false">C79/$I79</f>
        <v>3.64786989584075</v>
      </c>
      <c r="O79" s="48" t="n">
        <f aca="false">D79/$I79</f>
        <v>5.16924267523561</v>
      </c>
      <c r="P79" s="48" t="n">
        <f aca="false">E79/$I79</f>
        <v>3.62145409100934</v>
      </c>
      <c r="Q79" s="48" t="n">
        <f aca="false">F79/$I79</f>
        <v>2.29188496632443</v>
      </c>
      <c r="R79" s="48" t="n">
        <f aca="false">G79/$I79</f>
        <v>3.98894057551777</v>
      </c>
      <c r="S79" s="48" t="n">
        <f aca="false">H79/$I79</f>
        <v>2.1798940132497</v>
      </c>
      <c r="T79" s="48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8" t="n">
        <f aca="false">'Deaths-1M'!C80</f>
        <v>254.001322751323</v>
      </c>
      <c r="D80" s="48" t="n">
        <f aca="false">'Deaths-1M'!D80</f>
        <v>355.208556149733</v>
      </c>
      <c r="E80" s="48" t="n">
        <f aca="false">'Deaths-1M'!E80</f>
        <v>263.01516776467</v>
      </c>
      <c r="F80" s="48" t="n">
        <f aca="false">'Deaths-1M'!F80</f>
        <v>170.366795366795</v>
      </c>
      <c r="G80" s="48" t="n">
        <f aca="false">'Deaths-1M'!G80</f>
        <v>272.783596400649</v>
      </c>
      <c r="H80" s="48" t="n">
        <f aca="false">'Deaths-1M'!H80</f>
        <v>152.148036253776</v>
      </c>
      <c r="I80" s="48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8" t="n">
        <f aca="false">C80/$I80</f>
        <v>3.69448451737948</v>
      </c>
      <c r="O80" s="48" t="n">
        <f aca="false">D80/$I80</f>
        <v>5.16655778371955</v>
      </c>
      <c r="P80" s="48" t="n">
        <f aca="false">E80/$I80</f>
        <v>3.82559214502153</v>
      </c>
      <c r="Q80" s="48" t="n">
        <f aca="false">F80/$I80</f>
        <v>2.47800870066495</v>
      </c>
      <c r="R80" s="48" t="n">
        <f aca="false">G80/$I80</f>
        <v>3.96767529625805</v>
      </c>
      <c r="S80" s="48" t="n">
        <f aca="false">H80/$I80</f>
        <v>2.21301431898288</v>
      </c>
      <c r="T80" s="48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8" t="n">
        <f aca="false">'Deaths-1M'!C81</f>
        <v>262.681878306878</v>
      </c>
      <c r="D81" s="48" t="n">
        <f aca="false">'Deaths-1M'!D81</f>
        <v>368.106951871658</v>
      </c>
      <c r="E81" s="48" t="n">
        <f aca="false">'Deaths-1M'!E81</f>
        <v>274.551861498391</v>
      </c>
      <c r="F81" s="48" t="n">
        <f aca="false">'Deaths-1M'!F81</f>
        <v>186.969111969112</v>
      </c>
      <c r="G81" s="48" t="n">
        <f aca="false">'Deaths-1M'!G81</f>
        <v>281.029650390913</v>
      </c>
      <c r="H81" s="48" t="n">
        <f aca="false">'Deaths-1M'!H81</f>
        <v>158.075528700906</v>
      </c>
      <c r="I81" s="48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8" t="n">
        <f aca="false">C81/$I81</f>
        <v>3.74468057930071</v>
      </c>
      <c r="O81" s="48" t="n">
        <f aca="false">D81/$I81</f>
        <v>5.24757536631062</v>
      </c>
      <c r="P81" s="48" t="n">
        <f aca="false">E81/$I81</f>
        <v>3.91389398610434</v>
      </c>
      <c r="Q81" s="48" t="n">
        <f aca="false">F81/$I81</f>
        <v>2.66535174421851</v>
      </c>
      <c r="R81" s="48" t="n">
        <f aca="false">G81/$I81</f>
        <v>4.00623857576156</v>
      </c>
      <c r="S81" s="48" t="n">
        <f aca="false">H81/$I81</f>
        <v>2.25345717110123</v>
      </c>
      <c r="T81" s="48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8" t="n">
        <f aca="false">'Deaths-1M'!C82</f>
        <v>273.197751322751</v>
      </c>
      <c r="D82" s="48" t="n">
        <f aca="false">'Deaths-1M'!D82</f>
        <v>379.807486631016</v>
      </c>
      <c r="E82" s="48" t="n">
        <f aca="false">'Deaths-1M'!E82</f>
        <v>286.211123027425</v>
      </c>
      <c r="F82" s="48" t="n">
        <f aca="false">'Deaths-1M'!F82</f>
        <v>195.07722007722</v>
      </c>
      <c r="G82" s="48" t="n">
        <f aca="false">'Deaths-1M'!G82</f>
        <v>298.318336037764</v>
      </c>
      <c r="H82" s="48" t="n">
        <f aca="false">'Deaths-1M'!H82</f>
        <v>164.33836858006</v>
      </c>
      <c r="I82" s="48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8" t="n">
        <f aca="false">C82/$I82</f>
        <v>3.83007155385209</v>
      </c>
      <c r="O82" s="48" t="n">
        <f aca="false">D82/$I82</f>
        <v>5.32467724731368</v>
      </c>
      <c r="P82" s="48" t="n">
        <f aca="false">E82/$I82</f>
        <v>4.01251135997952</v>
      </c>
      <c r="Q82" s="48" t="n">
        <f aca="false">F82/$I82</f>
        <v>2.73486772056049</v>
      </c>
      <c r="R82" s="48" t="n">
        <f aca="false">G82/$I82</f>
        <v>4.18224735496048</v>
      </c>
      <c r="S82" s="48" t="n">
        <f aca="false">H82/$I82</f>
        <v>2.30392712845339</v>
      </c>
      <c r="T82" s="48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8" t="n">
        <f aca="false">'Deaths-1M'!C83</f>
        <v>283.184523809524</v>
      </c>
      <c r="D83" s="48" t="n">
        <f aca="false">'Deaths-1M'!D83</f>
        <v>390.48128342246</v>
      </c>
      <c r="E83" s="48" t="n">
        <f aca="false">'Deaths-1M'!E83</f>
        <v>296.047188601195</v>
      </c>
      <c r="F83" s="48" t="n">
        <f aca="false">'Deaths-1M'!F83</f>
        <v>207.722007722008</v>
      </c>
      <c r="G83" s="48" t="n">
        <f aca="false">'Deaths-1M'!G83</f>
        <v>310.665289865762</v>
      </c>
      <c r="H83" s="48" t="n">
        <f aca="false">'Deaths-1M'!H83</f>
        <v>167.836858006042</v>
      </c>
      <c r="I83" s="48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8" t="n">
        <f aca="false">C83/$I83</f>
        <v>3.87286963838751</v>
      </c>
      <c r="O83" s="48" t="n">
        <f aca="false">D83/$I83</f>
        <v>5.34027455519649</v>
      </c>
      <c r="P83" s="48" t="n">
        <f aca="false">E83/$I83</f>
        <v>4.04878117221811</v>
      </c>
      <c r="Q83" s="48" t="n">
        <f aca="false">F83/$I83</f>
        <v>2.84083411801335</v>
      </c>
      <c r="R83" s="48" t="n">
        <f aca="false">G83/$I83</f>
        <v>4.24870029137341</v>
      </c>
      <c r="S83" s="48" t="n">
        <f aca="false">H83/$I83</f>
        <v>2.2953594456001</v>
      </c>
      <c r="T83" s="48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8" t="n">
        <f aca="false">'Deaths-1M'!C84</f>
        <v>292.146164021164</v>
      </c>
      <c r="D84" s="48" t="n">
        <f aca="false">'Deaths-1M'!D84</f>
        <v>402.395721925134</v>
      </c>
      <c r="E84" s="48" t="n">
        <f aca="false">'Deaths-1M'!E84</f>
        <v>302.098973494714</v>
      </c>
      <c r="F84" s="48" t="n">
        <f aca="false">'Deaths-1M'!F84</f>
        <v>211.583011583012</v>
      </c>
      <c r="G84" s="48" t="n">
        <f aca="false">'Deaths-1M'!G84</f>
        <v>321.389585484585</v>
      </c>
      <c r="H84" s="48" t="n">
        <f aca="false">'Deaths-1M'!H84</f>
        <v>172.027190332326</v>
      </c>
      <c r="I84" s="48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8" t="n">
        <f aca="false">C84/$I84</f>
        <v>3.8764658887699</v>
      </c>
      <c r="O84" s="48" t="n">
        <f aca="false">D84/$I84</f>
        <v>5.33935913571234</v>
      </c>
      <c r="P84" s="48" t="n">
        <f aca="false">E84/$I84</f>
        <v>4.00852898311485</v>
      </c>
      <c r="Q84" s="48" t="n">
        <f aca="false">F84/$I84</f>
        <v>2.80747936497065</v>
      </c>
      <c r="R84" s="48" t="n">
        <f aca="false">G84/$I84</f>
        <v>4.2644946898794</v>
      </c>
      <c r="S84" s="48" t="n">
        <f aca="false">H84/$I84</f>
        <v>2.28261609218282</v>
      </c>
      <c r="T84" s="48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8" t="n">
        <f aca="false">'Deaths-1M'!C85</f>
        <v>302.232142857143</v>
      </c>
      <c r="D85" s="48" t="n">
        <f aca="false">'Deaths-1M'!D85</f>
        <v>409.197860962567</v>
      </c>
      <c r="E85" s="48" t="n">
        <f aca="false">'Deaths-1M'!E85</f>
        <v>310.479546499157</v>
      </c>
      <c r="F85" s="48" t="n">
        <f aca="false">'Deaths-1M'!F85</f>
        <v>211.776061776062</v>
      </c>
      <c r="G85" s="48" t="n">
        <f aca="false">'Deaths-1M'!G85</f>
        <v>336.214780941142</v>
      </c>
      <c r="H85" s="48" t="n">
        <f aca="false">'Deaths-1M'!H85</f>
        <v>179.510574018127</v>
      </c>
      <c r="I85" s="48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8" t="n">
        <f aca="false">C85/$I85</f>
        <v>3.89733860682953</v>
      </c>
      <c r="O85" s="48" t="n">
        <f aca="false">D85/$I85</f>
        <v>5.27668105147666</v>
      </c>
      <c r="P85" s="48" t="n">
        <f aca="false">E85/$I85</f>
        <v>4.0036903810527</v>
      </c>
      <c r="Q85" s="48" t="n">
        <f aca="false">F85/$I85</f>
        <v>2.73089094283492</v>
      </c>
      <c r="R85" s="48" t="n">
        <f aca="false">G85/$I85</f>
        <v>4.33555092307971</v>
      </c>
      <c r="S85" s="48" t="n">
        <f aca="false">H85/$I85</f>
        <v>2.3148215932336</v>
      </c>
      <c r="T85" s="48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8" t="n">
        <f aca="false">'Deaths-1M'!C86</f>
        <v>311.656746031746</v>
      </c>
      <c r="D86" s="48" t="n">
        <f aca="false">'Deaths-1M'!D86</f>
        <v>416.641711229947</v>
      </c>
      <c r="E86" s="48" t="n">
        <f aca="false">'Deaths-1M'!E86</f>
        <v>318.614983912977</v>
      </c>
      <c r="F86" s="48" t="n">
        <f aca="false">'Deaths-1M'!F86</f>
        <v>219.498069498069</v>
      </c>
      <c r="G86" s="48" t="n">
        <f aca="false">'Deaths-1M'!G86</f>
        <v>348.650243398731</v>
      </c>
      <c r="H86" s="48" t="n">
        <f aca="false">'Deaths-1M'!H86</f>
        <v>186.743202416918</v>
      </c>
      <c r="I86" s="48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8" t="n">
        <f aca="false">C86/$I86</f>
        <v>3.94241313340475</v>
      </c>
      <c r="O86" s="48" t="n">
        <f aca="false">D86/$I86</f>
        <v>5.27045788416804</v>
      </c>
      <c r="P86" s="48" t="n">
        <f aca="false">E86/$I86</f>
        <v>4.03043384451596</v>
      </c>
      <c r="Q86" s="48" t="n">
        <f aca="false">F86/$I86</f>
        <v>2.77661909445089</v>
      </c>
      <c r="R86" s="48" t="n">
        <f aca="false">G86/$I86</f>
        <v>4.41037556876728</v>
      </c>
      <c r="S86" s="48" t="n">
        <f aca="false">H86/$I86</f>
        <v>2.36227472421703</v>
      </c>
      <c r="T86" s="48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8" t="n">
        <f aca="false">'Deaths-1M'!C87</f>
        <v>321.891534391534</v>
      </c>
      <c r="D87" s="48" t="n">
        <f aca="false">'Deaths-1M'!D87</f>
        <v>428.727272727273</v>
      </c>
      <c r="E87" s="48" t="n">
        <f aca="false">'Deaths-1M'!E87</f>
        <v>326.949593994178</v>
      </c>
      <c r="F87" s="48" t="n">
        <f aca="false">'Deaths-1M'!F87</f>
        <v>227.316602316602</v>
      </c>
      <c r="G87" s="48" t="n">
        <f aca="false">'Deaths-1M'!G87</f>
        <v>354.845847470128</v>
      </c>
      <c r="H87" s="48" t="n">
        <f aca="false">'Deaths-1M'!H87</f>
        <v>193.407854984894</v>
      </c>
      <c r="I87" s="48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8" t="n">
        <f aca="false">C87/$I87</f>
        <v>4.00357374574269</v>
      </c>
      <c r="O87" s="48" t="n">
        <f aca="false">D87/$I87</f>
        <v>5.3323591017059</v>
      </c>
      <c r="P87" s="48" t="n">
        <f aca="false">E87/$I87</f>
        <v>4.06648411295015</v>
      </c>
      <c r="Q87" s="48" t="n">
        <f aca="false">F87/$I87</f>
        <v>2.82728398783921</v>
      </c>
      <c r="R87" s="48" t="n">
        <f aca="false">G87/$I87</f>
        <v>4.41344790692508</v>
      </c>
      <c r="S87" s="48" t="n">
        <f aca="false">H87/$I87</f>
        <v>2.40553890894217</v>
      </c>
      <c r="T87" s="48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8" t="n">
        <f aca="false">'Deaths-1M'!C88</f>
        <v>329.017857142857</v>
      </c>
      <c r="D88" s="48" t="n">
        <f aca="false">'Deaths-1M'!D88</f>
        <v>437.497326203209</v>
      </c>
      <c r="E88" s="48" t="n">
        <f aca="false">'Deaths-1M'!E88</f>
        <v>334.855216791788</v>
      </c>
      <c r="F88" s="48" t="n">
        <f aca="false">'Deaths-1M'!F88</f>
        <v>237.644787644788</v>
      </c>
      <c r="G88" s="48" t="n">
        <f aca="false">'Deaths-1M'!G88</f>
        <v>359.831833603776</v>
      </c>
      <c r="H88" s="48" t="n">
        <f aca="false">'Deaths-1M'!H88</f>
        <v>199.148036253776</v>
      </c>
      <c r="I88" s="48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8" t="n">
        <f aca="false">C88/$I88</f>
        <v>4.04655256480161</v>
      </c>
      <c r="O88" s="48" t="n">
        <f aca="false">D88/$I88</f>
        <v>5.38072900606354</v>
      </c>
      <c r="P88" s="48" t="n">
        <f aca="false">E88/$I88</f>
        <v>4.11834557586847</v>
      </c>
      <c r="Q88" s="48" t="n">
        <f aca="false">F88/$I88</f>
        <v>2.92276575291842</v>
      </c>
      <c r="R88" s="48" t="n">
        <f aca="false">G88/$I88</f>
        <v>4.42553009678866</v>
      </c>
      <c r="S88" s="48" t="n">
        <f aca="false">H88/$I88</f>
        <v>2.44929866079586</v>
      </c>
      <c r="T88" s="48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8" t="n">
        <f aca="false">'Deaths-1M'!C89</f>
        <v>338.376322751323</v>
      </c>
      <c r="D89" s="48" t="n">
        <f aca="false">'Deaths-1M'!D89</f>
        <v>446.032085561497</v>
      </c>
      <c r="E89" s="48" t="n">
        <f aca="false">'Deaths-1M'!E89</f>
        <v>340.815075838823</v>
      </c>
      <c r="F89" s="48" t="n">
        <f aca="false">'Deaths-1M'!F89</f>
        <v>249.6138996139</v>
      </c>
      <c r="G89" s="48" t="n">
        <f aca="false">'Deaths-1M'!G89</f>
        <v>373.240890986871</v>
      </c>
      <c r="H89" s="48" t="n">
        <f aca="false">'Deaths-1M'!H89</f>
        <v>204.277945619335</v>
      </c>
      <c r="I89" s="48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8" t="n">
        <f aca="false">C89/$I89</f>
        <v>4.12892052433816</v>
      </c>
      <c r="O89" s="48" t="n">
        <f aca="false">D89/$I89</f>
        <v>5.44255288790304</v>
      </c>
      <c r="P89" s="48" t="n">
        <f aca="false">E89/$I89</f>
        <v>4.15867856885765</v>
      </c>
      <c r="Q89" s="48" t="n">
        <f aca="false">F89/$I89</f>
        <v>3.04582763030185</v>
      </c>
      <c r="R89" s="48" t="n">
        <f aca="false">G89/$I89</f>
        <v>4.55434340909992</v>
      </c>
      <c r="S89" s="48" t="n">
        <f aca="false">H89/$I89</f>
        <v>2.49263126769413</v>
      </c>
      <c r="T89" s="48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8" t="n">
        <f aca="false">'Deaths-1M'!C90</f>
        <v>348.330026455026</v>
      </c>
      <c r="D90" s="48" t="n">
        <f aca="false">'Deaths-1M'!D90</f>
        <v>455.229946524064</v>
      </c>
      <c r="E90" s="48" t="n">
        <f aca="false">'Deaths-1M'!E90</f>
        <v>346.468515397579</v>
      </c>
      <c r="F90" s="48" t="n">
        <f aca="false">'Deaths-1M'!F90</f>
        <v>256.081081081081</v>
      </c>
      <c r="G90" s="48" t="n">
        <f aca="false">'Deaths-1M'!G90</f>
        <v>384.96828440773</v>
      </c>
      <c r="H90" s="48" t="n">
        <f aca="false">'Deaths-1M'!H90</f>
        <v>207.764350453172</v>
      </c>
      <c r="I90" s="48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8" t="n">
        <f aca="false">C90/$I90</f>
        <v>4.17318598833149</v>
      </c>
      <c r="O90" s="48" t="n">
        <f aca="false">D90/$I90</f>
        <v>5.45390603743545</v>
      </c>
      <c r="P90" s="48" t="n">
        <f aca="false">E90/$I90</f>
        <v>4.15088405834537</v>
      </c>
      <c r="Q90" s="48" t="n">
        <f aca="false">F90/$I90</f>
        <v>3.06799270312784</v>
      </c>
      <c r="R90" s="48" t="n">
        <f aca="false">G90/$I90</f>
        <v>4.61213254221072</v>
      </c>
      <c r="S90" s="48" t="n">
        <f aca="false">H90/$I90</f>
        <v>2.48913160030985</v>
      </c>
      <c r="T90" s="48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8" t="n">
        <f aca="false">'Deaths-1M'!C91</f>
        <v>357.886904761905</v>
      </c>
      <c r="D91" s="48" t="n">
        <f aca="false">'Deaths-1M'!D91</f>
        <v>464.534759358289</v>
      </c>
      <c r="E91" s="48" t="n">
        <f aca="false">'Deaths-1M'!E91</f>
        <v>350.176191205761</v>
      </c>
      <c r="F91" s="48" t="n">
        <f aca="false">'Deaths-1M'!F91</f>
        <v>257.625482625483</v>
      </c>
      <c r="G91" s="48" t="n">
        <f aca="false">'Deaths-1M'!G91</f>
        <v>394.910753798495</v>
      </c>
      <c r="H91" s="48" t="n">
        <f aca="false">'Deaths-1M'!H91</f>
        <v>211.776435045317</v>
      </c>
      <c r="I91" s="48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8" t="n">
        <f aca="false">C91/$I91</f>
        <v>4.28768266565886</v>
      </c>
      <c r="O91" s="48" t="n">
        <f aca="false">D91/$I91</f>
        <v>5.56538283126518</v>
      </c>
      <c r="P91" s="48" t="n">
        <f aca="false">E91/$I91</f>
        <v>4.19530406109233</v>
      </c>
      <c r="Q91" s="48" t="n">
        <f aca="false">F91/$I91</f>
        <v>3.08649548610939</v>
      </c>
      <c r="R91" s="48" t="n">
        <f aca="false">G91/$I91</f>
        <v>4.73124881356184</v>
      </c>
      <c r="S91" s="48" t="n">
        <f aca="false">H91/$I91</f>
        <v>2.53719858831641</v>
      </c>
      <c r="T91" s="48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8" t="n">
        <f aca="false">'Deaths-1M'!C92</f>
        <v>366.56746031746</v>
      </c>
      <c r="D92" s="48" t="n">
        <f aca="false">'Deaths-1M'!D92</f>
        <v>473.946524064171</v>
      </c>
      <c r="E92" s="48" t="n">
        <f aca="false">'Deaths-1M'!E92</f>
        <v>356.871457024667</v>
      </c>
      <c r="F92" s="48" t="n">
        <f aca="false">'Deaths-1M'!F92</f>
        <v>258.590733590734</v>
      </c>
      <c r="G92" s="48" t="n">
        <f aca="false">'Deaths-1M'!G92</f>
        <v>405.812066676501</v>
      </c>
      <c r="H92" s="48" t="n">
        <f aca="false">'Deaths-1M'!H92</f>
        <v>218.882175226586</v>
      </c>
      <c r="I92" s="48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8" t="n">
        <f aca="false">C92/$I92</f>
        <v>4.22144629902362</v>
      </c>
      <c r="O92" s="48" t="n">
        <f aca="false">D92/$I92</f>
        <v>5.45803983314038</v>
      </c>
      <c r="P92" s="48" t="n">
        <f aca="false">E92/$I92</f>
        <v>4.10978565904146</v>
      </c>
      <c r="Q92" s="48" t="n">
        <f aca="false">F92/$I92</f>
        <v>2.97796998766071</v>
      </c>
      <c r="R92" s="48" t="n">
        <f aca="false">G92/$I92</f>
        <v>4.6733931197467</v>
      </c>
      <c r="S92" s="48" t="n">
        <f aca="false">H92/$I92</f>
        <v>2.520680225496</v>
      </c>
      <c r="T92" s="48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8" t="n">
        <f aca="false">'Deaths-1M'!C93</f>
        <v>376.074735449735</v>
      </c>
      <c r="D93" s="48" t="n">
        <f aca="false">'Deaths-1M'!D93</f>
        <v>481.79679144385</v>
      </c>
      <c r="E93" s="48" t="n">
        <f aca="false">'Deaths-1M'!E93</f>
        <v>362.494254634595</v>
      </c>
      <c r="F93" s="48" t="n">
        <f aca="false">'Deaths-1M'!F93</f>
        <v>267.277992277992</v>
      </c>
      <c r="G93" s="48" t="n">
        <f aca="false">'Deaths-1M'!G93</f>
        <v>414.972709839209</v>
      </c>
      <c r="H93" s="48" t="n">
        <f aca="false">'Deaths-1M'!H93</f>
        <v>226.528700906344</v>
      </c>
      <c r="I93" s="48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8" t="n">
        <f aca="false">C93/$I93</f>
        <v>4.26238383874173</v>
      </c>
      <c r="O93" s="48" t="n">
        <f aca="false">D93/$I93</f>
        <v>5.46062434891312</v>
      </c>
      <c r="P93" s="48" t="n">
        <f aca="false">E93/$I93</f>
        <v>4.10846437409177</v>
      </c>
      <c r="Q93" s="48" t="n">
        <f aca="false">F93/$I93</f>
        <v>3.02929521009878</v>
      </c>
      <c r="R93" s="48" t="n">
        <f aca="false">G93/$I93</f>
        <v>4.70324859717654</v>
      </c>
      <c r="S93" s="48" t="n">
        <f aca="false">H93/$I93</f>
        <v>2.56744785740443</v>
      </c>
      <c r="T93" s="48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8" t="n">
        <f aca="false">'Deaths-1M'!C94</f>
        <v>384.044312169312</v>
      </c>
      <c r="D94" s="48" t="n">
        <f aca="false">'Deaths-1M'!D94</f>
        <v>489.882352941176</v>
      </c>
      <c r="E94" s="48" t="n">
        <f aca="false">'Deaths-1M'!E94</f>
        <v>369.036310709361</v>
      </c>
      <c r="F94" s="48" t="n">
        <f aca="false">'Deaths-1M'!F94</f>
        <v>275.482625482626</v>
      </c>
      <c r="G94" s="48" t="n">
        <f aca="false">'Deaths-1M'!G94</f>
        <v>419.619412892757</v>
      </c>
      <c r="H94" s="48" t="n">
        <f aca="false">'Deaths-1M'!H94</f>
        <v>232.972809667674</v>
      </c>
      <c r="I94" s="48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8" t="n">
        <f aca="false">C94/$I94</f>
        <v>4.28431857171038</v>
      </c>
      <c r="O94" s="48" t="n">
        <f aca="false">D94/$I94</f>
        <v>5.46502576956215</v>
      </c>
      <c r="P94" s="48" t="n">
        <f aca="false">E94/$I94</f>
        <v>4.1168924249308</v>
      </c>
      <c r="Q94" s="48" t="n">
        <f aca="false">F94/$I94</f>
        <v>3.07322694579685</v>
      </c>
      <c r="R94" s="48" t="n">
        <f aca="false">G94/$I94</f>
        <v>4.68118700561321</v>
      </c>
      <c r="S94" s="48" t="n">
        <f aca="false">H94/$I94</f>
        <v>2.59899627083325</v>
      </c>
      <c r="T94" s="48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8" t="n">
        <f aca="false">'Deaths-1M'!C95</f>
        <v>391.203703703704</v>
      </c>
      <c r="D95" s="48" t="n">
        <f aca="false">'Deaths-1M'!D95</f>
        <v>496.042780748663</v>
      </c>
      <c r="E95" s="48" t="n">
        <f aca="false">'Deaths-1M'!E95</f>
        <v>373.464072314999</v>
      </c>
      <c r="F95" s="48" t="n">
        <f aca="false">'Deaths-1M'!F95</f>
        <v>283.880308880309</v>
      </c>
      <c r="G95" s="48" t="n">
        <f aca="false">'Deaths-1M'!G95</f>
        <v>423.867827113144</v>
      </c>
      <c r="H95" s="48" t="n">
        <f aca="false">'Deaths-1M'!H95</f>
        <v>238.075528700906</v>
      </c>
      <c r="I95" s="48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8" t="n">
        <f aca="false">C95/$I95</f>
        <v>4.34164078636857</v>
      </c>
      <c r="O95" s="48" t="n">
        <f aca="false">D95/$I95</f>
        <v>5.5051615010098</v>
      </c>
      <c r="P95" s="48" t="n">
        <f aca="false">E95/$I95</f>
        <v>4.14476354199903</v>
      </c>
      <c r="Q95" s="48" t="n">
        <f aca="false">F95/$I95</f>
        <v>3.15054871876968</v>
      </c>
      <c r="R95" s="48" t="n">
        <f aca="false">G95/$I95</f>
        <v>4.70415241164911</v>
      </c>
      <c r="S95" s="48" t="n">
        <f aca="false">H95/$I95</f>
        <v>2.64219999927963</v>
      </c>
      <c r="T95" s="48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8" t="n">
        <f aca="false">'Deaths-1M'!C96</f>
        <v>398.710317460317</v>
      </c>
      <c r="D96" s="48" t="n">
        <f aca="false">'Deaths-1M'!D96</f>
        <v>503.122994652406</v>
      </c>
      <c r="E96" s="48" t="n">
        <f aca="false">'Deaths-1M'!E96</f>
        <v>376.804044737245</v>
      </c>
      <c r="F96" s="48" t="n">
        <f aca="false">'Deaths-1M'!F96</f>
        <v>293.436293436293</v>
      </c>
      <c r="G96" s="48" t="n">
        <f aca="false">'Deaths-1M'!G96</f>
        <v>434.090573830949</v>
      </c>
      <c r="H96" s="48" t="n">
        <f aca="false">'Deaths-1M'!H96</f>
        <v>242.392749244713</v>
      </c>
      <c r="I96" s="48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8" t="n">
        <f aca="false">C96/$I96</f>
        <v>4.41325807858705</v>
      </c>
      <c r="O96" s="48" t="n">
        <f aca="false">D96/$I96</f>
        <v>5.56898460721081</v>
      </c>
      <c r="P96" s="48" t="n">
        <f aca="false">E96/$I96</f>
        <v>4.17078119541372</v>
      </c>
      <c r="Q96" s="48" t="n">
        <f aca="false">F96/$I96</f>
        <v>3.24799744538151</v>
      </c>
      <c r="R96" s="48" t="n">
        <f aca="false">G96/$I96</f>
        <v>4.80487624198135</v>
      </c>
      <c r="S96" s="48" t="n">
        <f aca="false">H96/$I96</f>
        <v>2.68300495861039</v>
      </c>
      <c r="T96" s="48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8" t="n">
        <f aca="false">'Deaths-1M'!C97</f>
        <v>407.539682539683</v>
      </c>
      <c r="D97" s="48" t="n">
        <f aca="false">'Deaths-1M'!D97</f>
        <v>509.561497326203</v>
      </c>
      <c r="E97" s="48" t="n">
        <f aca="false">'Deaths-1M'!E97</f>
        <v>379.347326489965</v>
      </c>
      <c r="F97" s="48" t="n">
        <f aca="false">'Deaths-1M'!F97</f>
        <v>306.467181467181</v>
      </c>
      <c r="G97" s="48" t="n">
        <f aca="false">'Deaths-1M'!G97</f>
        <v>443.664257265083</v>
      </c>
      <c r="H97" s="48" t="n">
        <f aca="false">'Deaths-1M'!H97</f>
        <v>244.66163141994</v>
      </c>
      <c r="I97" s="48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8" t="n">
        <f aca="false">C97/$I97</f>
        <v>4.45681694337222</v>
      </c>
      <c r="O97" s="48" t="n">
        <f aca="false">D97/$I97</f>
        <v>5.57251824122038</v>
      </c>
      <c r="P97" s="48" t="n">
        <f aca="false">E97/$I97</f>
        <v>4.14850789888125</v>
      </c>
      <c r="Q97" s="48" t="n">
        <f aca="false">F97/$I97</f>
        <v>3.35149725405567</v>
      </c>
      <c r="R97" s="48" t="n">
        <f aca="false">G97/$I97</f>
        <v>4.85187201066032</v>
      </c>
      <c r="S97" s="48" t="n">
        <f aca="false">H97/$I97</f>
        <v>2.67559737375833</v>
      </c>
      <c r="T97" s="48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8" t="n">
        <f aca="false">'Deaths-1M'!C98</f>
        <v>414.765211640212</v>
      </c>
      <c r="D98" s="48" t="n">
        <f aca="false">'Deaths-1M'!D98</f>
        <v>519.251336898396</v>
      </c>
      <c r="E98" s="48" t="n">
        <f aca="false">'Deaths-1M'!E98</f>
        <v>381.415658035851</v>
      </c>
      <c r="F98" s="48" t="n">
        <f aca="false">'Deaths-1M'!F98</f>
        <v>310.810810810811</v>
      </c>
      <c r="G98" s="48" t="n">
        <f aca="false">'Deaths-1M'!G98</f>
        <v>451.615282490043</v>
      </c>
      <c r="H98" s="48" t="n">
        <f aca="false">'Deaths-1M'!H98</f>
        <v>247.867069486405</v>
      </c>
      <c r="I98" s="48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8" t="n">
        <f aca="false">C98/$I98</f>
        <v>4.49069907356125</v>
      </c>
      <c r="O98" s="48" t="n">
        <f aca="false">D98/$I98</f>
        <v>5.62197945274588</v>
      </c>
      <c r="P98" s="48" t="n">
        <f aca="false">E98/$I98</f>
        <v>4.12962055185366</v>
      </c>
      <c r="Q98" s="48" t="n">
        <f aca="false">F98/$I98</f>
        <v>3.36517572108164</v>
      </c>
      <c r="R98" s="48" t="n">
        <f aca="false">G98/$I98</f>
        <v>4.88967800038974</v>
      </c>
      <c r="S98" s="48" t="n">
        <f aca="false">H98/$I98</f>
        <v>2.68367835119811</v>
      </c>
      <c r="T98" s="48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8" t="n">
        <f aca="false">'Deaths-1M'!C99</f>
        <v>422.437169312169</v>
      </c>
      <c r="D99" s="48" t="n">
        <f aca="false">'Deaths-1M'!D99</f>
        <v>524.983957219251</v>
      </c>
      <c r="E99" s="48" t="n">
        <f aca="false">'Deaths-1M'!E99</f>
        <v>386.103876206527</v>
      </c>
      <c r="F99" s="48" t="n">
        <f aca="false">'Deaths-1M'!F99</f>
        <v>311.293436293436</v>
      </c>
      <c r="G99" s="48" t="n">
        <f aca="false">'Deaths-1M'!G99</f>
        <v>460.849682844077</v>
      </c>
      <c r="H99" s="48" t="n">
        <f aca="false">'Deaths-1M'!H99</f>
        <v>253.534743202417</v>
      </c>
      <c r="I99" s="48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8" t="n">
        <f aca="false">C99/$I99</f>
        <v>4.50219896259681</v>
      </c>
      <c r="O99" s="48" t="n">
        <f aca="false">D99/$I99</f>
        <v>5.59510951988664</v>
      </c>
      <c r="P99" s="48" t="n">
        <f aca="false">E99/$I99</f>
        <v>4.11497045523252</v>
      </c>
      <c r="Q99" s="48" t="n">
        <f aca="false">F99/$I99</f>
        <v>3.31766493991402</v>
      </c>
      <c r="R99" s="48" t="n">
        <f aca="false">G99/$I99</f>
        <v>4.91158712996779</v>
      </c>
      <c r="S99" s="48" t="n">
        <f aca="false">H99/$I99</f>
        <v>2.70209143690351</v>
      </c>
      <c r="T99" s="48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8" t="n">
        <f aca="false">'Deaths-1M'!C100</f>
        <v>429.381613756614</v>
      </c>
      <c r="D100" s="48" t="n">
        <f aca="false">'Deaths-1M'!D100</f>
        <v>530.994652406417</v>
      </c>
      <c r="E100" s="48" t="n">
        <f aca="false">'Deaths-1M'!E100</f>
        <v>391.159797763138</v>
      </c>
      <c r="F100" s="48" t="n">
        <f aca="false">'Deaths-1M'!F100</f>
        <v>314.285714285714</v>
      </c>
      <c r="G100" s="48" t="n">
        <f aca="false">'Deaths-1M'!G100</f>
        <v>465.953680483847</v>
      </c>
      <c r="H100" s="48" t="n">
        <f aca="false">'Deaths-1M'!H100</f>
        <v>259.045317220544</v>
      </c>
      <c r="I100" s="48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8" t="n">
        <f aca="false">C100/$I100</f>
        <v>4.537536781096</v>
      </c>
      <c r="O100" s="48" t="n">
        <f aca="false">D100/$I100</f>
        <v>5.6113435896329</v>
      </c>
      <c r="P100" s="48" t="n">
        <f aca="false">E100/$I100</f>
        <v>4.13362359442428</v>
      </c>
      <c r="Q100" s="48" t="n">
        <f aca="false">F100/$I100</f>
        <v>3.3212483782615</v>
      </c>
      <c r="R100" s="48" t="n">
        <f aca="false">G100/$I100</f>
        <v>4.92401606343803</v>
      </c>
      <c r="S100" s="48" t="n">
        <f aca="false">H100/$I100</f>
        <v>2.73748949000216</v>
      </c>
      <c r="T100" s="48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8" t="n">
        <f aca="false">'Deaths-1M'!C101</f>
        <v>436.243386243386</v>
      </c>
      <c r="D101" s="48" t="n">
        <f aca="false">'Deaths-1M'!D101</f>
        <v>536.898395721925</v>
      </c>
      <c r="E101" s="48" t="n">
        <f aca="false">'Deaths-1M'!E101</f>
        <v>395.419028650222</v>
      </c>
      <c r="F101" s="48" t="n">
        <f aca="false">'Deaths-1M'!F101</f>
        <v>319.787644787645</v>
      </c>
      <c r="G101" s="48" t="n">
        <f aca="false">'Deaths-1M'!G101</f>
        <v>469.907065938929</v>
      </c>
      <c r="H101" s="48" t="n">
        <f aca="false">'Deaths-1M'!H101</f>
        <v>264.350453172205</v>
      </c>
      <c r="I101" s="48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8" t="n">
        <f aca="false">C101/$I101</f>
        <v>4.56798786395087</v>
      </c>
      <c r="O101" s="48" t="n">
        <f aca="false">D101/$I101</f>
        <v>5.62196570348493</v>
      </c>
      <c r="P101" s="48" t="n">
        <f aca="false">E101/$I101</f>
        <v>4.1405082140127</v>
      </c>
      <c r="Q101" s="48" t="n">
        <f aca="false">F101/$I101</f>
        <v>3.34855754034607</v>
      </c>
      <c r="R101" s="48" t="n">
        <f aca="false">G101/$I101</f>
        <v>4.92048668720953</v>
      </c>
      <c r="S101" s="48" t="n">
        <f aca="false">H101/$I101</f>
        <v>2.76806411283182</v>
      </c>
      <c r="T101" s="48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8" t="n">
        <f aca="false">'Deaths-1M'!C102</f>
        <v>440.542328042328</v>
      </c>
      <c r="D102" s="48" t="n">
        <f aca="false">'Deaths-1M'!D102</f>
        <v>540.406417112299</v>
      </c>
      <c r="E102" s="48" t="n">
        <f aca="false">'Deaths-1M'!E102</f>
        <v>398.146162095909</v>
      </c>
      <c r="F102" s="48" t="n">
        <f aca="false">'Deaths-1M'!F102</f>
        <v>333.976833976834</v>
      </c>
      <c r="G102" s="48" t="n">
        <f aca="false">'Deaths-1M'!G102</f>
        <v>473.004867974627</v>
      </c>
      <c r="H102" s="48" t="n">
        <f aca="false">'Deaths-1M'!H102</f>
        <v>269.196374622356</v>
      </c>
      <c r="I102" s="48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8" t="n">
        <f aca="false">C102/$I102</f>
        <v>4.59806107429753</v>
      </c>
      <c r="O102" s="48" t="n">
        <f aca="false">D102/$I102</f>
        <v>5.64036995461174</v>
      </c>
      <c r="P102" s="48" t="n">
        <f aca="false">E102/$I102</f>
        <v>4.15556066530401</v>
      </c>
      <c r="Q102" s="48" t="n">
        <f aca="false">F102/$I102</f>
        <v>3.48580779252263</v>
      </c>
      <c r="R102" s="48" t="n">
        <f aca="false">G102/$I102</f>
        <v>4.93688150478564</v>
      </c>
      <c r="S102" s="48" t="n">
        <f aca="false">H102/$I102</f>
        <v>2.80967637546543</v>
      </c>
      <c r="T102" s="48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8" t="n">
        <f aca="false">'Deaths-1M'!C103</f>
        <v>446.04828042328</v>
      </c>
      <c r="D103" s="48" t="n">
        <f aca="false">'Deaths-1M'!D103</f>
        <v>543.914438502674</v>
      </c>
      <c r="E103" s="48" t="n">
        <f aca="false">'Deaths-1M'!E103</f>
        <v>401.869158878505</v>
      </c>
      <c r="F103" s="48" t="n">
        <f aca="false">'Deaths-1M'!F103</f>
        <v>340.637065637066</v>
      </c>
      <c r="G103" s="48" t="n">
        <f aca="false">'Deaths-1M'!G103</f>
        <v>482.254019766927</v>
      </c>
      <c r="H103" s="48" t="n">
        <f aca="false">'Deaths-1M'!H103</f>
        <v>272.882175226586</v>
      </c>
      <c r="I103" s="48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48" t="n">
        <f aca="false">C103/$I103</f>
        <v>4.64280344562833</v>
      </c>
      <c r="O103" s="48" t="n">
        <f aca="false">D103/$I103</f>
        <v>5.6614674689718</v>
      </c>
      <c r="P103" s="48" t="n">
        <f aca="false">E103/$I103</f>
        <v>4.18295417205133</v>
      </c>
      <c r="Q103" s="48" t="n">
        <f aca="false">F103/$I103</f>
        <v>3.54560484023771</v>
      </c>
      <c r="R103" s="48" t="n">
        <f aca="false">G103/$I103</f>
        <v>5.01965980569924</v>
      </c>
      <c r="S103" s="48" t="n">
        <f aca="false">H103/$I103</f>
        <v>2.84036136668945</v>
      </c>
      <c r="T103" s="48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8" t="n">
        <f aca="false">'Deaths-1M'!C104</f>
        <v>452.364417989418</v>
      </c>
      <c r="D104" s="48" t="n">
        <f aca="false">'Deaths-1M'!D104</f>
        <v>547.871657754011</v>
      </c>
      <c r="E104" s="48" t="n">
        <f aca="false">'Deaths-1M'!E104</f>
        <v>403.094836831623</v>
      </c>
      <c r="F104" s="48" t="n">
        <f aca="false">'Deaths-1M'!F104</f>
        <v>351.930501930502</v>
      </c>
      <c r="G104" s="48" t="n">
        <f aca="false">'Deaths-1M'!G104</f>
        <v>489.541230269951</v>
      </c>
      <c r="H104" s="48" t="n">
        <f aca="false">'Deaths-1M'!H104</f>
        <v>275.495468277946</v>
      </c>
      <c r="I104" s="48" t="n">
        <f aca="false">'Deaths-1M'!I104</f>
        <v>96.9563141561232</v>
      </c>
      <c r="J104" s="32"/>
      <c r="L104" s="15" t="n">
        <f aca="false">L103+1</f>
        <v>43949</v>
      </c>
      <c r="M104" s="1" t="n">
        <f aca="false">M103+1</f>
        <v>52</v>
      </c>
      <c r="N104" s="48" t="n">
        <f aca="false">C104/$I104</f>
        <v>4.66565196838033</v>
      </c>
      <c r="O104" s="48" t="n">
        <f aca="false">D104/$I104</f>
        <v>5.65070632606562</v>
      </c>
      <c r="P104" s="48" t="n">
        <f aca="false">E104/$I104</f>
        <v>4.15748928102344</v>
      </c>
      <c r="Q104" s="48" t="n">
        <f aca="false">F104/$I104</f>
        <v>3.62978424864428</v>
      </c>
      <c r="R104" s="48" t="n">
        <f aca="false">G104/$I104</f>
        <v>5.04909076351305</v>
      </c>
      <c r="S104" s="48" t="n">
        <f aca="false">H104/$I104</f>
        <v>2.84143916438831</v>
      </c>
      <c r="T104" s="48" t="n">
        <f aca="false">I104/$I104</f>
        <v>1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8" t="n">
        <f aca="false">'Deaths-1M'!C105</f>
        <v>457.705026455027</v>
      </c>
      <c r="D105" s="48" t="n">
        <f aca="false">'Deaths-1M'!D105</f>
        <v>553.090909090909</v>
      </c>
      <c r="E105" s="48" t="n">
        <f aca="false">'Deaths-1M'!E105</f>
        <v>404.167305040601</v>
      </c>
      <c r="F105" s="48" t="n">
        <f aca="false">'Deaths-1M'!F105</f>
        <v>354.633204633205</v>
      </c>
      <c r="G105" s="48" t="n">
        <f aca="false">'Deaths-1M'!G105</f>
        <v>495.85484584747</v>
      </c>
      <c r="H105" s="48" t="n">
        <f aca="false">'Deaths-1M'!H105</f>
        <v>278.528700906344</v>
      </c>
      <c r="I105" s="48" t="n">
        <f aca="false">'Deaths-1M'!I105</f>
        <v>97.7918357603247</v>
      </c>
      <c r="J105" s="32"/>
      <c r="L105" s="15" t="n">
        <f aca="false">L104+1</f>
        <v>43950</v>
      </c>
      <c r="M105" s="1" t="n">
        <f aca="false">M104+1</f>
        <v>53</v>
      </c>
      <c r="N105" s="48" t="n">
        <f aca="false">C105/$I105</f>
        <v>4.68040121035056</v>
      </c>
      <c r="O105" s="48" t="n">
        <f aca="false">D105/$I105</f>
        <v>5.65579840884125</v>
      </c>
      <c r="P105" s="48" t="n">
        <f aca="false">E105/$I105</f>
        <v>4.13293504409881</v>
      </c>
      <c r="Q105" s="48" t="n">
        <f aca="false">F105/$I105</f>
        <v>3.62640911560722</v>
      </c>
      <c r="R105" s="48" t="n">
        <f aca="false">G105/$I105</f>
        <v>5.07051372941548</v>
      </c>
      <c r="S105" s="48" t="n">
        <f aca="false">H105/$I105</f>
        <v>2.84817949004437</v>
      </c>
      <c r="T105" s="48" t="n">
        <f aca="false">I105/$I105</f>
        <v>1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8" t="n">
        <f aca="false">'Deaths-1M'!C106</f>
        <v>462.417328042328</v>
      </c>
      <c r="D106" s="48" t="n">
        <f aca="false">'Deaths-1M'!D106</f>
        <v>557.647058823529</v>
      </c>
      <c r="E106" s="48" t="n">
        <f aca="false">'Deaths-1M'!E106</f>
        <v>408.196721311475</v>
      </c>
      <c r="F106" s="48" t="n">
        <f aca="false">'Deaths-1M'!F106</f>
        <v>355.11583011583</v>
      </c>
      <c r="G106" s="48" t="n">
        <f aca="false">'Deaths-1M'!G106</f>
        <v>501.519398141319</v>
      </c>
      <c r="H106" s="48" t="n">
        <f aca="false">'Deaths-1M'!H106</f>
        <v>283.232628398791</v>
      </c>
      <c r="I106" s="48" t="n">
        <f aca="false">'Deaths-1M'!I106</f>
        <v>98.7109095249463</v>
      </c>
      <c r="J106" s="32"/>
      <c r="L106" s="15" t="n">
        <f aca="false">L105+1</f>
        <v>43951</v>
      </c>
      <c r="M106" s="1" t="n">
        <f aca="false">M105+1</f>
        <v>54</v>
      </c>
      <c r="N106" s="48" t="n">
        <f aca="false">C106/$I106</f>
        <v>4.68456151673352</v>
      </c>
      <c r="O106" s="48" t="n">
        <f aca="false">D106/$I106</f>
        <v>5.64929511345046</v>
      </c>
      <c r="P106" s="48" t="n">
        <f aca="false">E106/$I106</f>
        <v>4.13527464467659</v>
      </c>
      <c r="Q106" s="48" t="n">
        <f aca="false">F106/$I106</f>
        <v>3.59753376627621</v>
      </c>
      <c r="R106" s="48" t="n">
        <f aca="false">G106/$I106</f>
        <v>5.08068865493104</v>
      </c>
      <c r="S106" s="48" t="n">
        <f aca="false">H106/$I106</f>
        <v>2.86931434186829</v>
      </c>
      <c r="T106" s="48" t="n">
        <f aca="false">I106/$I106</f>
        <v>1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8" t="n">
        <f aca="false">'Deaths-1M'!C107</f>
        <v>466.865079365079</v>
      </c>
      <c r="D107" s="48" t="n">
        <f aca="false">'Deaths-1M'!D107</f>
        <v>562.545454545455</v>
      </c>
      <c r="E107" s="48" t="n">
        <f aca="false">'Deaths-1M'!E107</f>
        <v>413.528420407538</v>
      </c>
      <c r="F107" s="48" t="n">
        <f aca="false">'Deaths-1M'!F107</f>
        <v>356.949806949807</v>
      </c>
      <c r="G107" s="48" t="n">
        <f aca="false">'Deaths-1M'!G107</f>
        <v>508.423071249447</v>
      </c>
      <c r="H107" s="48" t="n">
        <f aca="false">'Deaths-1M'!H107</f>
        <v>287.477341389728</v>
      </c>
      <c r="I107" s="48" t="n">
        <f aca="false">'Deaths-1M'!I107</f>
        <v>99.1764144187157</v>
      </c>
      <c r="J107" s="32"/>
      <c r="L107" s="15" t="n">
        <f aca="false">L106+1</f>
        <v>43952</v>
      </c>
      <c r="M107" s="1" t="n">
        <f aca="false">M106+1</f>
        <v>55</v>
      </c>
      <c r="N107" s="48" t="n">
        <f aca="false">C107/$I107</f>
        <v>4.70742042955907</v>
      </c>
      <c r="O107" s="48" t="n">
        <f aca="false">D107/$I107</f>
        <v>5.67216971739297</v>
      </c>
      <c r="P107" s="48" t="n">
        <f aca="false">E107/$I107</f>
        <v>4.16962463133272</v>
      </c>
      <c r="Q107" s="48" t="n">
        <f aca="false">F107/$I107</f>
        <v>3.59914006814958</v>
      </c>
      <c r="R107" s="48" t="n">
        <f aca="false">G107/$I107</f>
        <v>5.1264514272811</v>
      </c>
      <c r="S107" s="48" t="n">
        <f aca="false">H107/$I107</f>
        <v>2.89864624643536</v>
      </c>
      <c r="T107" s="48" t="n">
        <f aca="false">I107/$I107</f>
        <v>1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8" t="n">
        <f aca="false">'Deaths-1M'!C108</f>
        <v>474.702380952381</v>
      </c>
      <c r="D108" s="48" t="n">
        <f aca="false">'Deaths-1M'!D108</f>
        <v>566.374331550802</v>
      </c>
      <c r="E108" s="48" t="n">
        <f aca="false">'Deaths-1M'!E108</f>
        <v>414.800061283898</v>
      </c>
      <c r="F108" s="48" t="n">
        <f aca="false">'Deaths-1M'!F108</f>
        <v>361.293436293436</v>
      </c>
      <c r="G108" s="48" t="n">
        <f aca="false">'Deaths-1M'!G108</f>
        <v>510.930815754536</v>
      </c>
      <c r="H108" s="48" t="n">
        <f aca="false">'Deaths-1M'!H108</f>
        <v>291.749244712991</v>
      </c>
      <c r="I108" s="48" t="n">
        <f aca="false">'Deaths-1M'!I108</f>
        <v>99.6896634041537</v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8" t="n">
        <f aca="false">'Deaths-1M'!C109</f>
        <v>477.579365079365</v>
      </c>
      <c r="D109" s="48" t="n">
        <f aca="false">'Deaths-1M'!D109</f>
        <v>569.433155080214</v>
      </c>
      <c r="E109" s="48" t="n">
        <f aca="false">'Deaths-1M'!E109</f>
        <v>420.177723303202</v>
      </c>
      <c r="F109" s="48" t="n">
        <f aca="false">'Deaths-1M'!F109</f>
        <v>369.787644787645</v>
      </c>
      <c r="G109" s="48" t="n">
        <f aca="false">'Deaths-1M'!G109</f>
        <v>513.291045876973</v>
      </c>
      <c r="H109" s="48" t="n">
        <f aca="false">'Deaths-1M'!H109</f>
        <v>295.673716012085</v>
      </c>
      <c r="I109" s="48" t="n">
        <f aca="false">'Deaths-1M'!I109</f>
        <v>99.856767724994</v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8" t="n">
        <f aca="false">'Deaths-1M'!C110</f>
        <v>480.803571428571</v>
      </c>
      <c r="D110" s="48" t="n">
        <f aca="false">'Deaths-1M'!D110</f>
        <v>572.064171122995</v>
      </c>
      <c r="E110" s="48" t="n">
        <f aca="false">'Deaths-1M'!E110</f>
        <v>421.771104642255</v>
      </c>
      <c r="F110" s="48" t="n">
        <f aca="false">'Deaths-1M'!F110</f>
        <v>373.648648648649</v>
      </c>
      <c r="G110" s="48" t="n">
        <f aca="false">'Deaths-1M'!G110</f>
        <v>521.330579731524</v>
      </c>
      <c r="H110" s="48" t="n">
        <f aca="false">'Deaths-1M'!H110</f>
        <v>298.803625377643</v>
      </c>
      <c r="I110" s="48" t="n">
        <f aca="false">'Deaths-1M'!I110</f>
        <v>99.9164478395798</v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8" t="n">
        <f aca="false">'Deaths-1M'!C111</f>
        <v>484.705687830688</v>
      </c>
      <c r="D111" s="48" t="n">
        <f aca="false">'Deaths-1M'!D111</f>
        <v>575.828877005348</v>
      </c>
      <c r="E111" s="48" t="n">
        <f aca="false">'Deaths-1M'!E111</f>
        <v>423.241918185997</v>
      </c>
      <c r="F111" s="48" t="n">
        <f aca="false">'Deaths-1M'!F111</f>
        <v>378.861003861004</v>
      </c>
      <c r="G111" s="48" t="n">
        <f aca="false">'Deaths-1M'!G111</f>
        <v>526.685351821803</v>
      </c>
      <c r="H111" s="48" t="n">
        <f aca="false">'Deaths-1M'!H111</f>
        <v>300.66163141994</v>
      </c>
      <c r="I111" s="48" t="n">
        <f aca="false">'Deaths-1M'!I111</f>
        <v>100.596801145858</v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8" t="n">
        <f aca="false">'Deaths-1M'!C112</f>
        <v>490.806878306878</v>
      </c>
      <c r="D112" s="48" t="n">
        <f aca="false">'Deaths-1M'!D112</f>
        <v>579.764705882353</v>
      </c>
      <c r="E112" s="48" t="n">
        <f aca="false">'Deaths-1M'!E112</f>
        <v>430.641948827946</v>
      </c>
      <c r="F112" s="48" t="n">
        <f aca="false">'Deaths-1M'!F112</f>
        <v>385.328185328185</v>
      </c>
      <c r="G112" s="48" t="n">
        <f aca="false">'Deaths-1M'!G112</f>
        <v>531.671337955451</v>
      </c>
      <c r="H112" s="48" t="n">
        <f aca="false">'Deaths-1M'!H112</f>
        <v>302.190332326284</v>
      </c>
      <c r="I112" s="48" t="n">
        <f aca="false">'Deaths-1M'!I112</f>
        <v>101.43232275006</v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8" t="n">
        <f aca="false">'Deaths-1M'!C113</f>
        <v>495.337301587302</v>
      </c>
      <c r="D113" s="48" t="n">
        <f aca="false">'Deaths-1M'!D113</f>
        <v>584.406417112299</v>
      </c>
      <c r="E113" s="48" t="n">
        <f aca="false">'Deaths-1M'!E113</f>
        <v>432.648996476176</v>
      </c>
      <c r="F113" s="48" t="n">
        <f aca="false">'Deaths-1M'!F113</f>
        <v>385.907335907336</v>
      </c>
      <c r="G113" s="48" t="n">
        <f aca="false">'Deaths-1M'!G113</f>
        <v>536.849092786547</v>
      </c>
      <c r="H113" s="48" t="n">
        <f aca="false">'Deaths-1M'!H113</f>
        <v>304.531722054381</v>
      </c>
      <c r="I113" s="48" t="n">
        <f aca="false">'Deaths-1M'!I113</f>
        <v>101.85008355216</v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8" t="n">
        <f aca="false">'Deaths-1M'!C114</f>
        <v>499.355158730159</v>
      </c>
      <c r="D114" s="48" t="n">
        <f aca="false">'Deaths-1M'!D114</f>
        <v>587.358288770054</v>
      </c>
      <c r="E114" s="48" t="n">
        <f aca="false">'Deaths-1M'!E114</f>
        <v>429.324345028344</v>
      </c>
      <c r="F114" s="48" t="n">
        <f aca="false">'Deaths-1M'!F114</f>
        <v>388.899613899614</v>
      </c>
      <c r="G114" s="48" t="n">
        <f aca="false">'Deaths-1M'!G114</f>
        <v>541.008998377342</v>
      </c>
      <c r="H114" s="48" t="n">
        <f aca="false">'Deaths-1M'!H114</f>
        <v>309.178247734139</v>
      </c>
      <c r="I114" s="48" t="n">
        <f aca="false">'Deaths-1M'!I114</f>
        <v>102.291716400095</v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8" t="n">
        <f aca="false">'Deaths-1M'!C115</f>
        <v>502.562830687831</v>
      </c>
      <c r="D115" s="48" t="n">
        <f aca="false">'Deaths-1M'!D115</f>
        <v>589.582887700535</v>
      </c>
      <c r="E115" s="48" t="n">
        <f aca="false">'Deaths-1M'!E115</f>
        <v>431.009652213881</v>
      </c>
      <c r="F115" s="48" t="n">
        <f aca="false">'Deaths-1M'!F115</f>
        <v>398.166023166023</v>
      </c>
      <c r="G115" s="48" t="n">
        <f aca="false">'Deaths-1M'!G115</f>
        <v>547.514382652309</v>
      </c>
      <c r="H115" s="48" t="n">
        <f aca="false">'Deaths-1M'!H115</f>
        <v>312.87915407855</v>
      </c>
      <c r="I115" s="48" t="n">
        <f aca="false">'Deaths-1M'!I115</f>
        <v>102.578180950107</v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8" t="n">
        <f aca="false">'Deaths-1M'!C116</f>
        <v>505.291005291005</v>
      </c>
      <c r="D116" s="48" t="n">
        <f aca="false">'Deaths-1M'!D116</f>
        <v>591.44385026738</v>
      </c>
      <c r="E116" s="48" t="n">
        <f aca="false">'Deaths-1M'!E116</f>
        <v>432.281293090241</v>
      </c>
      <c r="F116" s="48" t="n">
        <f aca="false">'Deaths-1M'!F116</f>
        <v>407.335907335907</v>
      </c>
      <c r="G116" s="48" t="n">
        <f aca="false">'Deaths-1M'!G116</f>
        <v>549.299306682402</v>
      </c>
      <c r="H116" s="48" t="n">
        <f aca="false">'Deaths-1M'!H116</f>
        <v>316.543806646526</v>
      </c>
      <c r="I116" s="48" t="n">
        <f aca="false">'Deaths-1M'!I116</f>
        <v>102.64979708761</v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8" t="n">
        <f aca="false">'Deaths-1M'!C117</f>
        <v>508.250661375661</v>
      </c>
      <c r="D117" s="48" t="n">
        <f aca="false">'Deaths-1M'!D117</f>
        <v>592.705882352941</v>
      </c>
      <c r="E117" s="48" t="n">
        <f aca="false">'Deaths-1M'!E117</f>
        <v>433.415045196875</v>
      </c>
      <c r="F117" s="48" t="n">
        <f aca="false">'Deaths-1M'!F117</f>
        <v>411.776061776062</v>
      </c>
      <c r="G117" s="48" t="n">
        <f aca="false">'Deaths-1M'!G117</f>
        <v>551.305502286473</v>
      </c>
      <c r="H117" s="48" t="n">
        <f aca="false">'Deaths-1M'!H117</f>
        <v>319.616314199396</v>
      </c>
      <c r="I117" s="48" t="n">
        <f aca="false">'Deaths-1M'!I117</f>
        <v>102.709477202196</v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8" t="n">
        <f aca="false">'Deaths-1M'!C118</f>
        <v>511.094576719577</v>
      </c>
      <c r="D118" s="48" t="n">
        <f aca="false">'Deaths-1M'!D118</f>
        <v>594.181818181818</v>
      </c>
      <c r="E118" s="48" t="n">
        <f aca="false">'Deaths-1M'!E118</f>
        <v>434.073847096675</v>
      </c>
      <c r="F118" s="48" t="n">
        <f aca="false">'Deaths-1M'!F118</f>
        <v>419.88416988417</v>
      </c>
      <c r="G118" s="48" t="n">
        <f aca="false">'Deaths-1M'!G118</f>
        <v>557.707626493583</v>
      </c>
      <c r="H118" s="48" t="n">
        <f aca="false">'Deaths-1M'!H118</f>
        <v>321.546827794562</v>
      </c>
      <c r="I118" s="48" t="n">
        <f aca="false">'Deaths-1M'!I118</f>
        <v>102.864645500119</v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8" t="n">
        <f aca="false">'Deaths-1M'!C119</f>
        <v>514.318783068783</v>
      </c>
      <c r="D119" s="48" t="n">
        <f aca="false">'Deaths-1M'!D119</f>
        <v>596.534759358289</v>
      </c>
      <c r="E119" s="48" t="n">
        <f aca="false">'Deaths-1M'!E119</f>
        <v>434.610081201164</v>
      </c>
      <c r="F119" s="48" t="n">
        <f aca="false">'Deaths-1M'!F119</f>
        <v>424.227799227799</v>
      </c>
      <c r="G119" s="48" t="n">
        <f aca="false">'Deaths-1M'!G119</f>
        <v>563.799970497124</v>
      </c>
      <c r="H119" s="48" t="n">
        <f aca="false">'Deaths-1M'!H119</f>
        <v>323.755287009063</v>
      </c>
      <c r="I119" s="48" t="n">
        <f aca="false">'Deaths-1M'!I119</f>
        <v>103.533062783481</v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8" t="n">
        <f aca="false">'Deaths-1M'!C120</f>
        <v>518.650793650794</v>
      </c>
      <c r="D120" s="48" t="n">
        <f aca="false">'Deaths-1M'!D120</f>
        <v>597.647058823529</v>
      </c>
      <c r="E120" s="48" t="n">
        <f aca="false">'Deaths-1M'!E120</f>
        <v>435.605944538073</v>
      </c>
      <c r="F120" s="48" t="n">
        <f aca="false">'Deaths-1M'!F120</f>
        <v>424.227799227799</v>
      </c>
      <c r="G120" s="48" t="n">
        <f aca="false">'Deaths-1M'!G120</f>
        <v>569.302256970054</v>
      </c>
      <c r="H120" s="48" t="n">
        <f aca="false">'Deaths-1M'!H120</f>
        <v>327.187311178248</v>
      </c>
      <c r="I120" s="48" t="n">
        <f aca="false">'Deaths-1M'!I120</f>
        <v>103.83146335641</v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8" t="n">
        <f aca="false">'Deaths-1M'!C121</f>
        <v>522.652116402116</v>
      </c>
      <c r="D121" s="48" t="n">
        <f aca="false">'Deaths-1M'!D121</f>
        <v>612.363636363636</v>
      </c>
      <c r="E121" s="48" t="n">
        <f aca="false">'Deaths-1M'!E121</f>
        <v>437.107400030642</v>
      </c>
      <c r="F121" s="48" t="n">
        <f aca="false">'Deaths-1M'!F121</f>
        <v>425</v>
      </c>
      <c r="G121" s="48" t="n">
        <f aca="false">'Deaths-1M'!G121</f>
        <v>572.636082017997</v>
      </c>
      <c r="H121" s="48" t="n">
        <f aca="false">'Deaths-1M'!H121</f>
        <v>330.462235649547</v>
      </c>
      <c r="I121" s="48" t="n">
        <f aca="false">'Deaths-1M'!I121</f>
        <v>104.273096204345</v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8" t="n">
        <f aca="false">'Deaths-1M'!C122</f>
        <v>525.181878306878</v>
      </c>
      <c r="D122" s="48" t="n">
        <f aca="false">'Deaths-1M'!D122</f>
        <v>613.433155080214</v>
      </c>
      <c r="E122" s="48" t="n">
        <f aca="false">'Deaths-1M'!E122</f>
        <v>438.118584341964</v>
      </c>
      <c r="F122" s="48" t="n">
        <f aca="false">'Deaths-1M'!F122</f>
        <v>431.274131274131</v>
      </c>
      <c r="G122" s="48" t="n">
        <f aca="false">'Deaths-1M'!G122</f>
        <v>574.332497418498</v>
      </c>
      <c r="H122" s="48" t="n">
        <f aca="false">'Deaths-1M'!H122</f>
        <v>333.580060422961</v>
      </c>
      <c r="I122" s="48" t="n">
        <f aca="false">'Deaths-1M'!I122</f>
        <v>104.595368823108</v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8" t="n">
        <f aca="false">'Deaths-1M'!C123</f>
        <v>527.579365079365</v>
      </c>
      <c r="D123" s="48" t="n">
        <f aca="false">'Deaths-1M'!D123</f>
        <v>615.016042780749</v>
      </c>
      <c r="E123" s="48" t="n">
        <f aca="false">'Deaths-1M'!E123</f>
        <v>439.129768653286</v>
      </c>
      <c r="F123" s="48" t="n">
        <f aca="false">'Deaths-1M'!F123</f>
        <v>438.416988416988</v>
      </c>
      <c r="G123" s="48" t="n">
        <f aca="false">'Deaths-1M'!G123</f>
        <v>575.969907065939</v>
      </c>
      <c r="H123" s="48" t="n">
        <f aca="false">'Deaths-1M'!H123</f>
        <v>336.525679758308</v>
      </c>
      <c r="I123" s="48" t="n">
        <f aca="false">'Deaths-1M'!I123</f>
        <v>104.666984960611</v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8" t="n">
        <f aca="false">'Deaths-1M'!C124</f>
        <v>529.21626984127</v>
      </c>
      <c r="D124" s="48" t="n">
        <f aca="false">'Deaths-1M'!D124</f>
        <v>574.053475935829</v>
      </c>
      <c r="E124" s="48" t="n">
        <f aca="false">'Deaths-1M'!E124</f>
        <v>439.926459322813</v>
      </c>
      <c r="F124" s="48" t="n">
        <f aca="false">'Deaths-1M'!F124</f>
        <v>440.34749034749</v>
      </c>
      <c r="G124" s="48" t="n">
        <f aca="false">'Deaths-1M'!G124</f>
        <v>580.749373063874</v>
      </c>
      <c r="H124" s="48" t="n">
        <f aca="false">'Deaths-1M'!H124</f>
        <v>338.658610271903</v>
      </c>
      <c r="I124" s="48" t="n">
        <f aca="false">'Deaths-1M'!I124</f>
        <v>104.750537121031</v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8" t="n">
        <f aca="false">'Deaths-1M'!C125</f>
        <v>531.894841269841</v>
      </c>
      <c r="D125" s="48" t="n">
        <f aca="false">'Deaths-1M'!D125</f>
        <v>580.042780748663</v>
      </c>
      <c r="E125" s="48" t="n">
        <f aca="false">'Deaths-1M'!E125</f>
        <v>440.799754864409</v>
      </c>
      <c r="F125" s="48" t="n">
        <f aca="false">'Deaths-1M'!F125</f>
        <v>447.779922779923</v>
      </c>
      <c r="G125" s="48" t="n">
        <f aca="false">'Deaths-1M'!G125</f>
        <v>586.045139401092</v>
      </c>
      <c r="H125" s="48" t="n">
        <f aca="false">'Deaths-1M'!H125</f>
        <v>339.785498489426</v>
      </c>
      <c r="I125" s="48" t="n">
        <f aca="false">'Deaths-1M'!I125</f>
        <v>104.834089281451</v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8" t="n">
        <f aca="false">'Deaths-1M'!C126</f>
        <v>534.556878306878</v>
      </c>
      <c r="D126" s="48" t="n">
        <f aca="false">'Deaths-1M'!D126</f>
        <v>580.064171122995</v>
      </c>
      <c r="E126" s="48" t="n">
        <f aca="false">'Deaths-1M'!E126</f>
        <v>441.274705071243</v>
      </c>
      <c r="F126" s="48" t="n">
        <f aca="false">'Deaths-1M'!F126</f>
        <v>449.420849420849</v>
      </c>
      <c r="G126" s="48" t="n">
        <f aca="false">'Deaths-1M'!G126</f>
        <v>588.641392535772</v>
      </c>
      <c r="H126" s="48" t="n">
        <f aca="false">'Deaths-1M'!H126</f>
        <v>341.555891238671</v>
      </c>
      <c r="I126" s="48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8" t="n">
        <f aca="false">'Deaths-1M'!C127</f>
        <v>537.136243386243</v>
      </c>
      <c r="D127" s="48" t="n">
        <f aca="false">'Deaths-1M'!D127</f>
        <v>580.085561497326</v>
      </c>
      <c r="E127" s="48" t="n">
        <f aca="false">'Deaths-1M'!E127</f>
        <v>441.749655278076</v>
      </c>
      <c r="F127" s="48" t="n">
        <f aca="false">'Deaths-1M'!F127</f>
        <v>449.710424710425</v>
      </c>
      <c r="G127" s="48" t="n">
        <f aca="false">'Deaths-1M'!G127</f>
        <v>593.90765599646</v>
      </c>
      <c r="H127" s="48" t="str">
        <f aca="false">'Deaths-1M'!H127</f>
        <v/>
      </c>
      <c r="I127" s="48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8" t="n">
        <f aca="false">'Deaths-1M'!C128</f>
        <v>539.285714285714</v>
      </c>
      <c r="D128" s="48" t="n">
        <f aca="false">'Deaths-1M'!D128</f>
        <v>580.128342245989</v>
      </c>
      <c r="E128" s="48" t="n">
        <f aca="false">'Deaths-1M'!E128</f>
        <v>443.388999540371</v>
      </c>
      <c r="F128" s="48" t="n">
        <f aca="false">'Deaths-1M'!F128</f>
        <v>453.088803088803</v>
      </c>
      <c r="G128" s="48" t="n">
        <f aca="false">'Deaths-1M'!G128</f>
        <v>596.916949402567</v>
      </c>
      <c r="H128" s="48" t="str">
        <f aca="false">'Deaths-1M'!H128</f>
        <v/>
      </c>
      <c r="I128" s="48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8" t="n">
        <f aca="false">'Deaths-1M'!C129</f>
        <v>541.253306878307</v>
      </c>
      <c r="D129" s="48" t="n">
        <f aca="false">'Deaths-1M'!D129</f>
        <v>580.213903743316</v>
      </c>
      <c r="E129" s="48" t="n">
        <f aca="false">'Deaths-1M'!E129</f>
        <v>444.629998467903</v>
      </c>
      <c r="F129" s="48" t="str">
        <f aca="false">'Deaths-1M'!F129</f>
        <v/>
      </c>
      <c r="G129" s="48" t="n">
        <f aca="false">'Deaths-1M'!G129</f>
        <v>598.052810148989</v>
      </c>
      <c r="H129" s="48" t="str">
        <f aca="false">'Deaths-1M'!H129</f>
        <v/>
      </c>
      <c r="I129" s="48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8" t="n">
        <f aca="false">'Deaths-1M'!C130</f>
        <v>542.080026455026</v>
      </c>
      <c r="D130" s="48" t="n">
        <f aca="false">'Deaths-1M'!D130</f>
        <v>580.256684491979</v>
      </c>
      <c r="E130" s="48" t="n">
        <f aca="false">'Deaths-1M'!E130</f>
        <v>445.304121342117</v>
      </c>
      <c r="F130" s="48" t="str">
        <f aca="false">'Deaths-1M'!F130</f>
        <v/>
      </c>
      <c r="G130" s="48" t="n">
        <f aca="false">'Deaths-1M'!G130</f>
        <v>598.864139253577</v>
      </c>
      <c r="H130" s="48" t="str">
        <f aca="false">'Deaths-1M'!H130</f>
        <v/>
      </c>
      <c r="I130" s="48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8" t="n">
        <f aca="false">'Deaths-1M'!C131</f>
        <v>543.601190476191</v>
      </c>
      <c r="D131" s="48" t="n">
        <f aca="false">'Deaths-1M'!D131</f>
        <v>580.256684491979</v>
      </c>
      <c r="E131" s="48" t="n">
        <f aca="false">'Deaths-1M'!E131</f>
        <v>446.00888616516</v>
      </c>
      <c r="F131" s="48" t="str">
        <f aca="false">'Deaths-1M'!F131</f>
        <v/>
      </c>
      <c r="G131" s="48" t="str">
        <f aca="false">'Deaths-1M'!G131</f>
        <v/>
      </c>
      <c r="H131" s="48" t="str">
        <f aca="false">'Deaths-1M'!H131</f>
        <v/>
      </c>
      <c r="I131" s="48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8" t="n">
        <f aca="false">'Deaths-1M'!C132</f>
        <v>544.890873015873</v>
      </c>
      <c r="D132" s="48" t="n">
        <f aca="false">'Deaths-1M'!D132</f>
        <v>580.256684491979</v>
      </c>
      <c r="E132" s="48" t="n">
        <f aca="false">'Deaths-1M'!E132</f>
        <v>446.483836371993</v>
      </c>
      <c r="F132" s="48" t="str">
        <f aca="false">'Deaths-1M'!F132</f>
        <v/>
      </c>
      <c r="G132" s="48" t="str">
        <f aca="false">'Deaths-1M'!G132</f>
        <v/>
      </c>
      <c r="H132" s="48" t="str">
        <f aca="false">'Deaths-1M'!H132</f>
        <v/>
      </c>
      <c r="I132" s="48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8" t="n">
        <f aca="false">'Deaths-1M'!C133</f>
        <v>546.825396825397</v>
      </c>
      <c r="D133" s="48" t="n">
        <f aca="false">'Deaths-1M'!D133</f>
        <v>580.27807486631</v>
      </c>
      <c r="E133" s="48" t="n">
        <f aca="false">'Deaths-1M'!E133</f>
        <v>446.683009039375</v>
      </c>
      <c r="F133" s="48" t="str">
        <f aca="false">'Deaths-1M'!F133</f>
        <v/>
      </c>
      <c r="G133" s="48" t="str">
        <f aca="false">'Deaths-1M'!G133</f>
        <v/>
      </c>
      <c r="H133" s="48" t="str">
        <f aca="false">'Deaths-1M'!H133</f>
        <v/>
      </c>
      <c r="I133" s="48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8" t="n">
        <f aca="false">'Deaths-1M'!C134</f>
        <v>547.982804232804</v>
      </c>
      <c r="D134" s="48" t="n">
        <f aca="false">'Deaths-1M'!D134</f>
        <v>580.385026737968</v>
      </c>
      <c r="E134" s="48" t="n">
        <f aca="false">'Deaths-1M'!E134</f>
        <v>447.510341657729</v>
      </c>
      <c r="F134" s="48" t="str">
        <f aca="false">'Deaths-1M'!F134</f>
        <v/>
      </c>
      <c r="G134" s="48" t="str">
        <f aca="false">'Deaths-1M'!G134</f>
        <v/>
      </c>
      <c r="H134" s="48" t="str">
        <f aca="false">'Deaths-1M'!H134</f>
        <v/>
      </c>
      <c r="I134" s="48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8" t="n">
        <f aca="false">'Deaths-1M'!C135</f>
        <v>549.421296296296</v>
      </c>
      <c r="D135" s="48" t="n">
        <f aca="false">'Deaths-1M'!D135</f>
        <v>580.406417112299</v>
      </c>
      <c r="E135" s="48" t="str">
        <f aca="false">'Deaths-1M'!E135</f>
        <v/>
      </c>
      <c r="F135" s="48" t="str">
        <f aca="false">'Deaths-1M'!F135</f>
        <v/>
      </c>
      <c r="G135" s="48" t="str">
        <f aca="false">'Deaths-1M'!G135</f>
        <v/>
      </c>
      <c r="H135" s="48" t="str">
        <f aca="false">'Deaths-1M'!H135</f>
        <v/>
      </c>
      <c r="I135" s="48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8" t="n">
        <f aca="false">'Deaths-1M'!C136</f>
        <v>551.256613756614</v>
      </c>
      <c r="D136" s="48" t="n">
        <f aca="false">'Deaths-1M'!D136</f>
        <v>580.427807486631</v>
      </c>
      <c r="E136" s="48" t="str">
        <f aca="false">'Deaths-1M'!E136</f>
        <v/>
      </c>
      <c r="F136" s="48" t="str">
        <f aca="false">'Deaths-1M'!F136</f>
        <v/>
      </c>
      <c r="G136" s="48" t="str">
        <f aca="false">'Deaths-1M'!G136</f>
        <v/>
      </c>
      <c r="H136" s="48" t="str">
        <f aca="false">'Deaths-1M'!H136</f>
        <v/>
      </c>
      <c r="I136" s="48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8" t="n">
        <f aca="false">'Deaths-1M'!C137</f>
        <v>552.496693121693</v>
      </c>
      <c r="D137" s="48" t="n">
        <f aca="false">'Deaths-1M'!D137</f>
        <v>580.449197860963</v>
      </c>
      <c r="E137" s="48" t="str">
        <f aca="false">'Deaths-1M'!E137</f>
        <v/>
      </c>
      <c r="F137" s="48" t="str">
        <f aca="false">'Deaths-1M'!F137</f>
        <v/>
      </c>
      <c r="G137" s="48" t="str">
        <f aca="false">'Deaths-1M'!G137</f>
        <v/>
      </c>
      <c r="H137" s="48" t="str">
        <f aca="false">'Deaths-1M'!H137</f>
        <v/>
      </c>
      <c r="I137" s="48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8" t="n">
        <f aca="false">'Deaths-1M'!C138</f>
        <v>553.488756613757</v>
      </c>
      <c r="D138" s="48" t="n">
        <f aca="false">'Deaths-1M'!D138</f>
        <v>580.449197860963</v>
      </c>
      <c r="E138" s="48" t="str">
        <f aca="false">'Deaths-1M'!E138</f>
        <v/>
      </c>
      <c r="F138" s="48" t="str">
        <f aca="false">'Deaths-1M'!F138</f>
        <v/>
      </c>
      <c r="G138" s="48" t="str">
        <f aca="false">'Deaths-1M'!G138</f>
        <v/>
      </c>
      <c r="H138" s="48" t="str">
        <f aca="false">'Deaths-1M'!H138</f>
        <v/>
      </c>
      <c r="I138" s="48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8" t="n">
        <f aca="false">'Deaths-1M'!C139</f>
        <v>554.398148148148</v>
      </c>
      <c r="D139" s="48" t="str">
        <f aca="false">'Deaths-1M'!D139</f>
        <v/>
      </c>
      <c r="E139" s="48" t="str">
        <f aca="false">'Deaths-1M'!E139</f>
        <v/>
      </c>
      <c r="F139" s="48" t="str">
        <f aca="false">'Deaths-1M'!F139</f>
        <v/>
      </c>
      <c r="G139" s="48" t="str">
        <f aca="false">'Deaths-1M'!G139</f>
        <v/>
      </c>
      <c r="H139" s="48" t="str">
        <f aca="false">'Deaths-1M'!H139</f>
        <v/>
      </c>
      <c r="I139" s="48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8" t="n">
        <f aca="false">'Deaths-1M'!C140</f>
        <v>555.57208994709</v>
      </c>
      <c r="D140" s="48" t="str">
        <f aca="false">'Deaths-1M'!D140</f>
        <v/>
      </c>
      <c r="E140" s="48" t="str">
        <f aca="false">'Deaths-1M'!E140</f>
        <v/>
      </c>
      <c r="F140" s="48" t="str">
        <f aca="false">'Deaths-1M'!F140</f>
        <v/>
      </c>
      <c r="G140" s="48" t="str">
        <f aca="false">'Deaths-1M'!G140</f>
        <v/>
      </c>
      <c r="H140" s="48" t="str">
        <f aca="false">'Deaths-1M'!H140</f>
        <v/>
      </c>
      <c r="I140" s="48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8" t="n">
        <f aca="false">'Deaths-1M'!C141</f>
        <v>557.027116402116</v>
      </c>
      <c r="D141" s="48" t="str">
        <f aca="false">'Deaths-1M'!D141</f>
        <v/>
      </c>
      <c r="E141" s="48" t="str">
        <f aca="false">'Deaths-1M'!E141</f>
        <v/>
      </c>
      <c r="F141" s="48" t="str">
        <f aca="false">'Deaths-1M'!F141</f>
        <v/>
      </c>
      <c r="G141" s="48" t="str">
        <f aca="false">'Deaths-1M'!G141</f>
        <v/>
      </c>
      <c r="H141" s="48" t="str">
        <f aca="false">'Deaths-1M'!H141</f>
        <v/>
      </c>
      <c r="I141" s="48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8" t="n">
        <f aca="false">'Deaths-1M'!C142</f>
        <v>558.43253968254</v>
      </c>
      <c r="D142" s="48" t="str">
        <f aca="false">'Deaths-1M'!D142</f>
        <v/>
      </c>
      <c r="E142" s="48" t="str">
        <f aca="false">'Deaths-1M'!E142</f>
        <v/>
      </c>
      <c r="F142" s="48" t="str">
        <f aca="false">'Deaths-1M'!F142</f>
        <v/>
      </c>
      <c r="G142" s="48" t="str">
        <f aca="false">'Deaths-1M'!G142</f>
        <v/>
      </c>
      <c r="H142" s="48" t="str">
        <f aca="false">'Deaths-1M'!H142</f>
        <v/>
      </c>
      <c r="I142" s="48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8" t="n">
        <f aca="false">'Deaths-1M'!C143</f>
        <v>559.623015873016</v>
      </c>
      <c r="D143" s="48" t="str">
        <f aca="false">'Deaths-1M'!D143</f>
        <v/>
      </c>
      <c r="E143" s="48" t="str">
        <f aca="false">'Deaths-1M'!E143</f>
        <v/>
      </c>
      <c r="F143" s="48" t="str">
        <f aca="false">'Deaths-1M'!F143</f>
        <v/>
      </c>
      <c r="G143" s="48" t="str">
        <f aca="false">'Deaths-1M'!G143</f>
        <v/>
      </c>
      <c r="H143" s="48" t="str">
        <f aca="false">'Deaths-1M'!H143</f>
        <v/>
      </c>
      <c r="I143" s="48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8" t="n">
        <f aca="false">'Deaths-1M'!C144</f>
        <v>560.499338624339</v>
      </c>
      <c r="D144" s="48" t="str">
        <f aca="false">'Deaths-1M'!D144</f>
        <v/>
      </c>
      <c r="E144" s="48" t="str">
        <f aca="false">'Deaths-1M'!E144</f>
        <v/>
      </c>
      <c r="F144" s="48" t="str">
        <f aca="false">'Deaths-1M'!F144</f>
        <v/>
      </c>
      <c r="G144" s="48" t="str">
        <f aca="false">'Deaths-1M'!G144</f>
        <v/>
      </c>
      <c r="H144" s="48" t="str">
        <f aca="false">'Deaths-1M'!H144</f>
        <v/>
      </c>
      <c r="I144" s="48" t="str">
        <f aca="false">'Deaths-1M'!I144</f>
        <v/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8" t="n">
        <f aca="false">'Deaths-1M'!C145</f>
        <v>561.574074074074</v>
      </c>
      <c r="D145" s="48" t="str">
        <f aca="false">'Deaths-1M'!D145</f>
        <v/>
      </c>
      <c r="E145" s="48" t="str">
        <f aca="false">'Deaths-1M'!E145</f>
        <v/>
      </c>
      <c r="F145" s="48" t="str">
        <f aca="false">'Deaths-1M'!F145</f>
        <v/>
      </c>
      <c r="G145" s="48" t="str">
        <f aca="false">'Deaths-1M'!G145</f>
        <v/>
      </c>
      <c r="H145" s="48" t="str">
        <f aca="false">'Deaths-1M'!H145</f>
        <v/>
      </c>
      <c r="I145" s="48" t="str">
        <f aca="false">'Deaths-1M'!I145</f>
        <v/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8" t="str">
        <f aca="false">'Deaths-1M'!C146</f>
        <v/>
      </c>
      <c r="D146" s="48" t="str">
        <f aca="false">'Deaths-1M'!D146</f>
        <v/>
      </c>
      <c r="E146" s="48" t="str">
        <f aca="false">'Deaths-1M'!E146</f>
        <v/>
      </c>
      <c r="F146" s="48" t="str">
        <f aca="false">'Deaths-1M'!F146</f>
        <v/>
      </c>
      <c r="G146" s="48" t="str">
        <f aca="false">'Deaths-1M'!G146</f>
        <v/>
      </c>
      <c r="H146" s="48" t="str">
        <f aca="false">'Deaths-1M'!H146</f>
        <v/>
      </c>
      <c r="I146" s="48" t="str">
        <f aca="false">'Deaths-1M'!I146</f>
        <v/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8" t="str">
        <f aca="false">'Deaths-1M'!C147</f>
        <v/>
      </c>
      <c r="D147" s="48" t="str">
        <f aca="false">'Deaths-1M'!D147</f>
        <v/>
      </c>
      <c r="E147" s="48" t="str">
        <f aca="false">'Deaths-1M'!E147</f>
        <v/>
      </c>
      <c r="F147" s="48" t="str">
        <f aca="false">'Deaths-1M'!F147</f>
        <v/>
      </c>
      <c r="G147" s="48" t="str">
        <f aca="false">'Deaths-1M'!G147</f>
        <v/>
      </c>
      <c r="H147" s="48" t="str">
        <f aca="false">'Deaths-1M'!H147</f>
        <v/>
      </c>
      <c r="I147" s="48" t="str">
        <f aca="false">'Deaths-1M'!I147</f>
        <v/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8" t="str">
        <f aca="false">'Deaths-1M'!C148</f>
        <v/>
      </c>
      <c r="D148" s="48" t="str">
        <f aca="false">'Deaths-1M'!D148</f>
        <v/>
      </c>
      <c r="E148" s="48" t="str">
        <f aca="false">'Deaths-1M'!E148</f>
        <v/>
      </c>
      <c r="F148" s="48" t="str">
        <f aca="false">'Deaths-1M'!F148</f>
        <v/>
      </c>
      <c r="G148" s="48" t="str">
        <f aca="false">'Deaths-1M'!G148</f>
        <v/>
      </c>
      <c r="H148" s="48" t="str">
        <f aca="false">'Deaths-1M'!H148</f>
        <v/>
      </c>
      <c r="I148" s="48" t="str">
        <f aca="false">'Deaths-1M'!I148</f>
        <v/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8" t="str">
        <f aca="false">'Deaths-1M'!C149</f>
        <v/>
      </c>
      <c r="D149" s="48" t="str">
        <f aca="false">'Deaths-1M'!D149</f>
        <v/>
      </c>
      <c r="E149" s="48" t="str">
        <f aca="false">'Deaths-1M'!E149</f>
        <v/>
      </c>
      <c r="F149" s="48" t="str">
        <f aca="false">'Deaths-1M'!F149</f>
        <v/>
      </c>
      <c r="G149" s="48" t="str">
        <f aca="false">'Deaths-1M'!G149</f>
        <v/>
      </c>
      <c r="H149" s="48" t="str">
        <f aca="false">'Deaths-1M'!H149</f>
        <v/>
      </c>
      <c r="I149" s="48" t="str">
        <f aca="false">'Deaths-1M'!I149</f>
        <v/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8" t="str">
        <f aca="false">'Deaths-1M'!C150</f>
        <v/>
      </c>
      <c r="D150" s="48" t="str">
        <f aca="false">'Deaths-1M'!D150</f>
        <v/>
      </c>
      <c r="E150" s="48" t="str">
        <f aca="false">'Deaths-1M'!E150</f>
        <v/>
      </c>
      <c r="F150" s="48" t="str">
        <f aca="false">'Deaths-1M'!F150</f>
        <v/>
      </c>
      <c r="G150" s="48" t="str">
        <f aca="false">'Deaths-1M'!G150</f>
        <v/>
      </c>
      <c r="H150" s="48" t="str">
        <f aca="false">'Deaths-1M'!H150</f>
        <v/>
      </c>
      <c r="I150" s="48" t="str">
        <f aca="false">'Deaths-1M'!I150</f>
        <v/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8" t="str">
        <f aca="false">'Deaths-1M'!C151</f>
        <v/>
      </c>
      <c r="D151" s="48" t="str">
        <f aca="false">'Deaths-1M'!D151</f>
        <v/>
      </c>
      <c r="E151" s="48" t="str">
        <f aca="false">'Deaths-1M'!E151</f>
        <v/>
      </c>
      <c r="F151" s="48" t="str">
        <f aca="false">'Deaths-1M'!F151</f>
        <v/>
      </c>
      <c r="G151" s="48" t="str">
        <f aca="false">'Deaths-1M'!G151</f>
        <v/>
      </c>
      <c r="H151" s="48" t="str">
        <f aca="false">'Deaths-1M'!H151</f>
        <v/>
      </c>
      <c r="I151" s="48" t="str">
        <f aca="false">'Deaths-1M'!I151</f>
        <v/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8" t="str">
        <f aca="false">'Deaths-1M'!C152</f>
        <v/>
      </c>
      <c r="D152" s="48" t="str">
        <f aca="false">'Deaths-1M'!D152</f>
        <v/>
      </c>
      <c r="E152" s="48" t="str">
        <f aca="false">'Deaths-1M'!E152</f>
        <v/>
      </c>
      <c r="F152" s="48" t="str">
        <f aca="false">'Deaths-1M'!F152</f>
        <v/>
      </c>
      <c r="G152" s="48" t="str">
        <f aca="false">'Deaths-1M'!G152</f>
        <v/>
      </c>
      <c r="H152" s="48" t="str">
        <f aca="false">'Deaths-1M'!H152</f>
        <v/>
      </c>
      <c r="I152" s="48" t="str">
        <f aca="false">'Deaths-1M'!I152</f>
        <v/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C173" activeCellId="0" sqref="C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AE37" s="6" t="s">
        <v>92</v>
      </c>
      <c r="AF37" s="0" t="s">
        <v>93</v>
      </c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AE38" s="6" t="s">
        <v>94</v>
      </c>
      <c r="AF38" s="0" t="s">
        <v>95</v>
      </c>
    </row>
    <row r="39" customFormat="false" ht="12.8" hidden="false" customHeight="false" outlineLevel="0" collapsed="false">
      <c r="B39" s="15"/>
      <c r="AE39" s="6" t="s">
        <v>96</v>
      </c>
      <c r="AF39" s="0" t="s">
        <v>97</v>
      </c>
    </row>
    <row r="40" customFormat="false" ht="12.8" hidden="false" customHeight="false" outlineLevel="0" collapsed="false">
      <c r="B40" s="18"/>
      <c r="AE40" s="6" t="s">
        <v>98</v>
      </c>
      <c r="AF40" s="0" t="s">
        <v>99</v>
      </c>
    </row>
    <row r="41" customFormat="false" ht="15" hidden="false" customHeight="false" outlineLevel="0" collapsed="false">
      <c r="AY41" s="33" t="s">
        <v>100</v>
      </c>
    </row>
    <row r="42" customFormat="false" ht="15" hidden="false" customHeight="false" outlineLevel="0" collapsed="false">
      <c r="B42" s="1"/>
      <c r="C42" s="15"/>
      <c r="D42" s="34" t="s">
        <v>20</v>
      </c>
      <c r="K42" s="7"/>
      <c r="M42" s="35" t="s">
        <v>101</v>
      </c>
      <c r="V42" s="35" t="s">
        <v>102</v>
      </c>
      <c r="AY42" s="1"/>
      <c r="BA42" s="35" t="s">
        <v>102</v>
      </c>
    </row>
    <row r="43" customFormat="false" ht="15" hidden="false" customHeight="false" outlineLevel="0" collapsed="false">
      <c r="B43" s="1"/>
      <c r="C43" s="7" t="s">
        <v>78</v>
      </c>
      <c r="D43" s="17" t="s">
        <v>103</v>
      </c>
      <c r="K43" s="7"/>
      <c r="L43" s="15" t="s">
        <v>78</v>
      </c>
      <c r="M43" s="36" t="s">
        <v>104</v>
      </c>
      <c r="N43" s="37"/>
      <c r="O43" s="38"/>
      <c r="U43" s="15" t="s">
        <v>78</v>
      </c>
      <c r="V43" s="36" t="s">
        <v>105</v>
      </c>
      <c r="W43" s="37"/>
      <c r="X43" s="38"/>
      <c r="AD43" s="15" t="s">
        <v>78</v>
      </c>
      <c r="AE43" s="35" t="s">
        <v>106</v>
      </c>
      <c r="AF43" s="37"/>
      <c r="AG43" s="38"/>
      <c r="AY43" s="1"/>
      <c r="AZ43" s="15" t="s">
        <v>78</v>
      </c>
      <c r="BA43" s="36" t="s">
        <v>105</v>
      </c>
      <c r="BB43" s="37"/>
      <c r="BC43" s="38"/>
    </row>
    <row r="44" customFormat="false" ht="12.8" hidden="false" customHeight="false" outlineLevel="0" collapsed="false">
      <c r="B44" s="1"/>
      <c r="C44" s="15" t="s">
        <v>107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  <c r="AY44" s="1"/>
      <c r="AZ44" s="15"/>
      <c r="BA44" s="5" t="s">
        <v>9</v>
      </c>
      <c r="BB44" s="5" t="s">
        <v>10</v>
      </c>
      <c r="BC44" s="5" t="s">
        <v>11</v>
      </c>
      <c r="BD44" s="5" t="s">
        <v>12</v>
      </c>
      <c r="BE44" s="5" t="s">
        <v>13</v>
      </c>
      <c r="BF44" s="5" t="s">
        <v>14</v>
      </c>
      <c r="BG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9" t="n">
        <v>0</v>
      </c>
      <c r="AF45" s="39" t="n">
        <v>0</v>
      </c>
      <c r="AG45" s="39" t="n">
        <v>0</v>
      </c>
      <c r="AH45" s="39" t="n">
        <v>0</v>
      </c>
      <c r="AI45" s="39" t="n">
        <v>0</v>
      </c>
      <c r="AJ45" s="39" t="n">
        <v>0</v>
      </c>
      <c r="AK45" s="39" t="n">
        <v>0</v>
      </c>
      <c r="AY45" s="9"/>
      <c r="AZ45" s="15" t="n">
        <v>43862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  <c r="AY46" s="9"/>
      <c r="AZ46" s="15" t="n">
        <v>43863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  <c r="AY47" s="9"/>
      <c r="AZ47" s="15" t="n">
        <v>43864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  <c r="AY48" s="9"/>
      <c r="AZ48" s="15" t="n">
        <v>43865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  <c r="AY49" s="9"/>
      <c r="AZ49" s="15" t="n">
        <v>43866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  <c r="AY50" s="9"/>
      <c r="AZ50" s="15" t="n">
        <v>43867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  <c r="AY51" s="9"/>
      <c r="AZ51" s="15" t="n">
        <v>43868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  <c r="AY52" s="9"/>
      <c r="AZ52" s="15" t="n">
        <v>43869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  <c r="AY53" s="9"/>
      <c r="AZ53" s="15" t="n">
        <v>43870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  <c r="AY54" s="9"/>
      <c r="AZ54" s="15" t="n">
        <v>43871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  <c r="AY55" s="9"/>
      <c r="AZ55" s="15" t="n">
        <v>43872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  <c r="AY56" s="9"/>
      <c r="AZ56" s="15" t="n">
        <v>43873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  <c r="AY57" s="9"/>
      <c r="AZ57" s="15" t="n">
        <v>43874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  <c r="AY58" s="9"/>
      <c r="AZ58" s="15" t="n">
        <v>43875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  <c r="AY59" s="9"/>
      <c r="AZ59" s="15" t="n">
        <v>43876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  <c r="AY60" s="9"/>
      <c r="AZ60" s="15" t="n">
        <v>43877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  <c r="AY61" s="9"/>
      <c r="AZ61" s="15" t="n">
        <v>43878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  <c r="AY62" s="9"/>
      <c r="AZ62" s="15" t="n">
        <v>43879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  <c r="AY63" s="9"/>
      <c r="AZ63" s="15" t="n">
        <v>43880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  <c r="AY64" s="9"/>
      <c r="AZ64" s="15" t="n">
        <v>43881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  <c r="AY65" s="9"/>
      <c r="AZ65" s="15" t="n">
        <v>43882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  <c r="AY66" s="9"/>
      <c r="AZ66" s="15" t="n">
        <v>43883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  <c r="AY67" s="9"/>
      <c r="AZ67" s="15" t="n">
        <v>43884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  <c r="AY68" s="9"/>
      <c r="AZ68" s="15" t="n">
        <v>43885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  <c r="AY69" s="9"/>
      <c r="AZ69" s="15" t="n">
        <v>43886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  <c r="AY70" s="9"/>
      <c r="AZ70" s="15" t="n">
        <v>43887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  <c r="AY71" s="9"/>
      <c r="AZ71" s="15" t="n">
        <v>43888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  <c r="AY72" s="9"/>
      <c r="AZ72" s="15" t="n">
        <v>43889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  <c r="AY73" s="9"/>
      <c r="AZ73" s="15" t="n">
        <v>43890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  <c r="AY74" s="9"/>
      <c r="AZ74" s="15" t="n">
        <v>43891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  <c r="AY75" s="9"/>
      <c r="AZ75" s="15" t="n">
        <v>43892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  <c r="AY76" s="9"/>
      <c r="AZ76" s="15" t="n">
        <v>43893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  <c r="AY77" s="9"/>
      <c r="AZ77" s="15" t="n">
        <v>43894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  <c r="AY78" s="9"/>
      <c r="AZ78" s="15" t="n">
        <v>43895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  <c r="AY79" s="9"/>
      <c r="AZ79" s="15" t="n">
        <v>43896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  <c r="AY80" s="1" t="n">
        <v>0</v>
      </c>
      <c r="AZ80" s="15" t="n">
        <v>43897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  <c r="AY81" s="1" t="n">
        <v>1</v>
      </c>
      <c r="AZ81" s="15" t="n">
        <v>43898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  <c r="AY82" s="1" t="n">
        <v>2</v>
      </c>
      <c r="AZ82" s="15" t="n">
        <v>43899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  <c r="AY83" s="1" t="n">
        <v>3</v>
      </c>
      <c r="AZ83" s="15" t="n">
        <v>43900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  <c r="AY84" s="1" t="n">
        <v>4</v>
      </c>
      <c r="AZ84" s="15" t="n">
        <v>43901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  <c r="AY85" s="1" t="n">
        <v>5</v>
      </c>
      <c r="AZ85" s="15" t="n">
        <v>43902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  <c r="AY86" s="1" t="n">
        <v>6</v>
      </c>
      <c r="AZ86" s="15" t="n">
        <v>43903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  <c r="AY87" s="1" t="n">
        <v>7</v>
      </c>
      <c r="AZ87" s="15" t="n">
        <v>43904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  <c r="AY88" s="1" t="n">
        <v>8</v>
      </c>
      <c r="AZ88" s="15" t="n">
        <v>43905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  <c r="AY89" s="1" t="n">
        <v>9</v>
      </c>
      <c r="AZ89" s="15" t="n">
        <v>43906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  <c r="AY90" s="1" t="n">
        <v>10</v>
      </c>
      <c r="AZ90" s="15" t="n">
        <v>43907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  <c r="AY91" s="1" t="n">
        <v>11</v>
      </c>
      <c r="AZ91" s="15" t="n">
        <v>43908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  <c r="AY92" s="1" t="n">
        <v>12</v>
      </c>
      <c r="AZ92" s="15" t="n">
        <v>43909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  <c r="AY93" s="1" t="n">
        <v>13</v>
      </c>
      <c r="AZ93" s="15" t="n">
        <v>43910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  <c r="AY94" s="1" t="n">
        <v>14</v>
      </c>
      <c r="AZ94" s="15" t="n">
        <v>43911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  <c r="AY95" s="1" t="n">
        <v>15</v>
      </c>
      <c r="AZ95" s="15" t="n">
        <v>43912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4</v>
      </c>
      <c r="BF95" s="0" t="n">
        <v>0</v>
      </c>
      <c r="BG95" s="0" t="n">
        <v>0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40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  <c r="AY96" s="1" t="n">
        <v>16</v>
      </c>
      <c r="AZ96" s="15" t="n">
        <v>43913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24</v>
      </c>
      <c r="BF96" s="0" t="n">
        <v>0</v>
      </c>
      <c r="BG96" s="0" t="n">
        <v>0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  <c r="AY97" s="1" t="n">
        <v>17</v>
      </c>
      <c r="AZ97" s="15" t="n">
        <v>43914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86</v>
      </c>
      <c r="BF97" s="0" t="n">
        <v>0</v>
      </c>
      <c r="BG97" s="0" t="n">
        <v>0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 t="n">
        <v>1261</v>
      </c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 t="n">
        <v>1261</v>
      </c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1261</v>
      </c>
      <c r="AK98" s="0" t="n">
        <f aca="false">J98-J97</f>
        <v>0</v>
      </c>
      <c r="AL98" s="1" t="n">
        <f aca="false">AL97+1</f>
        <v>18</v>
      </c>
      <c r="AY98" s="1" t="n">
        <v>18</v>
      </c>
      <c r="AZ98" s="15" t="n">
        <v>43915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231</v>
      </c>
      <c r="BF98" s="0" t="n">
        <v>0</v>
      </c>
      <c r="BG98" s="0" t="n">
        <v>0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1616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320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355</v>
      </c>
      <c r="AK99" s="0" t="n">
        <f aca="false">J99-J98</f>
        <v>0</v>
      </c>
      <c r="AL99" s="1" t="n">
        <f aca="false">AL98+1</f>
        <v>19</v>
      </c>
      <c r="AY99" s="1" t="n">
        <v>19</v>
      </c>
      <c r="AZ99" s="15" t="n">
        <v>43916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299</v>
      </c>
      <c r="BF99" s="0" t="n">
        <v>-1</v>
      </c>
      <c r="BG99" s="0" t="n">
        <v>0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40" t="n">
        <v>2113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417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497</v>
      </c>
      <c r="AK100" s="0" t="n">
        <f aca="false">J100-J99</f>
        <v>351</v>
      </c>
      <c r="AL100" s="1" t="n">
        <f aca="false">AL99+1</f>
        <v>20</v>
      </c>
      <c r="AY100" s="1" t="n">
        <v>20</v>
      </c>
      <c r="AZ100" s="15" t="n">
        <v>43917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2758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536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645</v>
      </c>
      <c r="AK101" s="0" t="n">
        <f aca="false">J101-J100</f>
        <v>82</v>
      </c>
      <c r="AL101" s="1" t="n">
        <f aca="false">AL100+1</f>
        <v>21</v>
      </c>
      <c r="AY101" s="1" t="n">
        <v>21</v>
      </c>
      <c r="AZ101" s="15" t="n">
        <v>43918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436</v>
      </c>
      <c r="BF101" s="0" t="n">
        <v>-1</v>
      </c>
      <c r="BG101" s="0" t="n">
        <v>0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3256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694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498</v>
      </c>
      <c r="AK102" s="0" t="n">
        <f aca="false">J102-J101</f>
        <v>108</v>
      </c>
      <c r="AL102" s="1" t="n">
        <f aca="false">AL101+1</f>
        <v>22</v>
      </c>
      <c r="AY102" s="1" t="n">
        <v>22</v>
      </c>
      <c r="AZ102" s="15" t="n">
        <v>43919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441</v>
      </c>
      <c r="BF102" s="0" t="n">
        <v>21</v>
      </c>
      <c r="BG102" s="0" t="n">
        <v>0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4073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923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817</v>
      </c>
      <c r="AK103" s="0" t="n">
        <f aca="false">J103-J102</f>
        <v>104</v>
      </c>
      <c r="AL103" s="1" t="n">
        <f aca="false">AL102+1</f>
        <v>23</v>
      </c>
      <c r="AY103" s="1" t="n">
        <v>23</v>
      </c>
      <c r="AZ103" s="15" t="n">
        <v>43920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635</v>
      </c>
      <c r="BF103" s="0" t="n">
        <v>-9</v>
      </c>
      <c r="BG103" s="0" t="n">
        <v>0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5161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1097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1088</v>
      </c>
      <c r="AK104" s="0" t="n">
        <f aca="false">J104-J103</f>
        <v>130</v>
      </c>
      <c r="AL104" s="1" t="n">
        <f aca="false">AL103+1</f>
        <v>24</v>
      </c>
      <c r="AY104" s="1" t="n">
        <v>24</v>
      </c>
      <c r="AZ104" s="15" t="n">
        <v>43921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636</v>
      </c>
      <c r="BF104" s="0" t="n">
        <v>1087</v>
      </c>
      <c r="BG104" s="0" t="n">
        <v>0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6407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1293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1246</v>
      </c>
      <c r="AK105" s="0" t="n">
        <f aca="false">J105-J104</f>
        <v>156</v>
      </c>
      <c r="AL105" s="1" t="n">
        <f aca="false">AL104+1</f>
        <v>25</v>
      </c>
      <c r="AY105" s="1" t="n">
        <v>25</v>
      </c>
      <c r="AZ105" s="15" t="n">
        <v>43922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743</v>
      </c>
      <c r="BF105" s="0" t="n">
        <v>1280</v>
      </c>
      <c r="BG105" s="0" t="n">
        <v>0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7592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1504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1185</v>
      </c>
      <c r="AK106" s="0" t="n">
        <f aca="false">J106-J105</f>
        <v>176</v>
      </c>
      <c r="AL106" s="1" t="n">
        <f aca="false">AL105+1</f>
        <v>26</v>
      </c>
      <c r="AY106" s="1" t="n">
        <v>26</v>
      </c>
      <c r="AZ106" s="15" t="n">
        <v>43923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826</v>
      </c>
      <c r="BF106" s="0" t="n">
        <v>1488</v>
      </c>
      <c r="BG106" s="0" t="n">
        <v>0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8858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1719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1266</v>
      </c>
      <c r="AK107" s="0" t="n">
        <f aca="false">J107-J106</f>
        <v>168</v>
      </c>
      <c r="AL107" s="1" t="n">
        <f aca="false">AL106+1</f>
        <v>27</v>
      </c>
      <c r="AY107" s="1" t="n">
        <v>27</v>
      </c>
      <c r="AZ107" s="15" t="n">
        <v>43924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856</v>
      </c>
      <c r="BF107" s="0" t="n">
        <v>1700</v>
      </c>
      <c r="BG107" s="0" t="n">
        <v>0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10406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1937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1548</v>
      </c>
      <c r="AK108" s="0" t="n">
        <f aca="false">J108-J107</f>
        <v>169</v>
      </c>
      <c r="AL108" s="1" t="n">
        <f aca="false">AL107+1</f>
        <v>28</v>
      </c>
      <c r="AY108" s="1" t="n">
        <v>28</v>
      </c>
      <c r="AZ108" s="15" t="n">
        <v>43925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908</v>
      </c>
      <c r="BF108" s="0" t="n">
        <v>1915</v>
      </c>
      <c r="BG108" s="0" t="n">
        <v>0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11818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2182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1412</v>
      </c>
      <c r="AK109" s="0" t="n">
        <f aca="false">J109-J108</f>
        <v>140</v>
      </c>
      <c r="AL109" s="1" t="n">
        <f aca="false">AL108+1</f>
        <v>29</v>
      </c>
      <c r="AY109" s="1" t="n">
        <v>29</v>
      </c>
      <c r="AZ109" s="15" t="n">
        <v>43926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931</v>
      </c>
      <c r="BF109" s="0" t="n">
        <v>2157</v>
      </c>
      <c r="BG109" s="0" t="n">
        <v>0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13328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2433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1510</v>
      </c>
      <c r="AK110" s="0" t="n">
        <f aca="false">J110-J109</f>
        <v>226</v>
      </c>
      <c r="AL110" s="1" t="n">
        <f aca="false">AL109+1</f>
        <v>30</v>
      </c>
      <c r="AY110" s="1" t="n">
        <v>30</v>
      </c>
      <c r="AZ110" s="15" t="n">
        <v>43927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1070</v>
      </c>
      <c r="BF110" s="0" t="n">
        <v>2403</v>
      </c>
      <c r="BG110" s="0" t="n">
        <v>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15561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2693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2233</v>
      </c>
      <c r="AK111" s="0" t="n">
        <f aca="false">J111-J110</f>
        <v>206</v>
      </c>
      <c r="AL111" s="1" t="n">
        <f aca="false">AL110+1</f>
        <v>31</v>
      </c>
      <c r="AY111" s="1" t="n">
        <v>31</v>
      </c>
      <c r="AZ111" s="15" t="n">
        <v>43928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1312</v>
      </c>
      <c r="BF111" s="0" t="n">
        <v>2658</v>
      </c>
      <c r="BG111" s="0" t="n">
        <v>0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17731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2920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2170</v>
      </c>
      <c r="AK112" s="0" t="n">
        <f aca="false">J112-J111</f>
        <v>333</v>
      </c>
      <c r="AL112" s="1" t="n">
        <f aca="false">AL111+1</f>
        <v>32</v>
      </c>
      <c r="AY112" s="1" t="n">
        <v>32</v>
      </c>
      <c r="AZ112" s="15" t="n">
        <v>43929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1408</v>
      </c>
      <c r="BF112" s="0" t="n">
        <v>2880</v>
      </c>
      <c r="BG112" s="0" t="n">
        <v>0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19847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3135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2116</v>
      </c>
      <c r="AK113" s="0" t="n">
        <f aca="false">J113-J112</f>
        <v>258</v>
      </c>
      <c r="AL113" s="1" t="n">
        <f aca="false">AL112+1</f>
        <v>33</v>
      </c>
      <c r="AY113" s="1" t="n">
        <v>33</v>
      </c>
      <c r="AZ113" s="15" t="n">
        <v>43930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1630</v>
      </c>
      <c r="BF113" s="0" t="n">
        <v>3090</v>
      </c>
      <c r="BG113" s="0" t="n">
        <v>0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22092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3345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2245</v>
      </c>
      <c r="AK114" s="0" t="n">
        <f aca="false">J114-J113</f>
        <v>129</v>
      </c>
      <c r="AL114" s="1" t="n">
        <f aca="false">AL113+1</f>
        <v>34</v>
      </c>
      <c r="AY114" s="1" t="n">
        <v>34</v>
      </c>
      <c r="AZ114" s="15" t="n">
        <v>43931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1802</v>
      </c>
      <c r="BF114" s="0" t="n">
        <v>3291</v>
      </c>
      <c r="BG114" s="0" t="n">
        <v>0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24121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3544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2029</v>
      </c>
      <c r="AK115" s="0" t="n">
        <f aca="false">J115-J114</f>
        <v>135</v>
      </c>
      <c r="AL115" s="1" t="n">
        <f aca="false">AL114+1</f>
        <v>35</v>
      </c>
      <c r="AY115" s="1" t="n">
        <v>35</v>
      </c>
      <c r="AZ115" s="15" t="n">
        <v>43932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1724</v>
      </c>
      <c r="BF115" s="0" t="n">
        <v>3485</v>
      </c>
      <c r="BG115" s="0" t="n">
        <v>0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25852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3747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1731</v>
      </c>
      <c r="AK116" s="0" t="n">
        <f aca="false">J116-J115</f>
        <v>151</v>
      </c>
      <c r="AL116" s="1" t="n">
        <f aca="false">AL115+1</f>
        <v>36</v>
      </c>
      <c r="AY116" s="1" t="n">
        <v>36</v>
      </c>
      <c r="AZ116" s="15" t="n">
        <v>43933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1673</v>
      </c>
      <c r="BF116" s="0" t="n">
        <v>3684</v>
      </c>
      <c r="BG116" s="0" t="n">
        <v>0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28583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4943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2731</v>
      </c>
      <c r="AK117" s="0" t="n">
        <f aca="false">J117-J116</f>
        <v>172</v>
      </c>
      <c r="AL117" s="1" t="n">
        <f aca="false">AL116+1</f>
        <v>37</v>
      </c>
      <c r="AY117" s="1" t="n">
        <v>37</v>
      </c>
      <c r="AZ117" s="15" t="n">
        <v>43934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1700</v>
      </c>
      <c r="BF117" s="0" t="n">
        <v>3875</v>
      </c>
      <c r="BG117" s="0" t="n">
        <v>0</v>
      </c>
    </row>
    <row r="118" customFormat="false" ht="15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30156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331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1573</v>
      </c>
      <c r="AK118" s="0" t="n">
        <f aca="false">J118-J117</f>
        <v>301</v>
      </c>
      <c r="AL118" s="1" t="n">
        <f aca="false">AL117+1</f>
        <v>38</v>
      </c>
      <c r="AN118" s="35" t="s">
        <v>108</v>
      </c>
      <c r="AO118" s="37"/>
      <c r="AP118" s="38"/>
      <c r="AY118" s="1" t="n">
        <v>38</v>
      </c>
      <c r="AZ118" s="15" t="n">
        <v>43935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1966</v>
      </c>
      <c r="BF118" s="0" t="n">
        <v>256</v>
      </c>
      <c r="BG118" s="0" t="n">
        <v>0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32794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351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2638</v>
      </c>
      <c r="AK119" s="0" t="n">
        <f aca="false">J119-J118</f>
        <v>309</v>
      </c>
      <c r="AL119" s="1" t="n">
        <f aca="false">AL118+1</f>
        <v>39</v>
      </c>
      <c r="AN119" s="5" t="s">
        <v>9</v>
      </c>
      <c r="AO119" s="5" t="s">
        <v>10</v>
      </c>
      <c r="AP119" s="5" t="s">
        <v>11</v>
      </c>
      <c r="AQ119" s="5" t="s">
        <v>12</v>
      </c>
      <c r="AR119" s="5" t="s">
        <v>13</v>
      </c>
      <c r="AS119" s="5" t="s">
        <v>14</v>
      </c>
      <c r="AT119" s="5" t="s">
        <v>15</v>
      </c>
      <c r="AY119" s="1" t="n">
        <v>39</v>
      </c>
      <c r="AZ119" s="15" t="n">
        <v>43936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2047</v>
      </c>
      <c r="BF119" s="0" t="n">
        <v>269</v>
      </c>
      <c r="BG119" s="0" t="n">
        <v>0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34994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375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2200</v>
      </c>
      <c r="AK120" s="0" t="n">
        <f aca="false">J120-J119</f>
        <v>248</v>
      </c>
      <c r="AL120" s="1" t="n">
        <f aca="false">AL119+1</f>
        <v>40</v>
      </c>
      <c r="AN120" s="41" t="n">
        <f aca="false">AVERAGE(AE81:AE87)</f>
        <v>172.571428571429</v>
      </c>
      <c r="AO120" s="41" t="n">
        <f aca="false">AVERAGE(AF88:AF94)</f>
        <v>169.285714285714</v>
      </c>
      <c r="AP120" s="41" t="n">
        <f aca="false">AVERAGE(AG92:AG98)</f>
        <v>149.571428571429</v>
      </c>
      <c r="AQ120" s="41" t="n">
        <f aca="false">AVERAGE(AH98:AH104)</f>
        <v>20</v>
      </c>
      <c r="AR120" s="41" t="n">
        <f aca="false">AVERAGE(AI97:AI103)</f>
        <v>240.571428571429</v>
      </c>
      <c r="AS120" s="41" t="n">
        <f aca="false">AVERAGE(AJ100:AJ106)</f>
        <v>853.714285714286</v>
      </c>
      <c r="AT120" s="41" t="n">
        <f aca="false">AVERAGE(AK101:AK107)</f>
        <v>132</v>
      </c>
      <c r="AY120" s="1" t="n">
        <v>40</v>
      </c>
      <c r="AZ120" s="15" t="n">
        <v>43937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2215</v>
      </c>
      <c r="BF120" s="0" t="n">
        <v>286</v>
      </c>
      <c r="BG120" s="0" t="n">
        <v>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37543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396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2549</v>
      </c>
      <c r="AK121" s="0" t="n">
        <f aca="false">J121-J120</f>
        <v>300</v>
      </c>
      <c r="AL121" s="1" t="n">
        <f aca="false">AL120+1</f>
        <v>41</v>
      </c>
      <c r="AY121" s="1" t="n">
        <v>41</v>
      </c>
      <c r="AZ121" s="15" t="n">
        <v>43938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2303</v>
      </c>
      <c r="BF121" s="0" t="n">
        <v>301</v>
      </c>
      <c r="BG121" s="0" t="n">
        <v>0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39429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415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1886</v>
      </c>
      <c r="AK122" s="0" t="n">
        <f aca="false">J122-J121</f>
        <v>186</v>
      </c>
      <c r="AL122" s="1" t="n">
        <f aca="false">AL121+1</f>
        <v>42</v>
      </c>
      <c r="AY122" s="1" t="n">
        <v>42</v>
      </c>
      <c r="AZ122" s="15" t="n">
        <v>43939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2530</v>
      </c>
      <c r="BF122" s="0" t="n">
        <v>317</v>
      </c>
      <c r="BG122" s="0" t="n">
        <v>0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41003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428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1574</v>
      </c>
      <c r="AK123" s="0" t="n">
        <f aca="false">J123-J122</f>
        <v>104</v>
      </c>
      <c r="AL123" s="1" t="n">
        <f aca="false">AL122+1</f>
        <v>43</v>
      </c>
      <c r="AN123" s="1" t="n">
        <v>47</v>
      </c>
      <c r="AO123" s="0" t="s">
        <v>109</v>
      </c>
      <c r="AY123" s="1" t="n">
        <v>43</v>
      </c>
      <c r="AZ123" s="15" t="n">
        <v>43940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2432</v>
      </c>
      <c r="BF123" s="0" t="n">
        <v>326</v>
      </c>
      <c r="BG123" s="0" t="n">
        <v>0</v>
      </c>
    </row>
    <row r="124" customFormat="false" ht="15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42958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444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1955</v>
      </c>
      <c r="AK124" s="0" t="n">
        <f aca="false">J124-J123</f>
        <v>220</v>
      </c>
      <c r="AL124" s="1" t="n">
        <f aca="false">AL123+1</f>
        <v>44</v>
      </c>
      <c r="AN124" s="35" t="s">
        <v>110</v>
      </c>
      <c r="AO124" s="37"/>
      <c r="AP124" s="38"/>
      <c r="AY124" s="1" t="n">
        <v>44</v>
      </c>
      <c r="AZ124" s="15" t="n">
        <v>43941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2542</v>
      </c>
      <c r="BF124" s="0" t="n">
        <v>329</v>
      </c>
      <c r="BG124" s="0" t="n">
        <v>0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45651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115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  <c r="AN125" s="5" t="s">
        <v>9</v>
      </c>
      <c r="AO125" s="5" t="s">
        <v>10</v>
      </c>
      <c r="AP125" s="5" t="s">
        <v>11</v>
      </c>
      <c r="AQ125" s="5" t="s">
        <v>12</v>
      </c>
      <c r="AR125" s="5" t="s">
        <v>13</v>
      </c>
      <c r="AS125" s="5" t="s">
        <v>14</v>
      </c>
      <c r="AT125" s="5" t="s">
        <v>15</v>
      </c>
      <c r="AY125" s="1" t="n">
        <v>45</v>
      </c>
      <c r="AZ125" s="15" t="n">
        <v>43942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2886</v>
      </c>
      <c r="BF125" s="0" t="n">
        <v>0</v>
      </c>
      <c r="BG125" s="0" t="n">
        <v>0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48014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120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2363</v>
      </c>
      <c r="AK126" s="0" t="n">
        <f aca="false">J126-J125</f>
        <v>229</v>
      </c>
      <c r="AL126" s="1" t="n">
        <f aca="false">AL125+1</f>
        <v>46</v>
      </c>
      <c r="AN126" s="41" t="n">
        <f aca="true">OFFSET(AN126,$AN$123,0)-AN$120</f>
        <v>-102.714285714286</v>
      </c>
      <c r="AO126" s="41" t="n">
        <f aca="true">OFFSET(AO126,$AN$123,0)-AO$120</f>
        <v>-168</v>
      </c>
      <c r="AP126" s="41" t="n">
        <f aca="true">OFFSET(AP126,$AN$123,0)-AP$120</f>
        <v>-95.8571428571433</v>
      </c>
      <c r="AQ126" s="41" t="n">
        <f aca="true">OFFSET(AQ126,$AN$123,0)-AQ$120</f>
        <v>21.5714285714286</v>
      </c>
      <c r="AR126" s="41" t="n">
        <f aca="true">OFFSET(AR126,$AN$123,0)-AR$120</f>
        <v>-18.857142857143</v>
      </c>
      <c r="AS126" s="41" t="n">
        <f aca="true">OFFSET(AS126,$AN$123,0)-AS$120</f>
        <v>-12</v>
      </c>
      <c r="AT126" s="41" t="n">
        <f aca="true">OFFSET(AT126,$AN$123,0)-AT$120</f>
        <v>-108.428571428571</v>
      </c>
      <c r="AV126" s="41"/>
      <c r="AW126" s="41"/>
      <c r="AX126" s="41"/>
      <c r="AY126" s="1" t="n">
        <v>46</v>
      </c>
      <c r="AZ126" s="15" t="n">
        <v>43943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2960</v>
      </c>
      <c r="BF126" s="0" t="n">
        <v>0</v>
      </c>
      <c r="BG126" s="0" t="n">
        <v>0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50361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125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2347</v>
      </c>
      <c r="AK127" s="0" t="n">
        <f aca="false">J127-J126</f>
        <v>260</v>
      </c>
      <c r="AL127" s="1" t="n">
        <f aca="false">AL126+1</f>
        <v>47</v>
      </c>
      <c r="AN127" s="19" t="n">
        <v>43972</v>
      </c>
      <c r="AO127" s="15" t="n">
        <v>43966</v>
      </c>
      <c r="AP127" s="19" t="n">
        <v>43972</v>
      </c>
      <c r="AQ127" s="5"/>
      <c r="AR127" s="5"/>
      <c r="AS127" s="5"/>
      <c r="AT127" s="15" t="n">
        <v>43961</v>
      </c>
      <c r="AV127" s="41"/>
      <c r="AW127" s="41"/>
      <c r="AX127" s="41"/>
      <c r="AY127" s="1" t="n">
        <v>47</v>
      </c>
      <c r="AZ127" s="15" t="n">
        <v>43944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3049</v>
      </c>
      <c r="BF127" s="0" t="n">
        <v>0</v>
      </c>
      <c r="BG127" s="0" t="n">
        <v>0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52323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130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1962</v>
      </c>
      <c r="AK128" s="0" t="n">
        <f aca="false">J128-J127</f>
        <v>185</v>
      </c>
      <c r="AL128" s="1" t="n">
        <f aca="false">AL127+1</f>
        <v>48</v>
      </c>
      <c r="AN128" s="41" t="n">
        <v>-102.714285714286</v>
      </c>
      <c r="AO128" s="41" t="n">
        <v>-168</v>
      </c>
      <c r="AP128" s="41" t="n">
        <v>-95.8571428571433</v>
      </c>
      <c r="AQ128" s="41" t="n">
        <v>21.5714285714286</v>
      </c>
      <c r="AR128" s="41" t="n">
        <v>-18.8571428571433</v>
      </c>
      <c r="AS128" s="41" t="n">
        <v>-12.0000000000003</v>
      </c>
      <c r="AT128" s="41" t="n">
        <v>-108.428571428571</v>
      </c>
      <c r="AU128" s="6" t="s">
        <v>111</v>
      </c>
      <c r="AV128" s="41"/>
      <c r="AW128" s="41"/>
      <c r="AX128" s="41"/>
      <c r="AY128" s="1" t="n">
        <v>48</v>
      </c>
      <c r="AZ128" s="15" t="n">
        <v>43945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3286</v>
      </c>
      <c r="BF128" s="0" t="n">
        <v>0</v>
      </c>
      <c r="BG128" s="0" t="n">
        <v>0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54396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140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2073</v>
      </c>
      <c r="AK129" s="0" t="n">
        <f aca="false">J129-J128</f>
        <v>117</v>
      </c>
      <c r="AL129" s="1" t="n">
        <f aca="false">AL128+1</f>
        <v>49</v>
      </c>
      <c r="AN129" s="41" t="n">
        <v>-103.428571428572</v>
      </c>
      <c r="AO129" s="41" t="n">
        <v>-168</v>
      </c>
      <c r="AP129" s="41" t="n">
        <v>-99.1428571428576</v>
      </c>
      <c r="AQ129" s="41" t="n">
        <v>17.7142857142857</v>
      </c>
      <c r="AR129" s="41" t="n">
        <v>-10.8571428571433</v>
      </c>
      <c r="AS129" s="41" t="n">
        <v>8.71428571428544</v>
      </c>
      <c r="AT129" s="41" t="n">
        <v>-107.571428571429</v>
      </c>
      <c r="AU129" s="6" t="s">
        <v>112</v>
      </c>
      <c r="AV129" s="41"/>
      <c r="AW129" s="41"/>
      <c r="AX129" s="41"/>
      <c r="AY129" s="1" t="n">
        <v>49</v>
      </c>
      <c r="AZ129" s="15" t="n">
        <v>43946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3316</v>
      </c>
      <c r="BF129" s="0" t="n">
        <v>0</v>
      </c>
      <c r="BG129" s="0" t="n">
        <v>0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55554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141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1158</v>
      </c>
      <c r="AK130" s="0" t="n">
        <f aca="false">J130-J129</f>
        <v>99</v>
      </c>
      <c r="AL130" s="1" t="n">
        <f aca="false">AL129+1</f>
        <v>50</v>
      </c>
      <c r="AN130" s="41" t="n">
        <v>-100.285714285715</v>
      </c>
      <c r="AO130" s="41" t="n">
        <v>-167.857142857143</v>
      </c>
      <c r="AP130" s="41" t="n">
        <v>-96.571428571429</v>
      </c>
      <c r="AQ130" s="41" t="n">
        <v>17.2857142857143</v>
      </c>
      <c r="AR130" s="41" t="n">
        <v>-5.42857142857187</v>
      </c>
      <c r="AS130" s="41" t="n">
        <v>46.7142857142854</v>
      </c>
      <c r="AT130" s="41" t="n">
        <v>-107.857142857143</v>
      </c>
      <c r="AU130" s="6" t="s">
        <v>113</v>
      </c>
      <c r="AV130" s="41"/>
      <c r="AW130" s="41"/>
      <c r="AX130" s="41"/>
      <c r="AY130" s="1" t="n">
        <v>50</v>
      </c>
      <c r="AZ130" s="15" t="n">
        <v>43947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3323</v>
      </c>
      <c r="BF130" s="0" t="n">
        <v>0</v>
      </c>
      <c r="BG130" s="0" t="n">
        <v>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56941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144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1387</v>
      </c>
      <c r="AK131" s="0" t="n">
        <f aca="false">J131-J130</f>
        <v>150</v>
      </c>
      <c r="AL131" s="1" t="n">
        <f aca="false">AL130+1</f>
        <v>51</v>
      </c>
      <c r="AN131" s="41" t="n">
        <v>-94.7142857142861</v>
      </c>
      <c r="AO131" s="41" t="n">
        <v>-167.428571428571</v>
      </c>
      <c r="AP131" s="41" t="n">
        <v>-92.8571428571433</v>
      </c>
      <c r="AQ131" s="41" t="n">
        <v>21.2857142857143</v>
      </c>
      <c r="AR131" s="41" t="n">
        <v>-2.28571428571473</v>
      </c>
      <c r="AS131" s="41" t="n">
        <v>91.1428571428572</v>
      </c>
      <c r="AT131" s="41" t="n">
        <v>-107.857142857143</v>
      </c>
      <c r="AU131" s="0" t="n">
        <v>-4</v>
      </c>
      <c r="AV131" s="0" t="s">
        <v>114</v>
      </c>
      <c r="AW131" s="41"/>
      <c r="AX131" s="41"/>
      <c r="AY131" s="1" t="n">
        <v>51</v>
      </c>
      <c r="AZ131" s="15" t="n">
        <v>43948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3301</v>
      </c>
      <c r="BF131" s="0" t="n">
        <v>0</v>
      </c>
      <c r="BG131" s="0" t="n">
        <v>0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59418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152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2477</v>
      </c>
      <c r="AK132" s="0" t="n">
        <f aca="false">J132-J131</f>
        <v>188</v>
      </c>
      <c r="AL132" s="1" t="n">
        <f aca="false">AL131+1</f>
        <v>52</v>
      </c>
      <c r="AN132" s="41" t="n">
        <v>-94.4285714285719</v>
      </c>
      <c r="AO132" s="41" t="n">
        <v>-167.285714285714</v>
      </c>
      <c r="AP132" s="41" t="n">
        <v>-92.0000000000004</v>
      </c>
      <c r="AQ132" s="41" t="n">
        <v>22.2857142857143</v>
      </c>
      <c r="AR132" s="41" t="n">
        <v>0</v>
      </c>
      <c r="AS132" s="41" t="n">
        <v>80.2857142857146</v>
      </c>
      <c r="AT132" s="41" t="n">
        <v>-108.285714285714</v>
      </c>
      <c r="AU132" s="0" t="n">
        <v>-5</v>
      </c>
      <c r="AW132" s="41"/>
      <c r="AX132" s="41"/>
      <c r="AY132" s="1" t="n">
        <v>52</v>
      </c>
      <c r="AZ132" s="15" t="n">
        <v>43949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3624</v>
      </c>
      <c r="BF132" s="0" t="n">
        <v>0</v>
      </c>
      <c r="BG132" s="0" t="n">
        <v>0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61812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157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2394</v>
      </c>
      <c r="AK133" s="0" t="n">
        <f aca="false">J133-J132</f>
        <v>183</v>
      </c>
      <c r="AL133" s="1" t="n">
        <f aca="false">AL132+1</f>
        <v>53</v>
      </c>
      <c r="AN133" s="41" t="n">
        <v>-97.0000000000004</v>
      </c>
      <c r="AO133" s="41" t="n">
        <v>-167.857142857143</v>
      </c>
      <c r="AP133" s="41" t="n">
        <v>-88.8571428571433</v>
      </c>
      <c r="AQ133" s="41" t="n">
        <v>26</v>
      </c>
      <c r="AR133" s="41" t="n">
        <v>33.8571428571424</v>
      </c>
      <c r="AS133" s="41" t="n">
        <v>107.714285714286</v>
      </c>
      <c r="AT133" s="41" t="n">
        <v>-108.285714285714</v>
      </c>
      <c r="AU133" s="0" t="n">
        <v>-6</v>
      </c>
      <c r="AW133" s="41"/>
      <c r="AX133" s="41"/>
      <c r="AY133" s="1" t="n">
        <v>53</v>
      </c>
      <c r="AZ133" s="15" t="n">
        <v>43950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1</v>
      </c>
      <c r="BG133" s="0" t="n">
        <v>0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64018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162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2206</v>
      </c>
      <c r="AK134" s="0" t="n">
        <f aca="false">J134-J133</f>
        <v>126</v>
      </c>
      <c r="AL134" s="1" t="n">
        <f aca="false">AL133+1</f>
        <v>54</v>
      </c>
      <c r="AN134" s="41" t="n">
        <v>-90.4285714285719</v>
      </c>
      <c r="AO134" s="41" t="n">
        <v>-167.857142857143</v>
      </c>
      <c r="AP134" s="41" t="n">
        <v>-91.0000000000004</v>
      </c>
      <c r="AQ134" s="41" t="n">
        <v>29</v>
      </c>
      <c r="AR134" s="41" t="n">
        <v>44.5714285714282</v>
      </c>
      <c r="AS134" s="41" t="n">
        <v>172.285714285715</v>
      </c>
      <c r="AT134" s="41" t="n">
        <v>-106.857142857143</v>
      </c>
      <c r="AU134" s="0" t="n">
        <v>-7</v>
      </c>
      <c r="AW134" s="41"/>
      <c r="AX134" s="41"/>
      <c r="AY134" s="1" t="n">
        <v>54</v>
      </c>
      <c r="AZ134" s="15" t="n">
        <v>43951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65918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165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1900</v>
      </c>
      <c r="AK135" s="0" t="n">
        <f aca="false">J135-J134</f>
        <v>113</v>
      </c>
      <c r="AL135" s="1" t="n">
        <f aca="false">AL134+1</f>
        <v>55</v>
      </c>
      <c r="AN135" s="41" t="n">
        <v>-87.1428571428576</v>
      </c>
      <c r="AO135" s="41" t="n">
        <v>-127.857142857143</v>
      </c>
      <c r="AP135" s="41" t="n">
        <v>-92.2857142857147</v>
      </c>
      <c r="AQ135" s="41" t="n">
        <v>33.4285714285714</v>
      </c>
      <c r="AR135" s="41" t="n">
        <v>17.7142857142853</v>
      </c>
      <c r="AS135" s="41" t="n">
        <v>120.857142857143</v>
      </c>
      <c r="AT135" s="41" t="n">
        <v>-104.857142857143</v>
      </c>
      <c r="AU135" s="0" t="n">
        <v>-8</v>
      </c>
      <c r="AW135" s="41"/>
      <c r="AX135" s="41"/>
      <c r="AY135" s="1" t="n">
        <v>55</v>
      </c>
      <c r="AZ135" s="15" t="n">
        <v>43952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67616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172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2" t="n">
        <f aca="false">IF(ISNUMBER(D136),D136-D135,"")</f>
        <v>474</v>
      </c>
      <c r="AF136" s="42" t="n">
        <f aca="false">IF(ISNUMBER(E136),E136-E135,"")</f>
        <v>276</v>
      </c>
      <c r="AG136" s="42" t="n">
        <f aca="false">IF(ISNUMBER(F136),F136-F135,"")</f>
        <v>166</v>
      </c>
      <c r="AH136" s="42" t="n">
        <f aca="false">IF(ISNUMBER(G136),G136-G135,"")</f>
        <v>16</v>
      </c>
      <c r="AI136" s="42" t="n">
        <f aca="false">IF(ISNUMBER(H136),H136-H135,"")</f>
        <v>621</v>
      </c>
      <c r="AJ136" s="42" t="n">
        <f aca="false">IF(ISNUMBER(I136),I136-I135,"")</f>
        <v>1698</v>
      </c>
      <c r="AK136" s="42" t="n">
        <f aca="false">IF(ISNUMBER(J136),J136-J135,"")</f>
        <v>76</v>
      </c>
      <c r="AL136" s="1" t="n">
        <f aca="false">AL135+1</f>
        <v>56</v>
      </c>
      <c r="AM136" s="28" t="s">
        <v>115</v>
      </c>
      <c r="AN136" s="41" t="n">
        <v>-82.571428571429</v>
      </c>
      <c r="AO136" s="41" t="n">
        <v>-401.428571428571</v>
      </c>
      <c r="AP136" s="41" t="n">
        <v>-87.4285714285719</v>
      </c>
      <c r="AQ136" s="41" t="n">
        <v>36.7142857142857</v>
      </c>
      <c r="AR136" s="41" t="n">
        <v>19.1428571428567</v>
      </c>
      <c r="AS136" s="41" t="n">
        <v>88.714285714286</v>
      </c>
      <c r="AT136" s="41" t="n">
        <v>-98.5714285714286</v>
      </c>
      <c r="AU136" s="0" t="n">
        <v>-9</v>
      </c>
      <c r="AW136" s="41"/>
      <c r="AX136" s="41"/>
      <c r="AY136" s="1" t="n">
        <v>56</v>
      </c>
      <c r="AZ136" s="15" t="n">
        <v>43953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68770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172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2" t="n">
        <f aca="false">IF(ISNUMBER(D137),D137-D136,"")</f>
        <v>174</v>
      </c>
      <c r="AF137" s="42" t="n">
        <f aca="false">IF(ISNUMBER(E137),E137-E136,"")</f>
        <v>164</v>
      </c>
      <c r="AG137" s="42" t="n">
        <f aca="false">IF(ISNUMBER(F137),F137-F136,"")</f>
        <v>135</v>
      </c>
      <c r="AH137" s="42" t="n">
        <f aca="false">IF(ISNUMBER(G137),G137-G136,"")</f>
        <v>10</v>
      </c>
      <c r="AI137" s="42" t="n">
        <f aca="false">IF(ISNUMBER(H137),H137-H136,"")</f>
        <v>315</v>
      </c>
      <c r="AJ137" s="42" t="n">
        <f aca="false">IF(ISNUMBER(I137),I137-I136,"")</f>
        <v>1154</v>
      </c>
      <c r="AK137" s="42" t="n">
        <f aca="false">IF(ISNUMBER(J137),J137-J136,"")</f>
        <v>54</v>
      </c>
      <c r="AL137" s="1" t="n">
        <f aca="false">AL136+1</f>
        <v>57</v>
      </c>
      <c r="AN137" s="41" t="n">
        <v>-86.1428571428576</v>
      </c>
      <c r="AO137" s="41" t="n">
        <v>-391.142857142857</v>
      </c>
      <c r="AP137" s="41" t="n">
        <v>-86.8571428571433</v>
      </c>
      <c r="AQ137" s="41" t="n">
        <v>37.5714285714286</v>
      </c>
      <c r="AR137" s="41" t="n">
        <v>2.42857142857099</v>
      </c>
      <c r="AS137" s="41" t="n">
        <v>85.428571428572</v>
      </c>
      <c r="AT137" s="41" t="n">
        <v>-98.5714285714286</v>
      </c>
      <c r="AU137" s="0" t="n">
        <v>-10</v>
      </c>
      <c r="AW137" s="41"/>
      <c r="AX137" s="41"/>
      <c r="AY137" s="1" t="n">
        <v>57</v>
      </c>
      <c r="AZ137" s="15" t="n">
        <v>43954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-1</v>
      </c>
      <c r="BG137" s="0" t="n">
        <v>0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70098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177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2" t="n">
        <f aca="false">IF(ISNUMBER(D138),D138-D137,"")</f>
        <v>195</v>
      </c>
      <c r="AF138" s="42" t="n">
        <f aca="false">IF(ISNUMBER(E138),E138-E137,"")</f>
        <v>164</v>
      </c>
      <c r="AG138" s="42" t="n">
        <f aca="false">IF(ISNUMBER(F138),F138-F137,"")</f>
        <v>306</v>
      </c>
      <c r="AH138" s="42" t="n">
        <f aca="false">IF(ISNUMBER(G138),G138-G137,"")</f>
        <v>90</v>
      </c>
      <c r="AI138" s="42" t="n">
        <f aca="false">IF(ISNUMBER(H138),H138-H137,"")</f>
        <v>288</v>
      </c>
      <c r="AJ138" s="42" t="n">
        <f aca="false">IF(ISNUMBER(I138),I138-I137,"")</f>
        <v>1328</v>
      </c>
      <c r="AK138" s="42" t="n">
        <f aca="false">IF(ISNUMBER(J138),J138-J137,"")</f>
        <v>127</v>
      </c>
      <c r="AL138" s="1" t="n">
        <f aca="false">AL137+1</f>
        <v>58</v>
      </c>
      <c r="AN138" s="41" t="n">
        <v>-85.0000000000004</v>
      </c>
      <c r="AO138" s="41" t="n">
        <v>-384.571428571428</v>
      </c>
      <c r="AP138" s="41" t="n">
        <v>-88.8571428571433</v>
      </c>
      <c r="AQ138" s="41" t="n">
        <v>40.7142857142857</v>
      </c>
      <c r="AR138" s="41" t="n">
        <v>12</v>
      </c>
      <c r="AS138" s="41" t="n">
        <v>88</v>
      </c>
      <c r="AT138" s="41" t="n">
        <v>-97.4285714285714</v>
      </c>
      <c r="AU138" s="0" t="n">
        <v>-11</v>
      </c>
      <c r="AW138" s="41"/>
      <c r="AX138" s="41"/>
      <c r="AY138" s="1" t="n">
        <v>58</v>
      </c>
      <c r="AZ138" s="15" t="n">
        <v>43955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72450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179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2" t="n">
        <f aca="false">IF(ISNUMBER(D139),D139-D138,"")</f>
        <v>236</v>
      </c>
      <c r="AF139" s="42" t="n">
        <f aca="false">IF(ISNUMBER(E139),E139-E138,"")</f>
        <v>185</v>
      </c>
      <c r="AG139" s="42" t="n">
        <f aca="false">IF(ISNUMBER(F139),F139-F138,"")</f>
        <v>330</v>
      </c>
      <c r="AH139" s="42" t="n">
        <f aca="false">IF(ISNUMBER(G139),G139-G138,"")</f>
        <v>85</v>
      </c>
      <c r="AI139" s="42" t="n">
        <f aca="false">IF(ISNUMBER(H139),H139-H138,"")</f>
        <v>693</v>
      </c>
      <c r="AJ139" s="42" t="n">
        <f aca="false">IF(ISNUMBER(I139),I139-I138,"")</f>
        <v>2352</v>
      </c>
      <c r="AK139" s="42" t="n">
        <f aca="false">IF(ISNUMBER(J139),J139-J138,"")</f>
        <v>0</v>
      </c>
      <c r="AL139" s="1" t="n">
        <f aca="false">AL138+1</f>
        <v>59</v>
      </c>
      <c r="AN139" s="41" t="n">
        <v>-78.8571428571433</v>
      </c>
      <c r="AO139" s="41" t="n">
        <v>-286.571428571428</v>
      </c>
      <c r="AP139" s="41" t="n">
        <v>-85.7142857142861</v>
      </c>
      <c r="AQ139" s="41" t="n">
        <v>36.4285714285714</v>
      </c>
      <c r="AR139" s="41" t="n">
        <v>15.857142857142</v>
      </c>
      <c r="AS139" s="41" t="n">
        <v>100.285714285715</v>
      </c>
      <c r="AT139" s="41" t="n">
        <v>-94.7142857142857</v>
      </c>
      <c r="AU139" s="0" t="n">
        <v>-12</v>
      </c>
      <c r="AW139" s="41"/>
      <c r="AX139" s="41"/>
      <c r="AY139" s="1" t="n">
        <v>59</v>
      </c>
      <c r="AZ139" s="15" t="n">
        <v>43956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74981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182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2" t="n">
        <f aca="false">IF(ISNUMBER(D140),D140-D139,"")</f>
        <v>369</v>
      </c>
      <c r="AF140" s="42" t="n">
        <f aca="false">IF(ISNUMBER(E140),E140-E139,"")</f>
        <v>244</v>
      </c>
      <c r="AG140" s="42" t="n">
        <f aca="false">IF(ISNUMBER(F140),F140-F139,"")</f>
        <v>278</v>
      </c>
      <c r="AH140" s="42" t="n">
        <f aca="false">IF(ISNUMBER(G140),G140-G139,"")</f>
        <v>87</v>
      </c>
      <c r="AI140" s="42" t="n">
        <f aca="false">IF(ISNUMBER(H140),H140-H139,"")</f>
        <v>649</v>
      </c>
      <c r="AJ140" s="42" t="n">
        <f aca="false">IF(ISNUMBER(I140),I140-I139,"")</f>
        <v>2531</v>
      </c>
      <c r="AK140" s="42" t="n">
        <f aca="false">IF(ISNUMBER(J140),J140-J139,"")</f>
        <v>282</v>
      </c>
      <c r="AL140" s="1" t="n">
        <f aca="false">AL139+1</f>
        <v>60</v>
      </c>
      <c r="AN140" s="41" t="n">
        <v>-66.571428571429</v>
      </c>
      <c r="AO140" s="41" t="n">
        <v>-279.285714285714</v>
      </c>
      <c r="AP140" s="41" t="n">
        <v>-83.2857142857147</v>
      </c>
      <c r="AQ140" s="41" t="n">
        <v>35.5714285714286</v>
      </c>
      <c r="AR140" s="41" t="n">
        <v>10.285714285714</v>
      </c>
      <c r="AS140" s="41" t="n">
        <v>127.142857142856</v>
      </c>
      <c r="AT140" s="41" t="n">
        <v>-94.4285714285714</v>
      </c>
      <c r="AU140" s="0" t="n">
        <v>-13</v>
      </c>
      <c r="AW140" s="41"/>
      <c r="AX140" s="41"/>
      <c r="AY140" s="1" t="n">
        <v>60</v>
      </c>
      <c r="AZ140" s="15" t="n">
        <v>43957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77114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186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2" t="n">
        <f aca="false">IF(ISNUMBER(D141),D141-D140,"")</f>
        <v>274</v>
      </c>
      <c r="AF141" s="42" t="n">
        <f aca="false">IF(ISNUMBER(E141),E141-E140,"")</f>
        <v>213</v>
      </c>
      <c r="AG141" s="42" t="n">
        <f aca="false">IF(ISNUMBER(F141),F141-F140,"")</f>
        <v>178</v>
      </c>
      <c r="AH141" s="42" t="n">
        <f aca="false">IF(ISNUMBER(G141),G141-G140,"")</f>
        <v>99</v>
      </c>
      <c r="AI141" s="42" t="n">
        <f aca="false">IF(ISNUMBER(H141),H141-H140,"")</f>
        <v>539</v>
      </c>
      <c r="AJ141" s="42" t="n">
        <f aca="false">IF(ISNUMBER(I141),I141-I140,"")</f>
        <v>2133</v>
      </c>
      <c r="AK141" s="42" t="n">
        <f aca="false">IF(ISNUMBER(J141),J141-J140,"")</f>
        <v>117</v>
      </c>
      <c r="AL141" s="1" t="n">
        <f aca="false">AL140+1</f>
        <v>61</v>
      </c>
      <c r="AM141" s="6"/>
      <c r="AN141" s="41" t="n">
        <v>-60.285714285715</v>
      </c>
      <c r="AO141" s="41" t="n">
        <v>-263.714285714285</v>
      </c>
      <c r="AP141" s="41" t="n">
        <v>-77.0000000000004</v>
      </c>
      <c r="AQ141" s="41" t="n">
        <v>34.5714285714286</v>
      </c>
      <c r="AR141" s="41" t="n">
        <v>3.28571428571399</v>
      </c>
      <c r="AS141" s="41" t="n">
        <v>108.285714285716</v>
      </c>
      <c r="AT141" s="41" t="n">
        <v>-88.4285714285714</v>
      </c>
      <c r="AU141" s="0" t="n">
        <v>-14</v>
      </c>
      <c r="AW141" s="41"/>
      <c r="AX141" s="41"/>
      <c r="AY141" s="1" t="n">
        <v>61</v>
      </c>
      <c r="AZ141" s="15" t="n">
        <v>43958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78803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188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2" t="n">
        <f aca="false">IF(ISNUMBER(D142),D142-D141,"")</f>
        <v>243</v>
      </c>
      <c r="AF142" s="42" t="n">
        <f aca="false">IF(ISNUMBER(E142),E142-E141,"")</f>
        <v>229</v>
      </c>
      <c r="AG142" s="42" t="n">
        <f aca="false">IF(ISNUMBER(F142),F142-F141,"")</f>
        <v>243</v>
      </c>
      <c r="AH142" s="42" t="n">
        <f aca="false">IF(ISNUMBER(G142),G142-G141,"")</f>
        <v>135</v>
      </c>
      <c r="AI142" s="42" t="n">
        <f aca="false">IF(ISNUMBER(H142),H142-H141,"")</f>
        <v>626</v>
      </c>
      <c r="AJ142" s="42" t="n">
        <f aca="false">IF(ISNUMBER(I142),I142-I141,"")</f>
        <v>1689</v>
      </c>
      <c r="AK142" s="42" t="n">
        <f aca="false">IF(ISNUMBER(J142),J142-J141,"")</f>
        <v>118</v>
      </c>
      <c r="AL142" s="1" t="n">
        <f aca="false">AL141+1</f>
        <v>62</v>
      </c>
      <c r="AY142" s="1" t="n">
        <v>62</v>
      </c>
      <c r="AZ142" s="15" t="n">
        <v>43959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</row>
    <row r="143" customFormat="false" ht="15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80232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195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2" t="n">
        <f aca="false">IF(ISNUMBER(D143),D143-D142,"")</f>
        <v>194</v>
      </c>
      <c r="AF143" s="42" t="n">
        <f aca="false">IF(ISNUMBER(E143),E143-E142,"")</f>
        <v>179</v>
      </c>
      <c r="AG143" s="42" t="n">
        <f aca="false">IF(ISNUMBER(F143),F143-F142,"")</f>
        <v>80</v>
      </c>
      <c r="AH143" s="42" t="n">
        <f aca="false">IF(ISNUMBER(G143),G143-G142,"")</f>
        <v>45</v>
      </c>
      <c r="AI143" s="42" t="n">
        <f aca="false">IF(ISNUMBER(H143),H143-H142,"")</f>
        <v>346</v>
      </c>
      <c r="AJ143" s="42" t="n">
        <f aca="false">IF(ISNUMBER(I143),I143-I142,"")</f>
        <v>1429</v>
      </c>
      <c r="AK143" s="42" t="n">
        <f aca="false">IF(ISNUMBER(J143),J143-J142,"")</f>
        <v>39</v>
      </c>
      <c r="AL143" s="1" t="n">
        <f aca="false">AL142+1</f>
        <v>63</v>
      </c>
      <c r="AN143" s="35" t="s">
        <v>116</v>
      </c>
      <c r="AO143" s="37"/>
      <c r="AP143" s="38"/>
      <c r="AY143" s="1" t="n">
        <v>63</v>
      </c>
      <c r="AZ143" s="15" t="n">
        <v>43960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80983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196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2" t="n">
        <f aca="false">IF(ISNUMBER(D144),D144-D143,"")</f>
        <v>165</v>
      </c>
      <c r="AF144" s="42" t="n">
        <f aca="false">IF(ISNUMBER(E144),E144-E143,"")</f>
        <v>143</v>
      </c>
      <c r="AG144" s="42" t="n">
        <f aca="false">IF(ISNUMBER(F144),F144-F143,"")</f>
        <v>70</v>
      </c>
      <c r="AH144" s="42" t="n">
        <f aca="false">IF(ISNUMBER(G144),G144-G143,"")</f>
        <v>5</v>
      </c>
      <c r="AI144" s="42" t="n">
        <f aca="false">IF(ISNUMBER(H144),H144-H143,"")</f>
        <v>268</v>
      </c>
      <c r="AJ144" s="42" t="n">
        <f aca="false">IF(ISNUMBER(I144),I144-I143,"")</f>
        <v>751</v>
      </c>
      <c r="AK144" s="42" t="n">
        <f aca="false">IF(ISNUMBER(J144),J144-J143,"")</f>
        <v>20</v>
      </c>
      <c r="AL144" s="1" t="n">
        <f aca="false">AL143+1</f>
        <v>64</v>
      </c>
      <c r="AN144" s="5" t="s">
        <v>9</v>
      </c>
      <c r="AO144" s="5" t="s">
        <v>10</v>
      </c>
      <c r="AP144" s="5" t="s">
        <v>11</v>
      </c>
      <c r="AQ144" s="5" t="s">
        <v>12</v>
      </c>
      <c r="AR144" s="5" t="s">
        <v>13</v>
      </c>
      <c r="AS144" s="5" t="s">
        <v>14</v>
      </c>
      <c r="AT144" s="5" t="s">
        <v>15</v>
      </c>
      <c r="AY144" s="1" t="n">
        <v>64</v>
      </c>
      <c r="AZ144" s="15" t="n">
        <v>43961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82044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249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2" t="n">
        <f aca="false">IF(ISNUMBER(D145),D145-D144,"")</f>
        <v>179</v>
      </c>
      <c r="AF145" s="42" t="n">
        <f aca="false">IF(ISNUMBER(E145),E145-E144,"")</f>
        <v>123</v>
      </c>
      <c r="AG145" s="42" t="n">
        <f aca="false">IF(ISNUMBER(F145),F145-F144,"")</f>
        <v>263</v>
      </c>
      <c r="AH145" s="42" t="n">
        <f aca="false">IF(ISNUMBER(G145),G145-G144,"")</f>
        <v>31</v>
      </c>
      <c r="AI145" s="42" t="n">
        <f aca="false">IF(ISNUMBER(H145),H145-H144,"")</f>
        <v>210</v>
      </c>
      <c r="AJ145" s="42" t="n">
        <f aca="false">IF(ISNUMBER(I145),I145-I144,"")</f>
        <v>1061</v>
      </c>
      <c r="AK145" s="42" t="n">
        <f aca="false">IF(ISNUMBER(J145),J145-J144,"")</f>
        <v>92</v>
      </c>
      <c r="AL145" s="1" t="n">
        <f aca="false">AL144+1</f>
        <v>65</v>
      </c>
      <c r="AN145" s="43" t="n">
        <f aca="false">AVERAGE(AE139:AE145)</f>
        <v>237.142857142857</v>
      </c>
      <c r="AO145" s="43" t="n">
        <f aca="false">AVERAGE(AF139:AF145)</f>
        <v>188</v>
      </c>
      <c r="AP145" s="43" t="n">
        <f aca="false">AVERAGE(AG139:AG145)</f>
        <v>206</v>
      </c>
      <c r="AQ145" s="43" t="n">
        <f aca="false">AVERAGE(AH139:AH145)</f>
        <v>69.5714285714286</v>
      </c>
      <c r="AR145" s="43" t="n">
        <f aca="false">AVERAGE(AI139:AI145)</f>
        <v>475.857142857143</v>
      </c>
      <c r="AS145" s="43" t="n">
        <f aca="false">AVERAGE(AJ139:AJ145)</f>
        <v>1706.57142857143</v>
      </c>
      <c r="AT145" s="43" t="n">
        <f aca="false">AVERAGE(AK139:AK145)</f>
        <v>95.4285714285714</v>
      </c>
      <c r="AY145" s="1" t="n">
        <v>65</v>
      </c>
      <c r="AZ145" s="15" t="n">
        <v>43962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52</v>
      </c>
      <c r="BG145" s="0" t="n">
        <v>0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26920</v>
      </c>
      <c r="F146" s="9" t="n">
        <v>26991</v>
      </c>
      <c r="G146" s="9" t="n">
        <v>3313</v>
      </c>
      <c r="H146" s="9" t="n">
        <v>32692</v>
      </c>
      <c r="I146" s="9" t="n">
        <v>83920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495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2" t="n">
        <f aca="false">IF(ISNUMBER(D146),D146-D145,"")</f>
        <v>172</v>
      </c>
      <c r="AF146" s="42" t="n">
        <f aca="false">IF(ISNUMBER(E146),E146-E145,"")</f>
        <v>176</v>
      </c>
      <c r="AG146" s="42" t="n">
        <f aca="false">IF(ISNUMBER(F146),F146-F145,"")</f>
        <v>348</v>
      </c>
      <c r="AH146" s="42" t="n">
        <f aca="false">IF(ISNUMBER(G146),G146-G145,"")</f>
        <v>57</v>
      </c>
      <c r="AI146" s="42" t="n">
        <f aca="false">IF(ISNUMBER(H146),H146-H145,"")</f>
        <v>627</v>
      </c>
      <c r="AJ146" s="42" t="n">
        <f aca="false">IF(ISNUMBER(I146),I146-I145,"")</f>
        <v>1876</v>
      </c>
      <c r="AK146" s="42" t="n">
        <f aca="false">IF(ISNUMBER(J146),J146-J145,"")</f>
        <v>77</v>
      </c>
      <c r="AL146" s="1" t="n">
        <f aca="false">AL145+1</f>
        <v>66</v>
      </c>
      <c r="AN146" s="43" t="n">
        <f aca="false">AVERAGE(AE140:AE146)</f>
        <v>228</v>
      </c>
      <c r="AO146" s="43" t="n">
        <f aca="false">AVERAGE(AF140:AF146)</f>
        <v>186.714285714286</v>
      </c>
      <c r="AP146" s="43" t="n">
        <f aca="false">AVERAGE(AG140:AG146)</f>
        <v>208.571428571429</v>
      </c>
      <c r="AQ146" s="43" t="n">
        <f aca="false">AVERAGE(AH140:AH146)</f>
        <v>65.5714285714286</v>
      </c>
      <c r="AR146" s="43" t="n">
        <f aca="false">AVERAGE(AI140:AI146)</f>
        <v>466.428571428571</v>
      </c>
      <c r="AS146" s="43" t="n">
        <f aca="false">AVERAGE(AJ140:AJ146)</f>
        <v>1638.57142857143</v>
      </c>
      <c r="AT146" s="43" t="n">
        <f aca="false">AVERAGE(AK140:AK146)</f>
        <v>106.428571428571</v>
      </c>
      <c r="AY146" s="1" t="n">
        <v>66</v>
      </c>
      <c r="AZ146" s="15" t="n">
        <v>43963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293</v>
      </c>
      <c r="BG146" s="0" t="n">
        <v>0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27104</v>
      </c>
      <c r="F147" s="9" t="n">
        <v>27074</v>
      </c>
      <c r="G147" s="9" t="n">
        <v>3460</v>
      </c>
      <c r="H147" s="9" t="n">
        <v>33186</v>
      </c>
      <c r="I147" s="9" t="n">
        <v>85744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547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2" t="n">
        <f aca="false">IF(ISNUMBER(D147),D147-D146,"")</f>
        <v>195</v>
      </c>
      <c r="AF147" s="42" t="n">
        <f aca="false">IF(ISNUMBER(E147),E147-E146,"")</f>
        <v>184</v>
      </c>
      <c r="AG147" s="42" t="n">
        <f aca="false">IF(ISNUMBER(F147),F147-F146,"")</f>
        <v>83</v>
      </c>
      <c r="AH147" s="42" t="n">
        <f aca="false">IF(ISNUMBER(G147),G147-G146,"")</f>
        <v>147</v>
      </c>
      <c r="AI147" s="42" t="n">
        <f aca="false">IF(ISNUMBER(H147),H147-H146,"")</f>
        <v>494</v>
      </c>
      <c r="AJ147" s="42" t="n">
        <f aca="false">IF(ISNUMBER(I147),I147-I146,"")</f>
        <v>1824</v>
      </c>
      <c r="AK147" s="42" t="n">
        <f aca="false">IF(ISNUMBER(J147),J147-J146,"")</f>
        <v>123</v>
      </c>
      <c r="AL147" s="1" t="n">
        <f aca="false">AL146+1</f>
        <v>67</v>
      </c>
      <c r="AN147" s="43" t="n">
        <f aca="false">AVERAGE(AE141:AE147)</f>
        <v>203.142857142857</v>
      </c>
      <c r="AO147" s="43" t="n">
        <f aca="false">AVERAGE(AF141:AF147)</f>
        <v>178.142857142857</v>
      </c>
      <c r="AP147" s="43" t="n">
        <f aca="false">AVERAGE(AG141:AG147)</f>
        <v>180.714285714286</v>
      </c>
      <c r="AQ147" s="43" t="n">
        <f aca="false">AVERAGE(AH141:AH147)</f>
        <v>74.1428571428571</v>
      </c>
      <c r="AR147" s="43" t="n">
        <f aca="false">AVERAGE(AI141:AI147)</f>
        <v>444.285714285714</v>
      </c>
      <c r="AS147" s="43" t="n">
        <f aca="false">AVERAGE(AJ141:AJ147)</f>
        <v>1537.57142857143</v>
      </c>
      <c r="AT147" s="43" t="n">
        <f aca="false">AVERAGE(AK141:AK147)</f>
        <v>83.7142857142857</v>
      </c>
      <c r="AY147" s="1" t="n">
        <v>67</v>
      </c>
      <c r="AZ147" s="15" t="n">
        <v>43964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343</v>
      </c>
      <c r="BG147" s="0" t="n">
        <v>0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27321</v>
      </c>
      <c r="F148" s="9" t="n">
        <v>27425</v>
      </c>
      <c r="G148" s="9" t="n">
        <v>3529</v>
      </c>
      <c r="H148" s="9" t="n">
        <v>33614</v>
      </c>
      <c r="I148" s="9" t="n">
        <v>87500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588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2" t="n">
        <f aca="false">IF(ISNUMBER(D148),D148-D147,"")</f>
        <v>262</v>
      </c>
      <c r="AF148" s="42" t="n">
        <f aca="false">IF(ISNUMBER(E148),E148-E147,"")</f>
        <v>217</v>
      </c>
      <c r="AG148" s="42" t="n">
        <f aca="false">IF(ISNUMBER(F148),F148-F147,"")</f>
        <v>351</v>
      </c>
      <c r="AH148" s="42" t="n">
        <f aca="false">IF(ISNUMBER(G148),G148-G147,"")</f>
        <v>69</v>
      </c>
      <c r="AI148" s="42" t="n">
        <f aca="false">IF(ISNUMBER(H148),H148-H147,"")</f>
        <v>428</v>
      </c>
      <c r="AJ148" s="42" t="n">
        <f aca="false">IF(ISNUMBER(I148),I148-I147,"")</f>
        <v>1756</v>
      </c>
      <c r="AK148" s="42" t="n">
        <f aca="false">IF(ISNUMBER(J148),J148-J147,"")</f>
        <v>67</v>
      </c>
      <c r="AL148" s="1" t="n">
        <f aca="false">AL147+1</f>
        <v>68</v>
      </c>
      <c r="AN148" s="43" t="n">
        <f aca="false">AVERAGE(AE142:AE148)</f>
        <v>201.428571428571</v>
      </c>
      <c r="AO148" s="43" t="n">
        <f aca="false">AVERAGE(AF142:AF148)</f>
        <v>178.714285714286</v>
      </c>
      <c r="AP148" s="43" t="n">
        <f aca="false">AVERAGE(AG142:AG148)</f>
        <v>205.428571428571</v>
      </c>
      <c r="AQ148" s="43" t="n">
        <f aca="false">AVERAGE(AH142:AH148)</f>
        <v>69.8571428571429</v>
      </c>
      <c r="AR148" s="43" t="n">
        <f aca="false">AVERAGE(AI142:AI148)</f>
        <v>428.428571428572</v>
      </c>
      <c r="AS148" s="43" t="n">
        <f aca="false">AVERAGE(AJ142:AJ148)</f>
        <v>1483.71428571429</v>
      </c>
      <c r="AT148" s="43" t="n">
        <f aca="false">AVERAGE(AK142:AK148)</f>
        <v>76.5714285714286</v>
      </c>
      <c r="AY148" s="1" t="n">
        <v>68</v>
      </c>
      <c r="AZ148" s="15" t="n">
        <v>43965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381</v>
      </c>
      <c r="BG148" s="0" t="n">
        <v>0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27459</v>
      </c>
      <c r="F149" s="9" t="n">
        <v>27529</v>
      </c>
      <c r="G149" s="9" t="n">
        <v>3646</v>
      </c>
      <c r="H149" s="9" t="n">
        <v>33998</v>
      </c>
      <c r="I149" s="9" t="n">
        <v>89104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597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2" t="n">
        <f aca="false">IF(ISNUMBER(D149),D149-D148,"")</f>
        <v>242</v>
      </c>
      <c r="AF149" s="42" t="n">
        <f aca="false">IF(ISNUMBER(E149),E149-E148,"")</f>
        <v>138</v>
      </c>
      <c r="AG149" s="42" t="n">
        <f aca="false">IF(ISNUMBER(F149),F149-F148,"")</f>
        <v>104</v>
      </c>
      <c r="AH149" s="42" t="n">
        <f aca="false">IF(ISNUMBER(G149),G149-G148,"")</f>
        <v>117</v>
      </c>
      <c r="AI149" s="42" t="n">
        <f aca="false">IF(ISNUMBER(H149),H149-H148,"")</f>
        <v>384</v>
      </c>
      <c r="AJ149" s="42" t="n">
        <f aca="false">IF(ISNUMBER(I149),I149-I148,"")</f>
        <v>1604</v>
      </c>
      <c r="AK149" s="42" t="n">
        <f aca="false">IF(ISNUMBER(J149),J149-J148,"")</f>
        <v>73</v>
      </c>
      <c r="AL149" s="1" t="n">
        <f aca="false">AL148+1</f>
        <v>69</v>
      </c>
      <c r="AN149" s="43" t="n">
        <f aca="false">AVERAGE(AE143:AE149)</f>
        <v>201.285714285714</v>
      </c>
      <c r="AO149" s="43" t="n">
        <f aca="false">AVERAGE(AF143:AF149)</f>
        <v>165.714285714286</v>
      </c>
      <c r="AP149" s="43" t="n">
        <f aca="false">AVERAGE(AG143:AG149)</f>
        <v>185.571428571429</v>
      </c>
      <c r="AQ149" s="43" t="n">
        <f aca="false">AVERAGE(AH143:AH149)</f>
        <v>67.2857142857143</v>
      </c>
      <c r="AR149" s="43" t="n">
        <f aca="false">AVERAGE(AI143:AI149)</f>
        <v>393.857142857143</v>
      </c>
      <c r="AS149" s="43" t="n">
        <f aca="false">AVERAGE(AJ143:AJ149)</f>
        <v>1471.57142857143</v>
      </c>
      <c r="AT149" s="43" t="n">
        <f aca="false">AVERAGE(AK143:AK149)</f>
        <v>70.1428571428571</v>
      </c>
      <c r="AY149" s="1" t="n">
        <v>69</v>
      </c>
      <c r="AZ149" s="15" t="n">
        <v>43966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388</v>
      </c>
      <c r="BG149" s="0" t="n">
        <v>0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27563</v>
      </c>
      <c r="F150" s="9" t="n">
        <v>27625</v>
      </c>
      <c r="G150" s="9" t="n">
        <v>3674</v>
      </c>
      <c r="H150" s="9" t="n">
        <v>34466</v>
      </c>
      <c r="I150" s="9" t="n">
        <v>90324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211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2" t="n">
        <f aca="false">IF(ISNUMBER(D150),D150-D149,"")</f>
        <v>153</v>
      </c>
      <c r="AF150" s="42" t="n">
        <f aca="false">IF(ISNUMBER(E150),E150-E149,"")</f>
        <v>104</v>
      </c>
      <c r="AG150" s="42" t="n">
        <f aca="false">IF(ISNUMBER(F150),F150-F149,"")</f>
        <v>96</v>
      </c>
      <c r="AH150" s="42" t="n">
        <f aca="false">IF(ISNUMBER(G150),G150-G149,"")</f>
        <v>28</v>
      </c>
      <c r="AI150" s="42" t="n">
        <f aca="false">IF(ISNUMBER(H150),H150-H149,"")</f>
        <v>468</v>
      </c>
      <c r="AJ150" s="42" t="n">
        <f aca="false">IF(ISNUMBER(I150),I150-I149,"")</f>
        <v>1220</v>
      </c>
      <c r="AK150" s="42" t="n">
        <f aca="false">IF(ISNUMBER(J150),J150-J149,"")</f>
        <v>26</v>
      </c>
      <c r="AL150" s="1" t="n">
        <f aca="false">AL149+1</f>
        <v>70</v>
      </c>
      <c r="AN150" s="43" t="n">
        <f aca="false">AVERAGE(AE144:AE150)</f>
        <v>195.428571428571</v>
      </c>
      <c r="AO150" s="43" t="n">
        <f aca="false">AVERAGE(AF144:AF150)</f>
        <v>155</v>
      </c>
      <c r="AP150" s="43" t="n">
        <f aca="false">AVERAGE(AG144:AG150)</f>
        <v>187.857142857143</v>
      </c>
      <c r="AQ150" s="43" t="n">
        <f aca="false">AVERAGE(AH144:AH150)</f>
        <v>64.8571428571429</v>
      </c>
      <c r="AR150" s="43" t="n">
        <f aca="false">AVERAGE(AI144:AI150)</f>
        <v>411.285714285714</v>
      </c>
      <c r="AS150" s="43" t="n">
        <f aca="false">AVERAGE(AJ144:AJ150)</f>
        <v>1441.71428571429</v>
      </c>
      <c r="AT150" s="43" t="n">
        <f aca="false">AVERAGE(AK144:AK150)</f>
        <v>68.2857142857143</v>
      </c>
      <c r="AY150" s="1" t="n">
        <v>70</v>
      </c>
      <c r="AZ150" s="15" t="n">
        <v>43967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31908</v>
      </c>
      <c r="E151" s="9" t="n">
        <v>27650</v>
      </c>
      <c r="F151" s="9" t="n">
        <v>28108</v>
      </c>
      <c r="G151" s="9" t="n">
        <v>3679</v>
      </c>
      <c r="H151" s="9" t="n">
        <v>34636</v>
      </c>
      <c r="I151" s="9" t="n">
        <v>91189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211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2" t="n">
        <f aca="false">IF(ISNUMBER(D151),D151-D150,"")</f>
        <v>145</v>
      </c>
      <c r="AF151" s="42" t="n">
        <f aca="false">IF(ISNUMBER(E151),E151-E150,"")</f>
        <v>87</v>
      </c>
      <c r="AG151" s="42" t="n">
        <f aca="false">IF(ISNUMBER(F151),F151-F150,"")</f>
        <v>483</v>
      </c>
      <c r="AH151" s="42" t="n">
        <f aca="false">IF(ISNUMBER(G151),G151-G150,"")</f>
        <v>5</v>
      </c>
      <c r="AI151" s="42" t="n">
        <f aca="false">IF(ISNUMBER(H151),H151-H150,"")</f>
        <v>170</v>
      </c>
      <c r="AJ151" s="42" t="n">
        <f aca="false">IF(ISNUMBER(I151),I151-I150,"")</f>
        <v>865</v>
      </c>
      <c r="AK151" s="42" t="n">
        <f aca="false">IF(ISNUMBER(J151),J151-J150,"")</f>
        <v>22</v>
      </c>
      <c r="AL151" s="1" t="n">
        <f aca="false">AL150+1</f>
        <v>71</v>
      </c>
      <c r="AN151" s="43" t="n">
        <f aca="false">AVERAGE(AE145:AE151)</f>
        <v>192.571428571429</v>
      </c>
      <c r="AO151" s="43" t="n">
        <f aca="false">AVERAGE(AF145:AF151)</f>
        <v>147</v>
      </c>
      <c r="AP151" s="43" t="n">
        <f aca="false">AVERAGE(AG145:AG151)</f>
        <v>246.857142857143</v>
      </c>
      <c r="AQ151" s="43" t="n">
        <f aca="false">AVERAGE(AH145:AH151)</f>
        <v>64.8571428571429</v>
      </c>
      <c r="AR151" s="43" t="n">
        <f aca="false">AVERAGE(AI145:AI151)</f>
        <v>397.285714285714</v>
      </c>
      <c r="AS151" s="43" t="n">
        <f aca="false">AVERAGE(AJ145:AJ151)</f>
        <v>1458</v>
      </c>
      <c r="AT151" s="43" t="n">
        <f aca="false">AVERAGE(AK145:AK151)</f>
        <v>68.5714285714286</v>
      </c>
      <c r="AY151" s="1" t="n">
        <v>71</v>
      </c>
      <c r="AZ151" s="15" t="n">
        <v>43968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32007</v>
      </c>
      <c r="E152" s="9" t="n">
        <v>27709</v>
      </c>
      <c r="F152" s="9" t="n">
        <v>28239</v>
      </c>
      <c r="G152" s="9" t="n">
        <v>3698</v>
      </c>
      <c r="H152" s="9" t="n">
        <v>34796</v>
      </c>
      <c r="I152" s="9" t="n">
        <v>92193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212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2" t="n">
        <f aca="false">IF(ISNUMBER(D152),D152-D151,"")</f>
        <v>99</v>
      </c>
      <c r="AF152" s="42" t="n">
        <f aca="false">IF(ISNUMBER(E152),E152-E151,"")</f>
        <v>59</v>
      </c>
      <c r="AG152" s="42" t="n">
        <f aca="false">IF(ISNUMBER(F152),F152-F151,"")</f>
        <v>131</v>
      </c>
      <c r="AH152" s="42" t="n">
        <f aca="false">IF(ISNUMBER(G152),G152-G151,"")</f>
        <v>19</v>
      </c>
      <c r="AI152" s="42" t="n">
        <f aca="false">IF(ISNUMBER(H152),H152-H151,"")</f>
        <v>160</v>
      </c>
      <c r="AJ152" s="42" t="n">
        <f aca="false">IF(ISNUMBER(I152),I152-I151,"")</f>
        <v>1004</v>
      </c>
      <c r="AK152" s="42" t="n">
        <f aca="false">IF(ISNUMBER(J152),J152-J151,"")</f>
        <v>74</v>
      </c>
      <c r="AL152" s="1" t="n">
        <f aca="false">AL151+1</f>
        <v>72</v>
      </c>
      <c r="AN152" s="43" t="n">
        <f aca="false">AVERAGE(AE146:AE152)</f>
        <v>181.142857142857</v>
      </c>
      <c r="AO152" s="43" t="n">
        <f aca="false">AVERAGE(AF146:AF152)</f>
        <v>137.857142857143</v>
      </c>
      <c r="AP152" s="43" t="n">
        <f aca="false">AVERAGE(AG146:AG152)</f>
        <v>228</v>
      </c>
      <c r="AQ152" s="43" t="n">
        <f aca="false">AVERAGE(AH146:AH152)</f>
        <v>63.1428571428572</v>
      </c>
      <c r="AR152" s="43" t="n">
        <f aca="false">AVERAGE(AI146:AI152)</f>
        <v>390.142857142857</v>
      </c>
      <c r="AS152" s="43" t="n">
        <f aca="false">AVERAGE(AJ146:AJ152)</f>
        <v>1449.85714285714</v>
      </c>
      <c r="AT152" s="43" t="n">
        <f aca="false">AVERAGE(AK146:AK152)</f>
        <v>66</v>
      </c>
      <c r="AY152" s="1" t="n">
        <v>72</v>
      </c>
      <c r="AZ152" s="15" t="n">
        <v>43969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32169</v>
      </c>
      <c r="E153" s="9" t="n">
        <v>27778</v>
      </c>
      <c r="F153" s="9" t="n">
        <v>28022</v>
      </c>
      <c r="G153" s="9" t="n">
        <v>3743</v>
      </c>
      <c r="H153" s="9" t="n">
        <v>35341</v>
      </c>
      <c r="I153" s="9" t="n">
        <v>93750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217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2" t="n">
        <f aca="false">IF(ISNUMBER(D153),D153-D152,"")</f>
        <v>162</v>
      </c>
      <c r="AF153" s="42" t="n">
        <f aca="false">IF(ISNUMBER(E153),E153-E152,"")</f>
        <v>69</v>
      </c>
      <c r="AG153" s="42" t="n">
        <f aca="false">IF(ISNUMBER(F153),F153-F152,"")</f>
        <v>-217</v>
      </c>
      <c r="AH153" s="42" t="n">
        <f aca="false">IF(ISNUMBER(G153),G153-G152,"")</f>
        <v>45</v>
      </c>
      <c r="AI153" s="42" t="n">
        <f aca="false">IF(ISNUMBER(H153),H153-H152,"")</f>
        <v>545</v>
      </c>
      <c r="AJ153" s="42" t="n">
        <f aca="false">IF(ISNUMBER(I153),I153-I152,"")</f>
        <v>1557</v>
      </c>
      <c r="AK153" s="42" t="n">
        <f aca="false">IF(ISNUMBER(J153),J153-J152,"")</f>
        <v>70</v>
      </c>
      <c r="AL153" s="1" t="n">
        <f aca="false">AL152+1</f>
        <v>73</v>
      </c>
      <c r="AN153" s="43" t="n">
        <f aca="false">AVERAGE(AE147:AE153)</f>
        <v>179.714285714286</v>
      </c>
      <c r="AO153" s="43" t="n">
        <f aca="false">AVERAGE(AF147:AF153)</f>
        <v>122.571428571429</v>
      </c>
      <c r="AP153" s="43" t="n">
        <f aca="false">AVERAGE(AG147:AG153)</f>
        <v>147.285714285714</v>
      </c>
      <c r="AQ153" s="43" t="n">
        <f aca="false">AVERAGE(AH147:AH153)</f>
        <v>61.4285714285714</v>
      </c>
      <c r="AR153" s="43" t="n">
        <f aca="false">AVERAGE(AI147:AI153)</f>
        <v>378.428571428571</v>
      </c>
      <c r="AS153" s="43" t="n">
        <f aca="false">AVERAGE(AJ147:AJ153)</f>
        <v>1404.28571428571</v>
      </c>
      <c r="AT153" s="43" t="n">
        <f aca="false">AVERAGE(AK147:AK153)</f>
        <v>65</v>
      </c>
      <c r="AY153" s="1" t="n">
        <v>73</v>
      </c>
      <c r="AZ153" s="15" t="n">
        <v>43970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32330</v>
      </c>
      <c r="E154" s="9" t="n">
        <v>27888</v>
      </c>
      <c r="F154" s="9" t="n">
        <v>28132</v>
      </c>
      <c r="G154" s="9" t="n">
        <v>3831</v>
      </c>
      <c r="H154" s="9" t="n">
        <v>35704</v>
      </c>
      <c r="I154" s="9" t="n">
        <v>95155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219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2" t="n">
        <f aca="false">IF(ISNUMBER(D154),D154-D153,"")</f>
        <v>161</v>
      </c>
      <c r="AF154" s="42" t="n">
        <f aca="false">IF(ISNUMBER(E154),E154-E153,"")</f>
        <v>110</v>
      </c>
      <c r="AG154" s="42" t="n">
        <f aca="false">IF(ISNUMBER(F154),F154-F153,"")</f>
        <v>110</v>
      </c>
      <c r="AH154" s="42" t="n">
        <f aca="false">IF(ISNUMBER(G154),G154-G153,"")</f>
        <v>88</v>
      </c>
      <c r="AI154" s="42" t="n">
        <f aca="false">IF(ISNUMBER(H154),H154-H153,"")</f>
        <v>363</v>
      </c>
      <c r="AJ154" s="42" t="n">
        <f aca="false">IF(ISNUMBER(I154),I154-I153,"")</f>
        <v>1405</v>
      </c>
      <c r="AK154" s="42" t="n">
        <f aca="false">IF(ISNUMBER(J154),J154-J153,"")</f>
        <v>77</v>
      </c>
      <c r="AL154" s="1" t="n">
        <f aca="false">AL153+1</f>
        <v>74</v>
      </c>
      <c r="AN154" s="43" t="n">
        <f aca="false">AVERAGE(AE148:AE154)</f>
        <v>174.857142857143</v>
      </c>
      <c r="AO154" s="43" t="n">
        <f aca="false">AVERAGE(AF148:AF154)</f>
        <v>112</v>
      </c>
      <c r="AP154" s="43" t="n">
        <f aca="false">AVERAGE(AG148:AG154)</f>
        <v>151.142857142857</v>
      </c>
      <c r="AQ154" s="43" t="n">
        <f aca="false">AVERAGE(AH148:AH154)</f>
        <v>53</v>
      </c>
      <c r="AR154" s="43" t="n">
        <f aca="false">AVERAGE(AI148:AI154)</f>
        <v>359.714285714286</v>
      </c>
      <c r="AS154" s="43" t="n">
        <f aca="false">AVERAGE(AJ148:AJ154)</f>
        <v>1344.42857142857</v>
      </c>
      <c r="AT154" s="43" t="n">
        <f aca="false">AVERAGE(AK148:AK154)</f>
        <v>58.4285714285714</v>
      </c>
      <c r="AY154" s="1" t="n">
        <v>74</v>
      </c>
      <c r="AZ154" s="15" t="n">
        <v>43971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32486</v>
      </c>
      <c r="E155" s="9" t="n">
        <v>27940</v>
      </c>
      <c r="F155" s="9" t="n">
        <v>28215</v>
      </c>
      <c r="G155" s="9" t="n">
        <v>3871</v>
      </c>
      <c r="H155" s="9" t="n">
        <v>36042</v>
      </c>
      <c r="I155" s="9" t="n">
        <v>96569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215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2" t="n">
        <f aca="false">IF(ISNUMBER(D155),D155-D154,"")</f>
        <v>156</v>
      </c>
      <c r="AF155" s="42" t="n">
        <f aca="false">IF(ISNUMBER(E155),E155-E154,"")</f>
        <v>52</v>
      </c>
      <c r="AG155" s="42" t="n">
        <f aca="false">IF(ISNUMBER(F155),F155-F154,"")</f>
        <v>83</v>
      </c>
      <c r="AH155" s="42" t="n">
        <f aca="false">IF(ISNUMBER(G155),G155-G154,"")</f>
        <v>40</v>
      </c>
      <c r="AI155" s="42" t="n">
        <f aca="false">IF(ISNUMBER(H155),H155-H154,"")</f>
        <v>338</v>
      </c>
      <c r="AJ155" s="42" t="n">
        <f aca="false">IF(ISNUMBER(I155),I155-I154,"")</f>
        <v>1414</v>
      </c>
      <c r="AK155" s="42" t="n">
        <f aca="false">IF(ISNUMBER(J155),J155-J154,"")</f>
        <v>39</v>
      </c>
      <c r="AL155" s="1" t="n">
        <f aca="false">AL154+1</f>
        <v>75</v>
      </c>
      <c r="AN155" s="43" t="n">
        <f aca="false">IF(ISNUMBER(AE155),AVERAGE(AE149:AE155),"")</f>
        <v>159.714285714286</v>
      </c>
      <c r="AO155" s="43" t="n">
        <f aca="false">IF(ISNUMBER(AF155),AVERAGE(AF149:AF155),"")</f>
        <v>88.4285714285714</v>
      </c>
      <c r="AP155" s="43" t="n">
        <f aca="false">IF(ISNUMBER(AG155),AVERAGE(AG149:AG155),"")</f>
        <v>112.857142857143</v>
      </c>
      <c r="AQ155" s="43" t="n">
        <f aca="false">IF(ISNUMBER(AH155),AVERAGE(AH149:AH155),"")</f>
        <v>48.8571428571429</v>
      </c>
      <c r="AR155" s="43" t="n">
        <f aca="false">IF(ISNUMBER(AI155),AVERAGE(AI149:AI155),"")</f>
        <v>346.857142857143</v>
      </c>
      <c r="AS155" s="43" t="n">
        <f aca="false">IF(ISNUMBER(AJ155),AVERAGE(AJ149:AJ155),"")</f>
        <v>1295.57142857143</v>
      </c>
      <c r="AT155" s="43" t="n">
        <f aca="false">IF(ISNUMBER(AK155),AVERAGE(AK149:AK155),"")</f>
        <v>54.4285714285714</v>
      </c>
      <c r="AY155" s="1" t="n">
        <v>75</v>
      </c>
      <c r="AZ155" s="15" t="n">
        <v>43972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-7</v>
      </c>
      <c r="BG155" s="0" t="n">
        <v>0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 t="n">
        <v>32616</v>
      </c>
      <c r="E156" s="9" t="n">
        <v>28628</v>
      </c>
      <c r="F156" s="9" t="n">
        <v>28289</v>
      </c>
      <c r="G156" s="9" t="n">
        <v>3925</v>
      </c>
      <c r="H156" s="9" t="n">
        <v>36393</v>
      </c>
      <c r="I156" s="9" t="n">
        <v>97868</v>
      </c>
      <c r="J156" s="9" t="n">
        <v>8352</v>
      </c>
      <c r="K156" s="1" t="n">
        <f aca="false">K155+1</f>
        <v>76</v>
      </c>
      <c r="L156" s="15" t="n">
        <v>43973</v>
      </c>
      <c r="M156" s="9" t="n">
        <v>32616</v>
      </c>
      <c r="N156" s="9" t="n">
        <v>28628</v>
      </c>
      <c r="O156" s="9" t="n">
        <v>28289</v>
      </c>
      <c r="P156" s="9" t="n">
        <v>3925</v>
      </c>
      <c r="Q156" s="9" t="n">
        <v>36393</v>
      </c>
      <c r="R156" s="9" t="n">
        <v>97647</v>
      </c>
      <c r="S156" s="9" t="n">
        <v>8352</v>
      </c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221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2" t="n">
        <f aca="false">IF(ISNUMBER(D156),D156-D155,"")</f>
        <v>130</v>
      </c>
      <c r="AF156" s="42" t="n">
        <f aca="false">IF(ISNUMBER(E156),E156-E155,"")</f>
        <v>688</v>
      </c>
      <c r="AG156" s="42" t="n">
        <f aca="false">IF(ISNUMBER(F156),F156-F155,"")</f>
        <v>74</v>
      </c>
      <c r="AH156" s="42" t="n">
        <f aca="false">IF(ISNUMBER(G156),G156-G155,"")</f>
        <v>54</v>
      </c>
      <c r="AI156" s="42" t="n">
        <f aca="false">IF(ISNUMBER(H156),H156-H155,"")</f>
        <v>351</v>
      </c>
      <c r="AJ156" s="42" t="n">
        <f aca="false">IF(ISNUMBER(I156),I156-I155,"")</f>
        <v>1299</v>
      </c>
      <c r="AK156" s="42" t="n">
        <f aca="false">IF(ISNUMBER(J156),J156-J155,"")</f>
        <v>43</v>
      </c>
      <c r="AL156" s="1" t="n">
        <f aca="false">AL155+1</f>
        <v>76</v>
      </c>
      <c r="AN156" s="43" t="n">
        <f aca="false">IF(ISNUMBER(AE156),AVERAGE(AE150:AE156),"")</f>
        <v>143.714285714286</v>
      </c>
      <c r="AO156" s="43" t="n">
        <f aca="false">IF(ISNUMBER(AF156),AVERAGE(AF150:AF156),"")</f>
        <v>167</v>
      </c>
      <c r="AP156" s="43" t="n">
        <f aca="false">IF(ISNUMBER(AG156),AVERAGE(AG150:AG156),"")</f>
        <v>108.571428571429</v>
      </c>
      <c r="AQ156" s="43" t="n">
        <f aca="false">IF(ISNUMBER(AH156),AVERAGE(AH150:AH156),"")</f>
        <v>39.8571428571429</v>
      </c>
      <c r="AR156" s="43" t="n">
        <f aca="false">IF(ISNUMBER(AI156),AVERAGE(AI150:AI156),"")</f>
        <v>342.142857142857</v>
      </c>
      <c r="AS156" s="43" t="n">
        <f aca="false">IF(ISNUMBER(AJ156),AVERAGE(AJ150:AJ156),"")</f>
        <v>1252</v>
      </c>
      <c r="AT156" s="43" t="n">
        <f aca="false">IF(ISNUMBER(AK156),AVERAGE(AK150:AK156),"")</f>
        <v>50.1428571428571</v>
      </c>
      <c r="AY156" s="1" t="n">
        <v>76</v>
      </c>
      <c r="AZ156" s="15" t="n">
        <v>43973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-2</v>
      </c>
      <c r="BG156" s="0" t="n">
        <v>0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 t="n">
        <v>32735</v>
      </c>
      <c r="E157" s="9" t="n">
        <v>28678</v>
      </c>
      <c r="F157" s="9" t="n">
        <v>28332</v>
      </c>
      <c r="G157" s="9" t="n">
        <v>3992</v>
      </c>
      <c r="H157" s="9" t="n">
        <v>36675</v>
      </c>
      <c r="I157" s="9" t="n">
        <v>98904</v>
      </c>
      <c r="J157" s="9" t="n">
        <v>8366</v>
      </c>
      <c r="K157" s="1" t="n">
        <f aca="false">K156+1</f>
        <v>77</v>
      </c>
      <c r="L157" s="15" t="n">
        <v>43974</v>
      </c>
      <c r="M157" s="9" t="n">
        <v>32735</v>
      </c>
      <c r="N157" s="9" t="n">
        <v>28678</v>
      </c>
      <c r="O157" s="9" t="n">
        <v>28332</v>
      </c>
      <c r="P157" s="9" t="n">
        <v>3992</v>
      </c>
      <c r="Q157" s="9" t="n">
        <v>36675</v>
      </c>
      <c r="R157" s="9" t="n">
        <v>98683</v>
      </c>
      <c r="S157" s="9" t="n">
        <v>8366</v>
      </c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221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2" t="n">
        <f aca="false">IF(ISNUMBER(D157),D157-D156,"")</f>
        <v>119</v>
      </c>
      <c r="AF157" s="42" t="n">
        <f aca="false">IF(ISNUMBER(E157),E157-E156,"")</f>
        <v>50</v>
      </c>
      <c r="AG157" s="42" t="n">
        <f aca="false">IF(ISNUMBER(F157),F157-F156,"")</f>
        <v>43</v>
      </c>
      <c r="AH157" s="42" t="n">
        <f aca="false">IF(ISNUMBER(G157),G157-G156,"")</f>
        <v>67</v>
      </c>
      <c r="AI157" s="42" t="n">
        <f aca="false">IF(ISNUMBER(H157),H157-H156,"")</f>
        <v>282</v>
      </c>
      <c r="AJ157" s="42" t="n">
        <f aca="false">IF(ISNUMBER(I157),I157-I156,"")</f>
        <v>1036</v>
      </c>
      <c r="AK157" s="42" t="n">
        <f aca="false">IF(ISNUMBER(J157),J157-J156,"")</f>
        <v>14</v>
      </c>
      <c r="AL157" s="1" t="n">
        <f aca="false">AL156+1</f>
        <v>77</v>
      </c>
      <c r="AN157" s="43" t="n">
        <f aca="false">IF(ISNUMBER(AE157),AVERAGE(AE151:AE157),"")</f>
        <v>138.857142857143</v>
      </c>
      <c r="AO157" s="43" t="n">
        <f aca="false">IF(ISNUMBER(AF157),AVERAGE(AF151:AF157),"")</f>
        <v>159.285714285714</v>
      </c>
      <c r="AP157" s="43" t="n">
        <f aca="false">IF(ISNUMBER(AG157),AVERAGE(AG151:AG157),"")</f>
        <v>101</v>
      </c>
      <c r="AQ157" s="43" t="n">
        <f aca="false">IF(ISNUMBER(AH157),AVERAGE(AH151:AH157),"")</f>
        <v>45.4285714285714</v>
      </c>
      <c r="AR157" s="43" t="n">
        <f aca="false">IF(ISNUMBER(AI157),AVERAGE(AI151:AI157),"")</f>
        <v>315.571428571429</v>
      </c>
      <c r="AS157" s="43" t="n">
        <f aca="false">IF(ISNUMBER(AJ157),AVERAGE(AJ151:AJ157),"")</f>
        <v>1225.71428571429</v>
      </c>
      <c r="AT157" s="43" t="n">
        <f aca="false">IF(ISNUMBER(AK157),AVERAGE(AK151:AK157),"")</f>
        <v>48.4285714285714</v>
      </c>
      <c r="AY157" s="1" t="n">
        <v>77</v>
      </c>
      <c r="AZ157" s="15" t="n">
        <v>43974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-5</v>
      </c>
      <c r="BG157" s="0" t="n">
        <v>0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 t="n">
        <v>32785</v>
      </c>
      <c r="E158" s="9" t="n">
        <v>28752</v>
      </c>
      <c r="F158" s="9" t="n">
        <v>28367</v>
      </c>
      <c r="G158" s="9" t="n">
        <v>3998</v>
      </c>
      <c r="H158" s="9" t="n">
        <v>37116</v>
      </c>
      <c r="I158" s="9" t="n">
        <v>99519</v>
      </c>
      <c r="J158" s="9" t="n">
        <v>8371</v>
      </c>
      <c r="K158" s="1" t="n">
        <f aca="false">K157+1</f>
        <v>78</v>
      </c>
      <c r="L158" s="15" t="n">
        <v>43975</v>
      </c>
      <c r="M158" s="9" t="n">
        <v>32785</v>
      </c>
      <c r="N158" s="9" t="n">
        <v>28752</v>
      </c>
      <c r="O158" s="9" t="n">
        <v>28367</v>
      </c>
      <c r="P158" s="9" t="n">
        <v>3998</v>
      </c>
      <c r="Q158" s="9" t="n">
        <v>36793</v>
      </c>
      <c r="R158" s="9" t="n">
        <v>99300</v>
      </c>
      <c r="S158" s="9" t="n">
        <v>8371</v>
      </c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323</v>
      </c>
      <c r="AA158" s="0" t="n">
        <f aca="false">I158-R158</f>
        <v>219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2" t="n">
        <f aca="false">IF(ISNUMBER(D158),D158-D157,"")</f>
        <v>50</v>
      </c>
      <c r="AF158" s="42" t="n">
        <f aca="false">IF(ISNUMBER(E158),E158-E157,"")</f>
        <v>74</v>
      </c>
      <c r="AG158" s="42" t="n">
        <f aca="false">IF(ISNUMBER(F158),F158-F157,"")</f>
        <v>35</v>
      </c>
      <c r="AH158" s="42" t="n">
        <f aca="false">IF(ISNUMBER(G158),G158-G157,"")</f>
        <v>6</v>
      </c>
      <c r="AI158" s="42" t="n">
        <f aca="false">IF(ISNUMBER(H158),H158-H157,"")</f>
        <v>441</v>
      </c>
      <c r="AJ158" s="42" t="n">
        <f aca="false">IF(ISNUMBER(I158),I158-I157,"")</f>
        <v>615</v>
      </c>
      <c r="AK158" s="42" t="n">
        <f aca="false">IF(ISNUMBER(J158),J158-J157,"")</f>
        <v>5</v>
      </c>
      <c r="AL158" s="1" t="n">
        <f aca="false">AL157+1</f>
        <v>78</v>
      </c>
      <c r="AN158" s="43" t="n">
        <f aca="false">IF(ISNUMBER(AE158),AVERAGE(AE152:AE158),"")</f>
        <v>125.285714285714</v>
      </c>
      <c r="AO158" s="43" t="n">
        <f aca="false">IF(ISNUMBER(AF158),AVERAGE(AF152:AF158),"")</f>
        <v>157.428571428571</v>
      </c>
      <c r="AP158" s="43" t="n">
        <f aca="false">IF(ISNUMBER(AG158),AVERAGE(AG152:AG158),"")</f>
        <v>37</v>
      </c>
      <c r="AQ158" s="43" t="n">
        <f aca="false">IF(ISNUMBER(AH158),AVERAGE(AH152:AH158),"")</f>
        <v>45.5714285714286</v>
      </c>
      <c r="AR158" s="43" t="n">
        <f aca="false">IF(ISNUMBER(AI158),AVERAGE(AI152:AI158),"")</f>
        <v>354.285714285714</v>
      </c>
      <c r="AS158" s="43" t="n">
        <f aca="false">IF(ISNUMBER(AJ158),AVERAGE(AJ152:AJ158),"")</f>
        <v>1190</v>
      </c>
      <c r="AT158" s="43" t="n">
        <f aca="false">IF(ISNUMBER(AK158),AVERAGE(AK152:AK158),"")</f>
        <v>46</v>
      </c>
      <c r="AY158" s="1" t="n">
        <v>78</v>
      </c>
      <c r="AZ158" s="15" t="n">
        <v>43975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323</v>
      </c>
      <c r="BF158" s="0" t="n">
        <v>-7</v>
      </c>
      <c r="BG158" s="0" t="n">
        <v>0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 t="n">
        <v>32877</v>
      </c>
      <c r="E159" s="9" t="n">
        <v>26837</v>
      </c>
      <c r="F159" s="9" t="n">
        <v>28432</v>
      </c>
      <c r="G159" s="9" t="n">
        <v>4029</v>
      </c>
      <c r="H159" s="9" t="n">
        <v>37237</v>
      </c>
      <c r="I159" s="9" t="n">
        <v>100025</v>
      </c>
      <c r="J159" s="9" t="n">
        <v>8428</v>
      </c>
      <c r="K159" s="1" t="n">
        <f aca="false">K158+1</f>
        <v>79</v>
      </c>
      <c r="L159" s="15" t="n">
        <v>43976</v>
      </c>
      <c r="M159" s="9" t="n">
        <v>32877</v>
      </c>
      <c r="N159" s="9" t="n">
        <v>26837</v>
      </c>
      <c r="O159" s="9" t="n">
        <v>28432</v>
      </c>
      <c r="P159" s="9" t="n">
        <v>4029</v>
      </c>
      <c r="Q159" s="9" t="n">
        <v>36914</v>
      </c>
      <c r="R159" s="9" t="n">
        <v>99805</v>
      </c>
      <c r="S159" s="9" t="n">
        <v>8428</v>
      </c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323</v>
      </c>
      <c r="AA159" s="0" t="n">
        <f aca="false">I159-R159</f>
        <v>220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2" t="n">
        <f aca="false">IF(ISNUMBER(D159),D159-D158,"")</f>
        <v>92</v>
      </c>
      <c r="AF159" s="42" t="n">
        <f aca="false">IF(ISNUMBER(E159),E159-E158,"")</f>
        <v>-1915</v>
      </c>
      <c r="AG159" s="42" t="n">
        <f aca="false">IF(ISNUMBER(F159),F159-F158,"")</f>
        <v>65</v>
      </c>
      <c r="AH159" s="42" t="n">
        <f aca="false">IF(ISNUMBER(G159),G159-G158,"")</f>
        <v>31</v>
      </c>
      <c r="AI159" s="42" t="n">
        <f aca="false">IF(ISNUMBER(H159),H159-H158,"")</f>
        <v>121</v>
      </c>
      <c r="AJ159" s="42" t="n">
        <f aca="false">IF(ISNUMBER(I159),I159-I158,"")</f>
        <v>506</v>
      </c>
      <c r="AK159" s="42" t="n">
        <f aca="false">IF(ISNUMBER(J159),J159-J158,"")</f>
        <v>57</v>
      </c>
      <c r="AL159" s="1" t="n">
        <f aca="false">AL158+1</f>
        <v>79</v>
      </c>
      <c r="AM159" s="0" t="s">
        <v>117</v>
      </c>
      <c r="AN159" s="43" t="n">
        <f aca="false">IF(ISNUMBER(AE159),AVERAGE(AE153:AE159),"")</f>
        <v>124.285714285714</v>
      </c>
      <c r="AO159" s="43" t="n">
        <f aca="false">IF(ISNUMBER(AF159),AVERAGE(AF153:AF159),"")</f>
        <v>-124.571428571429</v>
      </c>
      <c r="AP159" s="43" t="n">
        <f aca="false">IF(ISNUMBER(AG159),AVERAGE(AG153:AG159),"")</f>
        <v>27.5714285714286</v>
      </c>
      <c r="AQ159" s="43" t="n">
        <f aca="false">IF(ISNUMBER(AH159),AVERAGE(AH153:AH159),"")</f>
        <v>47.2857142857143</v>
      </c>
      <c r="AR159" s="43" t="n">
        <f aca="false">IF(ISNUMBER(AI159),AVERAGE(AI153:AI159),"")</f>
        <v>348.714285714286</v>
      </c>
      <c r="AS159" s="43" t="n">
        <f aca="false">IF(ISNUMBER(AJ159),AVERAGE(AJ153:AJ159),"")</f>
        <v>1118.85714285714</v>
      </c>
      <c r="AT159" s="43" t="n">
        <f aca="false">IF(ISNUMBER(AK159),AVERAGE(AK153:AK159),"")</f>
        <v>43.5714285714286</v>
      </c>
      <c r="AY159" s="1" t="n">
        <v>79</v>
      </c>
      <c r="AZ159" s="15" t="n">
        <v>43976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323</v>
      </c>
      <c r="BF159" s="0" t="n">
        <v>-7</v>
      </c>
      <c r="BG159" s="0" t="n">
        <v>0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 t="n">
        <v>32955</v>
      </c>
      <c r="E160" s="9" t="n">
        <v>27117</v>
      </c>
      <c r="F160" s="9" t="n">
        <v>28530</v>
      </c>
      <c r="G160" s="9" t="n">
        <v>4125</v>
      </c>
      <c r="H160" s="9" t="n">
        <v>37373</v>
      </c>
      <c r="I160" s="9" t="n">
        <v>100800</v>
      </c>
      <c r="J160" s="9" t="n">
        <v>8498</v>
      </c>
      <c r="K160" s="1" t="n">
        <f aca="false">K159+1</f>
        <v>80</v>
      </c>
      <c r="L160" s="15" t="n">
        <v>43977</v>
      </c>
      <c r="M160" s="9" t="n">
        <v>32955</v>
      </c>
      <c r="N160" s="9" t="n">
        <v>27117</v>
      </c>
      <c r="O160" s="9" t="n">
        <v>28530</v>
      </c>
      <c r="P160" s="9" t="n">
        <v>4125</v>
      </c>
      <c r="Q160" s="9" t="n">
        <v>37048</v>
      </c>
      <c r="R160" s="9" t="n">
        <v>100572</v>
      </c>
      <c r="S160" s="9" t="n">
        <v>8498</v>
      </c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325</v>
      </c>
      <c r="AA160" s="0" t="n">
        <f aca="false">I160-R160</f>
        <v>228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2" t="n">
        <f aca="false">IF(ISNUMBER(D160),D160-D159,"")</f>
        <v>78</v>
      </c>
      <c r="AF160" s="42" t="n">
        <f aca="false">IF(ISNUMBER(E160),E160-E159,"")</f>
        <v>280</v>
      </c>
      <c r="AG160" s="42" t="n">
        <f aca="false">IF(ISNUMBER(F160),F160-F159,"")</f>
        <v>98</v>
      </c>
      <c r="AH160" s="42" t="n">
        <f aca="false">IF(ISNUMBER(G160),G160-G159,"")</f>
        <v>96</v>
      </c>
      <c r="AI160" s="42" t="n">
        <f aca="false">IF(ISNUMBER(H160),H160-H159,"")</f>
        <v>136</v>
      </c>
      <c r="AJ160" s="42" t="n">
        <f aca="false">IF(ISNUMBER(I160),I160-I159,"")</f>
        <v>775</v>
      </c>
      <c r="AK160" s="42" t="n">
        <f aca="false">IF(ISNUMBER(J160),J160-J159,"")</f>
        <v>70</v>
      </c>
      <c r="AL160" s="1" t="n">
        <f aca="false">AL159+1</f>
        <v>80</v>
      </c>
      <c r="AN160" s="43" t="n">
        <f aca="false">IF(ISNUMBER(AE160),AVERAGE(AE154:AE160),"")</f>
        <v>112.285714285714</v>
      </c>
      <c r="AO160" s="43" t="n">
        <f aca="false">IF(ISNUMBER(AF160),AVERAGE(AF154:AF160),"")</f>
        <v>-94.4285714285714</v>
      </c>
      <c r="AP160" s="43" t="n">
        <f aca="false">IF(ISNUMBER(AG160),AVERAGE(AG154:AG160),"")</f>
        <v>72.5714285714286</v>
      </c>
      <c r="AQ160" s="43" t="n">
        <f aca="false">IF(ISNUMBER(AH160),AVERAGE(AH154:AH160),"")</f>
        <v>54.5714285714286</v>
      </c>
      <c r="AR160" s="43" t="n">
        <f aca="false">IF(ISNUMBER(AI160),AVERAGE(AI154:AI160),"")</f>
        <v>290.285714285714</v>
      </c>
      <c r="AS160" s="43" t="n">
        <f aca="false">IF(ISNUMBER(AJ160),AVERAGE(AJ154:AJ160),"")</f>
        <v>1007.14285714286</v>
      </c>
      <c r="AT160" s="43" t="n">
        <f aca="false">IF(ISNUMBER(AK160),AVERAGE(AK154:AK160),"")</f>
        <v>43.5714285714286</v>
      </c>
      <c r="AV160" s="41"/>
      <c r="AW160" s="41"/>
      <c r="AX160" s="41"/>
      <c r="AY160" s="1" t="n">
        <v>80</v>
      </c>
      <c r="AZ160" s="15" t="n">
        <v>43977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325</v>
      </c>
      <c r="BF160" s="0" t="n">
        <v>0</v>
      </c>
      <c r="BG160" s="0" t="n">
        <v>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 t="n">
        <v>33072</v>
      </c>
      <c r="E161" s="9" t="n">
        <v>27118</v>
      </c>
      <c r="F161" s="9" t="n">
        <v>28596</v>
      </c>
      <c r="G161" s="9" t="n">
        <v>4220</v>
      </c>
      <c r="H161" s="9" t="n">
        <v>37807</v>
      </c>
      <c r="I161" s="9" t="n">
        <v>102338</v>
      </c>
      <c r="J161" s="9" t="n">
        <v>8533</v>
      </c>
      <c r="K161" s="1" t="n">
        <f aca="false">K160+1</f>
        <v>81</v>
      </c>
      <c r="L161" s="15" t="n">
        <v>43978</v>
      </c>
      <c r="M161" s="9" t="n">
        <v>33072</v>
      </c>
      <c r="N161" s="9" t="n">
        <v>27118</v>
      </c>
      <c r="O161" s="9" t="n">
        <v>28596</v>
      </c>
      <c r="P161" s="9" t="n">
        <v>4220</v>
      </c>
      <c r="Q161" s="9" t="n">
        <v>37460</v>
      </c>
      <c r="R161" s="9" t="n">
        <v>102107</v>
      </c>
      <c r="S161" s="9" t="n">
        <v>8533</v>
      </c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347</v>
      </c>
      <c r="AA161" s="0" t="n">
        <f aca="false">I161-R161</f>
        <v>231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2" t="n">
        <f aca="false">IF(ISNUMBER(D161),D161-D160,"")</f>
        <v>117</v>
      </c>
      <c r="AF161" s="42" t="n">
        <f aca="false">IF(ISNUMBER(E161),E161-E160,"")</f>
        <v>1</v>
      </c>
      <c r="AG161" s="42" t="n">
        <f aca="false">IF(ISNUMBER(F161),F161-F160,"")</f>
        <v>66</v>
      </c>
      <c r="AH161" s="42" t="n">
        <f aca="false">IF(ISNUMBER(G161),G161-G160,"")</f>
        <v>95</v>
      </c>
      <c r="AI161" s="42" t="n">
        <f aca="false">IF(ISNUMBER(H161),H161-H160,"")</f>
        <v>434</v>
      </c>
      <c r="AJ161" s="42" t="n">
        <f aca="false">IF(ISNUMBER(I161),I161-I160,"")</f>
        <v>1538</v>
      </c>
      <c r="AK161" s="42" t="n">
        <f aca="false">IF(ISNUMBER(J161),J161-J160,"")</f>
        <v>35</v>
      </c>
      <c r="AL161" s="1" t="n">
        <f aca="false">AL160+1</f>
        <v>81</v>
      </c>
      <c r="AN161" s="43" t="n">
        <f aca="false">IF(ISNUMBER(AE161),AVERAGE(AE155:AE161),"")</f>
        <v>106</v>
      </c>
      <c r="AO161" s="43" t="n">
        <f aca="false">IF(ISNUMBER(AF161),AVERAGE(AF155:AF161),"")</f>
        <v>-110</v>
      </c>
      <c r="AP161" s="43" t="n">
        <f aca="false">IF(ISNUMBER(AG161),AVERAGE(AG155:AG161),"")</f>
        <v>66.2857142857143</v>
      </c>
      <c r="AQ161" s="43" t="n">
        <f aca="false">IF(ISNUMBER(AH161),AVERAGE(AH155:AH161),"")</f>
        <v>55.5714285714286</v>
      </c>
      <c r="AR161" s="43" t="n">
        <f aca="false">IF(ISNUMBER(AI161),AVERAGE(AI155:AI161),"")</f>
        <v>300.428571428571</v>
      </c>
      <c r="AS161" s="43" t="n">
        <f aca="false">IF(ISNUMBER(AJ161),AVERAGE(AJ155:AJ161),"")</f>
        <v>1026.14285714286</v>
      </c>
      <c r="AT161" s="43" t="n">
        <f aca="false">IF(ISNUMBER(AK161),AVERAGE(AK155:AK161),"")</f>
        <v>37.5714285714286</v>
      </c>
      <c r="AV161" s="41"/>
      <c r="AW161" s="41"/>
      <c r="AX161" s="41"/>
      <c r="AY161" s="1" t="n">
        <v>81</v>
      </c>
      <c r="AZ161" s="15" t="n">
        <v>43978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347</v>
      </c>
      <c r="BF161" s="0" t="n">
        <v>0</v>
      </c>
      <c r="BG161" s="0" t="n">
        <v>0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 t="n">
        <v>33142</v>
      </c>
      <c r="E162" s="9" t="n">
        <v>27119</v>
      </c>
      <c r="F162" s="9" t="n">
        <v>28662</v>
      </c>
      <c r="G162" s="9" t="n">
        <v>4266</v>
      </c>
      <c r="H162" s="9" t="n">
        <v>38220</v>
      </c>
      <c r="I162" s="9" t="n">
        <v>103563</v>
      </c>
      <c r="J162" s="9" t="n">
        <v>8570</v>
      </c>
      <c r="K162" s="1" t="n">
        <f aca="false">K161+1</f>
        <v>82</v>
      </c>
      <c r="L162" s="15" t="n">
        <v>43979</v>
      </c>
      <c r="M162" s="9" t="n">
        <v>33142</v>
      </c>
      <c r="N162" s="9" t="n">
        <v>27119</v>
      </c>
      <c r="O162" s="9" t="n">
        <v>28662</v>
      </c>
      <c r="P162" s="9" t="n">
        <v>4266</v>
      </c>
      <c r="Q162" s="9" t="n">
        <v>37837</v>
      </c>
      <c r="R162" s="9" t="n">
        <v>103330</v>
      </c>
      <c r="S162" s="9" t="n">
        <v>8570</v>
      </c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383</v>
      </c>
      <c r="AA162" s="0" t="n">
        <f aca="false">I162-R162</f>
        <v>233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2" t="n">
        <f aca="false">IF(ISNUMBER(D162),D162-D161,"")</f>
        <v>70</v>
      </c>
      <c r="AF162" s="42" t="n">
        <f aca="false">IF(ISNUMBER(E162),E162-E161,"")</f>
        <v>1</v>
      </c>
      <c r="AG162" s="42" t="n">
        <f aca="false">IF(ISNUMBER(F162),F162-F161,"")</f>
        <v>66</v>
      </c>
      <c r="AH162" s="42" t="n">
        <f aca="false">IF(ISNUMBER(G162),G162-G161,"")</f>
        <v>46</v>
      </c>
      <c r="AI162" s="42" t="n">
        <f aca="false">IF(ISNUMBER(H162),H162-H161,"")</f>
        <v>413</v>
      </c>
      <c r="AJ162" s="42" t="n">
        <f aca="false">IF(ISNUMBER(I162),I162-I161,"")</f>
        <v>1225</v>
      </c>
      <c r="AK162" s="42" t="n">
        <f aca="false">IF(ISNUMBER(J162),J162-J161,"")</f>
        <v>37</v>
      </c>
      <c r="AL162" s="1" t="n">
        <f aca="false">AL161+1</f>
        <v>82</v>
      </c>
      <c r="AM162" s="0" t="s">
        <v>118</v>
      </c>
      <c r="AN162" s="43" t="n">
        <f aca="false">IF(ISNUMBER(AE162),AVERAGE(AE156:AE162),"")</f>
        <v>93.7142857142857</v>
      </c>
      <c r="AO162" s="43" t="n">
        <f aca="false">IF(ISNUMBER(AF162),AVERAGE(AF156:AF162),"")</f>
        <v>-117.285714285714</v>
      </c>
      <c r="AP162" s="43" t="n">
        <f aca="false">IF(ISNUMBER(AG162),AVERAGE(AG156:AG162),"")</f>
        <v>63.8571428571429</v>
      </c>
      <c r="AQ162" s="43" t="n">
        <f aca="false">IF(ISNUMBER(AH162),AVERAGE(AH156:AH162),"")</f>
        <v>56.4285714285714</v>
      </c>
      <c r="AR162" s="43" t="n">
        <f aca="false">IF(ISNUMBER(AI162),AVERAGE(AI156:AI162),"")</f>
        <v>311.142857142857</v>
      </c>
      <c r="AS162" s="43" t="n">
        <f aca="false">IF(ISNUMBER(AJ162),AVERAGE(AJ156:AJ162),"")</f>
        <v>999.142857142857</v>
      </c>
      <c r="AT162" s="43" t="n">
        <f aca="false">IF(ISNUMBER(AK162),AVERAGE(AK156:AK162),"")</f>
        <v>37.2857142857143</v>
      </c>
      <c r="AV162" s="41"/>
      <c r="AW162" s="41"/>
      <c r="AX162" s="41"/>
      <c r="AY162" s="1" t="n">
        <v>82</v>
      </c>
      <c r="AZ162" s="15" t="n">
        <v>43979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383</v>
      </c>
      <c r="BF162" s="0" t="n">
        <v>0</v>
      </c>
      <c r="BG162" s="0" t="n">
        <v>0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 t="n">
        <v>33229</v>
      </c>
      <c r="E163" s="9" t="n">
        <v>27121</v>
      </c>
      <c r="F163" s="9" t="n">
        <v>28714</v>
      </c>
      <c r="G163" s="9" t="n">
        <v>4350</v>
      </c>
      <c r="H163" s="9" t="n">
        <v>38593</v>
      </c>
      <c r="I163" s="9" t="n">
        <v>104776</v>
      </c>
      <c r="J163" s="9" t="n">
        <v>8594</v>
      </c>
      <c r="K163" s="1" t="n">
        <f aca="false">K162+1</f>
        <v>83</v>
      </c>
      <c r="L163" s="15" t="n">
        <v>43980</v>
      </c>
      <c r="M163" s="9" t="n">
        <v>33229</v>
      </c>
      <c r="N163" s="9" t="n">
        <v>27121</v>
      </c>
      <c r="O163" s="9" t="n">
        <v>28714</v>
      </c>
      <c r="P163" s="9" t="n">
        <v>4350</v>
      </c>
      <c r="Q163" s="9" t="n">
        <v>38161</v>
      </c>
      <c r="R163" s="9" t="n">
        <v>104542</v>
      </c>
      <c r="S163" s="9" t="n">
        <v>8594</v>
      </c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432</v>
      </c>
      <c r="AA163" s="0" t="n">
        <f aca="false">I163-R163</f>
        <v>234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2" t="n">
        <f aca="false">IF(ISNUMBER(D163),D163-D162,"")</f>
        <v>87</v>
      </c>
      <c r="AF163" s="42" t="n">
        <f aca="false">IF(ISNUMBER(E163),E163-E162,"")</f>
        <v>2</v>
      </c>
      <c r="AG163" s="42" t="n">
        <f aca="false">IF(ISNUMBER(F163),F163-F162,"")</f>
        <v>52</v>
      </c>
      <c r="AH163" s="42" t="n">
        <f aca="false">IF(ISNUMBER(G163),G163-G162,"")</f>
        <v>84</v>
      </c>
      <c r="AI163" s="42" t="n">
        <f aca="false">IF(ISNUMBER(H163),H163-H162,"")</f>
        <v>373</v>
      </c>
      <c r="AJ163" s="42" t="n">
        <f aca="false">IF(ISNUMBER(I163),I163-I162,"")</f>
        <v>1213</v>
      </c>
      <c r="AK163" s="42" t="n">
        <f aca="false">IF(ISNUMBER(J163),J163-J162,"")</f>
        <v>24</v>
      </c>
      <c r="AL163" s="1" t="n">
        <f aca="false">AL162+1</f>
        <v>83</v>
      </c>
      <c r="AN163" s="43" t="n">
        <f aca="false">IF(ISNUMBER(AE163),AVERAGE(AE157:AE163),"")</f>
        <v>87.5714285714286</v>
      </c>
      <c r="AO163" s="43" t="n">
        <f aca="false">IF(ISNUMBER(AF163),AVERAGE(AF157:AF163),"")</f>
        <v>-215.285714285714</v>
      </c>
      <c r="AP163" s="43" t="n">
        <f aca="false">IF(ISNUMBER(AG163),AVERAGE(AG157:AG163),"")</f>
        <v>60.7142857142857</v>
      </c>
      <c r="AQ163" s="43" t="n">
        <f aca="false">IF(ISNUMBER(AH163),AVERAGE(AH157:AH163),"")</f>
        <v>60.7142857142857</v>
      </c>
      <c r="AR163" s="43" t="n">
        <f aca="false">IF(ISNUMBER(AI163),AVERAGE(AI157:AI163),"")</f>
        <v>314.285714285714</v>
      </c>
      <c r="AS163" s="43" t="n">
        <f aca="false">IF(ISNUMBER(AJ163),AVERAGE(AJ157:AJ163),"")</f>
        <v>986.857142857143</v>
      </c>
      <c r="AT163" s="43" t="n">
        <f aca="false">IF(ISNUMBER(AK163),AVERAGE(AK157:AK163),"")</f>
        <v>34.5714285714286</v>
      </c>
      <c r="AV163" s="41"/>
      <c r="AW163" s="41"/>
      <c r="AX163" s="41"/>
      <c r="AY163" s="1" t="n">
        <v>83</v>
      </c>
      <c r="AZ163" s="15" t="n">
        <v>43980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432</v>
      </c>
      <c r="BF163" s="0" t="n">
        <v>0</v>
      </c>
      <c r="BG163" s="0" t="n">
        <v>0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 t="n">
        <v>33340</v>
      </c>
      <c r="E164" s="9" t="n">
        <v>27125</v>
      </c>
      <c r="F164" s="9" t="n">
        <v>28771</v>
      </c>
      <c r="G164" s="9" t="n">
        <v>4395</v>
      </c>
      <c r="H164" s="9" t="n">
        <v>38819</v>
      </c>
      <c r="I164" s="9" t="n">
        <v>105793</v>
      </c>
      <c r="J164" s="9" t="n">
        <v>8600</v>
      </c>
      <c r="K164" s="1" t="n">
        <f aca="false">K163+1</f>
        <v>84</v>
      </c>
      <c r="L164" s="15" t="n">
        <v>43981</v>
      </c>
      <c r="M164" s="9" t="n">
        <v>33340</v>
      </c>
      <c r="N164" s="9" t="n">
        <v>27125</v>
      </c>
      <c r="O164" s="9" t="n">
        <v>28771</v>
      </c>
      <c r="P164" s="9" t="n">
        <v>4395</v>
      </c>
      <c r="Q164" s="9" t="n">
        <v>38376</v>
      </c>
      <c r="R164" s="9" t="n">
        <v>105557</v>
      </c>
      <c r="S164" s="9" t="n">
        <v>8600</v>
      </c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443</v>
      </c>
      <c r="AA164" s="0" t="n">
        <f aca="false">I164-R164</f>
        <v>236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2" t="n">
        <f aca="false">IF(ISNUMBER(D164),D164-D163,"")</f>
        <v>111</v>
      </c>
      <c r="AF164" s="42" t="n">
        <f aca="false">IF(ISNUMBER(E164),E164-E163,"")</f>
        <v>4</v>
      </c>
      <c r="AG164" s="42" t="n">
        <f aca="false">IF(ISNUMBER(F164),F164-F163,"")</f>
        <v>57</v>
      </c>
      <c r="AH164" s="42" t="n">
        <f aca="false">IF(ISNUMBER(G164),G164-G163,"")</f>
        <v>45</v>
      </c>
      <c r="AI164" s="42" t="n">
        <f aca="false">IF(ISNUMBER(H164),H164-H163,"")</f>
        <v>226</v>
      </c>
      <c r="AJ164" s="42" t="n">
        <f aca="false">IF(ISNUMBER(I164),I164-I163,"")</f>
        <v>1017</v>
      </c>
      <c r="AK164" s="42" t="n">
        <f aca="false">IF(ISNUMBER(J164),J164-J163,"")</f>
        <v>6</v>
      </c>
      <c r="AL164" s="1" t="n">
        <f aca="false">AL163+1</f>
        <v>84</v>
      </c>
      <c r="AN164" s="43" t="n">
        <f aca="false">IF(ISNUMBER(AE164),AVERAGE(AE158:AE164),"")</f>
        <v>86.4285714285714</v>
      </c>
      <c r="AO164" s="43" t="n">
        <f aca="false">IF(ISNUMBER(AF164),AVERAGE(AF158:AF164),"")</f>
        <v>-221.857142857143</v>
      </c>
      <c r="AP164" s="43" t="n">
        <f aca="false">IF(ISNUMBER(AG164),AVERAGE(AG158:AG164),"")</f>
        <v>62.7142857142857</v>
      </c>
      <c r="AQ164" s="43" t="n">
        <f aca="false">IF(ISNUMBER(AH164),AVERAGE(AH158:AH164),"")</f>
        <v>57.5714285714286</v>
      </c>
      <c r="AR164" s="43" t="n">
        <f aca="false">IF(ISNUMBER(AI164),AVERAGE(AI158:AI164),"")</f>
        <v>306.285714285714</v>
      </c>
      <c r="AS164" s="43" t="n">
        <f aca="false">IF(ISNUMBER(AJ164),AVERAGE(AJ158:AJ164),"")</f>
        <v>984.142857142857</v>
      </c>
      <c r="AT164" s="43" t="n">
        <f aca="false">IF(ISNUMBER(AK164),AVERAGE(AK158:AK164),"")</f>
        <v>33.4285714285714</v>
      </c>
      <c r="AV164" s="41"/>
      <c r="AW164" s="41"/>
      <c r="AX164" s="41"/>
      <c r="AY164" s="1" t="n">
        <v>84</v>
      </c>
      <c r="AZ164" s="15" t="n">
        <v>43981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443</v>
      </c>
      <c r="BF164" s="0" t="n">
        <v>0</v>
      </c>
      <c r="BG164" s="0" t="n">
        <v>0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 t="n">
        <v>33415</v>
      </c>
      <c r="E165" s="9" t="n">
        <v>27127</v>
      </c>
      <c r="F165" s="9" t="n">
        <v>28802</v>
      </c>
      <c r="G165" s="9" t="n">
        <v>4395</v>
      </c>
      <c r="H165" s="9" t="n">
        <v>38934</v>
      </c>
      <c r="I165" s="9" t="n">
        <v>106432</v>
      </c>
      <c r="J165" s="9" t="n">
        <v>8605</v>
      </c>
      <c r="K165" s="1" t="n">
        <f aca="false">K164+1</f>
        <v>85</v>
      </c>
      <c r="L165" s="15" t="n">
        <v>43982</v>
      </c>
      <c r="M165" s="9" t="n">
        <v>33415</v>
      </c>
      <c r="N165" s="9" t="n">
        <v>27127</v>
      </c>
      <c r="O165" s="9" t="n">
        <v>28802</v>
      </c>
      <c r="P165" s="9" t="n">
        <v>4395</v>
      </c>
      <c r="Q165" s="9" t="n">
        <v>38489</v>
      </c>
      <c r="R165" s="9" t="n">
        <v>106095</v>
      </c>
      <c r="S165" s="9" t="n">
        <v>8605</v>
      </c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445</v>
      </c>
      <c r="AA165" s="0" t="n">
        <f aca="false">I165-R165</f>
        <v>337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2" t="n">
        <f aca="false">IF(ISNUMBER(D165),D165-D164,"")</f>
        <v>75</v>
      </c>
      <c r="AF165" s="42" t="n">
        <f aca="false">IF(ISNUMBER(E165),E165-E164,"")</f>
        <v>2</v>
      </c>
      <c r="AG165" s="42" t="n">
        <f aca="false">IF(ISNUMBER(F165),F165-F164,"")</f>
        <v>31</v>
      </c>
      <c r="AH165" s="42" t="n">
        <f aca="false">IF(ISNUMBER(G165),G165-G164,"")</f>
        <v>0</v>
      </c>
      <c r="AI165" s="42" t="n">
        <f aca="false">IF(ISNUMBER(H165),H165-H164,"")</f>
        <v>115</v>
      </c>
      <c r="AJ165" s="42" t="n">
        <f aca="false">IF(ISNUMBER(I165),I165-I164,"")</f>
        <v>639</v>
      </c>
      <c r="AK165" s="42" t="n">
        <f aca="false">IF(ISNUMBER(J165),J165-J164,"")</f>
        <v>5</v>
      </c>
      <c r="AL165" s="1" t="n">
        <f aca="false">AL164+1</f>
        <v>85</v>
      </c>
      <c r="AM165" s="0" t="s">
        <v>119</v>
      </c>
      <c r="AN165" s="43" t="n">
        <f aca="false">IF(ISNUMBER(AE165),AVERAGE(AE159:AE165),"")</f>
        <v>90</v>
      </c>
      <c r="AO165" s="43" t="n">
        <f aca="false">IF(ISNUMBER(AF165),AVERAGE(AF159:AF165),"")</f>
        <v>-232.142857142857</v>
      </c>
      <c r="AP165" s="43" t="n">
        <f aca="false">IF(ISNUMBER(AG165),AVERAGE(AG159:AG165),"")</f>
        <v>62.1428571428571</v>
      </c>
      <c r="AQ165" s="43" t="n">
        <f aca="false">IF(ISNUMBER(AH165),AVERAGE(AH159:AH165),"")</f>
        <v>56.7142857142857</v>
      </c>
      <c r="AR165" s="43" t="n">
        <f aca="false">IF(ISNUMBER(AI165),AVERAGE(AI159:AI165),"")</f>
        <v>259.714285714286</v>
      </c>
      <c r="AS165" s="43" t="n">
        <f aca="false">IF(ISNUMBER(AJ165),AVERAGE(AJ159:AJ165),"")</f>
        <v>987.571428571429</v>
      </c>
      <c r="AT165" s="43" t="n">
        <f aca="false">IF(ISNUMBER(AK165),AVERAGE(AK159:AK165),"")</f>
        <v>33.4285714285714</v>
      </c>
      <c r="AV165" s="41"/>
      <c r="AW165" s="41"/>
      <c r="AX165" s="41"/>
      <c r="AY165" s="1" t="n">
        <v>85</v>
      </c>
      <c r="AZ165" s="15" t="n">
        <v>43982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445</v>
      </c>
      <c r="BF165" s="0" t="n">
        <v>100</v>
      </c>
      <c r="BG165" s="0" t="n">
        <v>0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 t="n">
        <v>33475</v>
      </c>
      <c r="E166" s="9" t="n">
        <v>27127</v>
      </c>
      <c r="F166" s="9" t="n">
        <v>28833</v>
      </c>
      <c r="G166" s="9" t="n">
        <v>4403</v>
      </c>
      <c r="H166" s="9" t="n">
        <v>39045</v>
      </c>
      <c r="I166" s="9" t="n">
        <v>107163</v>
      </c>
      <c r="J166" s="9" t="n">
        <v>8618</v>
      </c>
      <c r="K166" s="1" t="n">
        <f aca="false">K165+1</f>
        <v>86</v>
      </c>
      <c r="L166" s="15" t="n">
        <v>43983</v>
      </c>
      <c r="M166" s="9" t="n">
        <v>33475</v>
      </c>
      <c r="N166" s="9" t="n">
        <v>27127</v>
      </c>
      <c r="O166" s="9" t="n">
        <v>28833</v>
      </c>
      <c r="P166" s="9" t="n">
        <v>4403</v>
      </c>
      <c r="Q166" s="9" t="n">
        <v>39045</v>
      </c>
      <c r="R166" s="9" t="n">
        <v>106925</v>
      </c>
      <c r="S166" s="9" t="n">
        <v>8618</v>
      </c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238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2" t="n">
        <f aca="false">IF(ISNUMBER(D166),D166-D165,"")</f>
        <v>60</v>
      </c>
      <c r="AF166" s="42" t="n">
        <f aca="false">IF(ISNUMBER(E166),E166-E165,"")</f>
        <v>0</v>
      </c>
      <c r="AG166" s="42" t="n">
        <f aca="false">IF(ISNUMBER(F166),F166-F165,"")</f>
        <v>31</v>
      </c>
      <c r="AH166" s="42" t="n">
        <f aca="false">IF(ISNUMBER(G166),G166-G165,"")</f>
        <v>8</v>
      </c>
      <c r="AI166" s="42" t="n">
        <f aca="false">IF(ISNUMBER(H166),H166-H165,"")</f>
        <v>111</v>
      </c>
      <c r="AJ166" s="42" t="n">
        <f aca="false">IF(ISNUMBER(I166),I166-I165,"")</f>
        <v>731</v>
      </c>
      <c r="AK166" s="42" t="n">
        <f aca="false">IF(ISNUMBER(J166),J166-J165,"")</f>
        <v>13</v>
      </c>
      <c r="AL166" s="1" t="n">
        <f aca="false">AL165+1</f>
        <v>86</v>
      </c>
      <c r="AN166" s="43" t="n">
        <f aca="false">IF(ISNUMBER(AE166),AVERAGE(AE160:AE166),"")</f>
        <v>85.4285714285714</v>
      </c>
      <c r="AO166" s="43" t="n">
        <f aca="false">IF(ISNUMBER(AF166),AVERAGE(AF160:AF166),"")</f>
        <v>41.4285714285714</v>
      </c>
      <c r="AP166" s="43" t="n">
        <f aca="false">IF(ISNUMBER(AG166),AVERAGE(AG160:AG166),"")</f>
        <v>57.2857142857143</v>
      </c>
      <c r="AQ166" s="43" t="n">
        <f aca="false">IF(ISNUMBER(AH166),AVERAGE(AH160:AH166),"")</f>
        <v>53.4285714285714</v>
      </c>
      <c r="AR166" s="43" t="n">
        <f aca="false">IF(ISNUMBER(AI166),AVERAGE(AI160:AI166),"")</f>
        <v>258.285714285714</v>
      </c>
      <c r="AS166" s="43" t="n">
        <f aca="false">IF(ISNUMBER(AJ166),AVERAGE(AJ160:AJ166),"")</f>
        <v>1019.71428571429</v>
      </c>
      <c r="AT166" s="43" t="n">
        <f aca="false">IF(ISNUMBER(AK166),AVERAGE(AK160:AK166),"")</f>
        <v>27.1428571428571</v>
      </c>
      <c r="AY166" s="1" t="n">
        <v>86</v>
      </c>
      <c r="AZ166" s="15" t="n">
        <v>43983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 t="n">
        <v>33530</v>
      </c>
      <c r="E167" s="9" t="n">
        <v>27127</v>
      </c>
      <c r="F167" s="9" t="n">
        <v>28940</v>
      </c>
      <c r="G167" s="9" t="n">
        <v>4468</v>
      </c>
      <c r="H167" s="9" t="n">
        <v>39369</v>
      </c>
      <c r="I167" s="9" t="n">
        <v>108299</v>
      </c>
      <c r="J167" s="9" t="n">
        <v>8674</v>
      </c>
      <c r="K167" s="1" t="n">
        <f aca="false">K166+1</f>
        <v>87</v>
      </c>
      <c r="L167" s="15" t="n">
        <v>43984</v>
      </c>
      <c r="M167" s="9" t="n">
        <v>33530</v>
      </c>
      <c r="N167" s="9" t="n">
        <v>27127</v>
      </c>
      <c r="O167" s="9" t="n">
        <v>28940</v>
      </c>
      <c r="P167" s="9" t="n">
        <v>4468</v>
      </c>
      <c r="Q167" s="9" t="n">
        <v>39369</v>
      </c>
      <c r="R167" s="9" t="n">
        <v>108059</v>
      </c>
      <c r="S167" s="9" t="n">
        <v>8674</v>
      </c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240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2" t="n">
        <f aca="false">IF(ISNUMBER(D167),D167-D166,"")</f>
        <v>55</v>
      </c>
      <c r="AF167" s="42" t="n">
        <f aca="false">IF(ISNUMBER(E167),E167-E166,"")</f>
        <v>0</v>
      </c>
      <c r="AG167" s="42" t="n">
        <f aca="false">IF(ISNUMBER(F167),F167-F166,"")</f>
        <v>107</v>
      </c>
      <c r="AH167" s="42" t="n">
        <f aca="false">IF(ISNUMBER(G167),G167-G166,"")</f>
        <v>65</v>
      </c>
      <c r="AI167" s="42" t="n">
        <f aca="false">IF(ISNUMBER(H167),H167-H166,"")</f>
        <v>324</v>
      </c>
      <c r="AJ167" s="42" t="n">
        <f aca="false">IF(ISNUMBER(I167),I167-I166,"")</f>
        <v>1136</v>
      </c>
      <c r="AK167" s="42" t="n">
        <f aca="false">IF(ISNUMBER(J167),J167-J166,"")</f>
        <v>56</v>
      </c>
      <c r="AL167" s="1" t="n">
        <f aca="false">AL166+1</f>
        <v>87</v>
      </c>
      <c r="AN167" s="43" t="n">
        <f aca="false">IF(ISNUMBER(AE167),AVERAGE(AE161:AE167),"")</f>
        <v>82.1428571428571</v>
      </c>
      <c r="AO167" s="43" t="n">
        <f aca="false">IF(ISNUMBER(AF167),AVERAGE(AF161:AF167),"")</f>
        <v>1.42857142857143</v>
      </c>
      <c r="AP167" s="43" t="n">
        <f aca="false">IF(ISNUMBER(AG167),AVERAGE(AG161:AG167),"")</f>
        <v>58.5714285714286</v>
      </c>
      <c r="AQ167" s="43" t="n">
        <f aca="false">IF(ISNUMBER(AH167),AVERAGE(AH161:AH167),"")</f>
        <v>49</v>
      </c>
      <c r="AR167" s="43" t="n">
        <f aca="false">IF(ISNUMBER(AI167),AVERAGE(AI161:AI167),"")</f>
        <v>285.142857142857</v>
      </c>
      <c r="AS167" s="43" t="n">
        <f aca="false">IF(ISNUMBER(AJ167),AVERAGE(AJ161:AJ167),"")</f>
        <v>1071.28571428571</v>
      </c>
      <c r="AT167" s="43" t="n">
        <f aca="false">IF(ISNUMBER(AK167),AVERAGE(AK161:AK167),"")</f>
        <v>25.1428571428571</v>
      </c>
      <c r="AY167" s="1" t="n">
        <v>87</v>
      </c>
      <c r="AZ167" s="15" t="n">
        <v>43984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 t="n">
        <v>33601</v>
      </c>
      <c r="E168" s="9" t="n">
        <v>27128</v>
      </c>
      <c r="F168" s="9" t="n">
        <v>29021</v>
      </c>
      <c r="G168" s="9" t="n">
        <v>4542</v>
      </c>
      <c r="H168" s="9" t="n">
        <v>39728</v>
      </c>
      <c r="I168" s="9" t="n">
        <v>109383</v>
      </c>
      <c r="J168" s="9" t="n">
        <v>8699</v>
      </c>
      <c r="K168" s="1" t="n">
        <f aca="false">K167+1</f>
        <v>88</v>
      </c>
      <c r="L168" s="15" t="n">
        <v>43985</v>
      </c>
      <c r="M168" s="9" t="n">
        <v>33601</v>
      </c>
      <c r="N168" s="9" t="n">
        <v>27128</v>
      </c>
      <c r="O168" s="9" t="n">
        <v>29021</v>
      </c>
      <c r="P168" s="9" t="n">
        <v>4542</v>
      </c>
      <c r="Q168" s="9" t="n">
        <v>39728</v>
      </c>
      <c r="R168" s="9" t="n">
        <v>109142</v>
      </c>
      <c r="S168" s="9" t="n">
        <v>8699</v>
      </c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241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2" t="n">
        <f aca="false">IF(ISNUMBER(D168),D168-D167,"")</f>
        <v>71</v>
      </c>
      <c r="AF168" s="42" t="n">
        <f aca="false">IF(ISNUMBER(E168),E168-E167,"")</f>
        <v>1</v>
      </c>
      <c r="AG168" s="42" t="n">
        <f aca="false">IF(ISNUMBER(F168),F168-F167,"")</f>
        <v>81</v>
      </c>
      <c r="AH168" s="42" t="n">
        <f aca="false">IF(ISNUMBER(G168),G168-G167,"")</f>
        <v>74</v>
      </c>
      <c r="AI168" s="42" t="n">
        <f aca="false">IF(ISNUMBER(H168),H168-H167,"")</f>
        <v>359</v>
      </c>
      <c r="AJ168" s="42" t="n">
        <f aca="false">IF(ISNUMBER(I168),I168-I167,"")</f>
        <v>1084</v>
      </c>
      <c r="AK168" s="42" t="n">
        <f aca="false">IF(ISNUMBER(J168),J168-J167,"")</f>
        <v>25</v>
      </c>
      <c r="AL168" s="1" t="n">
        <f aca="false">AL167+1</f>
        <v>88</v>
      </c>
      <c r="AN168" s="43" t="n">
        <f aca="false">IF(ISNUMBER(AE168),AVERAGE(AE162:AE168),"")</f>
        <v>75.5714285714286</v>
      </c>
      <c r="AO168" s="43" t="n">
        <f aca="false">IF(ISNUMBER(AF168),AVERAGE(AF162:AF168),"")</f>
        <v>1.42857142857143</v>
      </c>
      <c r="AP168" s="43" t="n">
        <f aca="false">IF(ISNUMBER(AG168),AVERAGE(AG162:AG168),"")</f>
        <v>60.7142857142857</v>
      </c>
      <c r="AQ168" s="43" t="n">
        <f aca="false">IF(ISNUMBER(AH168),AVERAGE(AH162:AH168),"")</f>
        <v>46</v>
      </c>
      <c r="AR168" s="43" t="n">
        <f aca="false">IF(ISNUMBER(AI168),AVERAGE(AI162:AI168),"")</f>
        <v>274.428571428571</v>
      </c>
      <c r="AS168" s="43" t="n">
        <f aca="false">IF(ISNUMBER(AJ168),AVERAGE(AJ162:AJ168),"")</f>
        <v>1006.42857142857</v>
      </c>
      <c r="AT168" s="43" t="n">
        <f aca="false">IF(ISNUMBER(AK168),AVERAGE(AK162:AK168),"")</f>
        <v>23.7142857142857</v>
      </c>
      <c r="AY168" s="1" t="n">
        <v>88</v>
      </c>
      <c r="AZ168" s="15" t="n">
        <v>43985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 t="n">
        <v>33689</v>
      </c>
      <c r="E169" s="9" t="n">
        <v>27133</v>
      </c>
      <c r="F169" s="9" t="n">
        <v>29065</v>
      </c>
      <c r="G169" s="9" t="n">
        <v>4562</v>
      </c>
      <c r="H169" s="9" t="n">
        <v>39904</v>
      </c>
      <c r="I169" s="9" t="n">
        <v>110415</v>
      </c>
      <c r="J169" s="9" t="n">
        <v>8736</v>
      </c>
      <c r="K169" s="1" t="n">
        <f aca="false">K168+1</f>
        <v>89</v>
      </c>
      <c r="L169" s="15" t="n">
        <v>43986</v>
      </c>
      <c r="M169" s="9" t="n">
        <v>33689</v>
      </c>
      <c r="N169" s="9" t="n">
        <v>27133</v>
      </c>
      <c r="O169" s="9" t="n">
        <v>29065</v>
      </c>
      <c r="P169" s="9" t="n">
        <v>4562</v>
      </c>
      <c r="Q169" s="9" t="n">
        <v>39904</v>
      </c>
      <c r="R169" s="9" t="n">
        <v>110173</v>
      </c>
      <c r="S169" s="9" t="n">
        <v>8736</v>
      </c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242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2" t="n">
        <f aca="false">IF(ISNUMBER(D169),D169-D168,"")</f>
        <v>88</v>
      </c>
      <c r="AF169" s="42" t="n">
        <f aca="false">IF(ISNUMBER(E169),E169-E168,"")</f>
        <v>5</v>
      </c>
      <c r="AG169" s="42" t="n">
        <f aca="false">IF(ISNUMBER(F169),F169-F168,"")</f>
        <v>44</v>
      </c>
      <c r="AH169" s="42" t="n">
        <f aca="false">IF(ISNUMBER(G169),G169-G168,"")</f>
        <v>20</v>
      </c>
      <c r="AI169" s="42" t="n">
        <f aca="false">IF(ISNUMBER(H169),H169-H168,"")</f>
        <v>176</v>
      </c>
      <c r="AJ169" s="42" t="n">
        <f aca="false">IF(ISNUMBER(I169),I169-I168,"")</f>
        <v>1032</v>
      </c>
      <c r="AK169" s="42" t="n">
        <f aca="false">IF(ISNUMBER(J169),J169-J168,"")</f>
        <v>37</v>
      </c>
      <c r="AL169" s="1" t="n">
        <f aca="false">AL168+1</f>
        <v>89</v>
      </c>
      <c r="AN169" s="43" t="n">
        <f aca="false">IF(ISNUMBER(AE169),AVERAGE(AE163:AE169),"")</f>
        <v>78.1428571428571</v>
      </c>
      <c r="AO169" s="43" t="n">
        <f aca="false">IF(ISNUMBER(AF169),AVERAGE(AF163:AF169),"")</f>
        <v>2</v>
      </c>
      <c r="AP169" s="43" t="n">
        <f aca="false">IF(ISNUMBER(AG169),AVERAGE(AG163:AG169),"")</f>
        <v>57.5714285714286</v>
      </c>
      <c r="AQ169" s="43" t="n">
        <f aca="false">IF(ISNUMBER(AH169),AVERAGE(AH163:AH169),"")</f>
        <v>42.2857142857143</v>
      </c>
      <c r="AR169" s="43" t="n">
        <f aca="false">IF(ISNUMBER(AI169),AVERAGE(AI163:AI169),"")</f>
        <v>240.571428571429</v>
      </c>
      <c r="AS169" s="43" t="n">
        <f aca="false">IF(ISNUMBER(AJ169),AVERAGE(AJ163:AJ169),"")</f>
        <v>978.857142857143</v>
      </c>
      <c r="AT169" s="43" t="n">
        <f aca="false">IF(ISNUMBER(AK169),AVERAGE(AK163:AK169),"")</f>
        <v>23.7142857142857</v>
      </c>
      <c r="AY169" s="1" t="n">
        <v>89</v>
      </c>
      <c r="AZ169" s="15" t="n">
        <v>43986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 t="n">
        <v>33774</v>
      </c>
      <c r="E170" s="9" t="n">
        <v>27134</v>
      </c>
      <c r="F170" s="9" t="n">
        <v>29111</v>
      </c>
      <c r="G170" s="9" t="n">
        <v>4639</v>
      </c>
      <c r="H170" s="9" t="n">
        <v>40261</v>
      </c>
      <c r="I170" s="9" t="n">
        <v>111390</v>
      </c>
      <c r="J170" s="9" t="n">
        <v>8763</v>
      </c>
      <c r="K170" s="1" t="n">
        <f aca="false">K169+1</f>
        <v>90</v>
      </c>
      <c r="L170" s="15" t="n">
        <v>43987</v>
      </c>
      <c r="M170" s="9" t="n">
        <v>33774</v>
      </c>
      <c r="N170" s="9" t="n">
        <v>27134</v>
      </c>
      <c r="O170" s="9" t="n">
        <v>29111</v>
      </c>
      <c r="P170" s="9" t="n">
        <v>4639</v>
      </c>
      <c r="Q170" s="9" t="n">
        <v>40261</v>
      </c>
      <c r="R170" s="9" t="n">
        <v>111390</v>
      </c>
      <c r="S170" s="9" t="n">
        <v>8763</v>
      </c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2" t="n">
        <f aca="false">IF(ISNUMBER(D170),D170-D169,"")</f>
        <v>85</v>
      </c>
      <c r="AF170" s="42" t="n">
        <f aca="false">IF(ISNUMBER(E170),E170-E169,"")</f>
        <v>1</v>
      </c>
      <c r="AG170" s="42" t="n">
        <f aca="false">IF(ISNUMBER(F170),F170-F169,"")</f>
        <v>46</v>
      </c>
      <c r="AH170" s="42" t="n">
        <f aca="false">IF(ISNUMBER(G170),G170-G169,"")</f>
        <v>77</v>
      </c>
      <c r="AI170" s="42" t="n">
        <f aca="false">IF(ISNUMBER(H170),H170-H169,"")</f>
        <v>357</v>
      </c>
      <c r="AJ170" s="42" t="n">
        <f aca="false">IF(ISNUMBER(I170),I170-I169,"")</f>
        <v>975</v>
      </c>
      <c r="AK170" s="42" t="n">
        <f aca="false">IF(ISNUMBER(J170),J170-J169,"")</f>
        <v>27</v>
      </c>
      <c r="AL170" s="1" t="n">
        <f aca="false">AL169+1</f>
        <v>90</v>
      </c>
      <c r="AN170" s="43" t="n">
        <f aca="false">IF(ISNUMBER(AE170),AVERAGE(AE164:AE170),"")</f>
        <v>77.8571428571429</v>
      </c>
      <c r="AO170" s="43" t="n">
        <f aca="false">IF(ISNUMBER(AF170),AVERAGE(AF164:AF170),"")</f>
        <v>1.85714285714286</v>
      </c>
      <c r="AP170" s="43" t="n">
        <f aca="false">IF(ISNUMBER(AG170),AVERAGE(AG164:AG170),"")</f>
        <v>56.7142857142857</v>
      </c>
      <c r="AQ170" s="43" t="n">
        <f aca="false">IF(ISNUMBER(AH170),AVERAGE(AH164:AH170),"")</f>
        <v>41.2857142857143</v>
      </c>
      <c r="AR170" s="43" t="n">
        <f aca="false">IF(ISNUMBER(AI170),AVERAGE(AI164:AI170),"")</f>
        <v>238.285714285714</v>
      </c>
      <c r="AS170" s="43" t="n">
        <f aca="false">IF(ISNUMBER(AJ170),AVERAGE(AJ164:AJ170),"")</f>
        <v>944.857142857143</v>
      </c>
      <c r="AT170" s="43" t="n">
        <f aca="false">IF(ISNUMBER(AK170),AVERAGE(AK164:AK170),"")</f>
        <v>24.1428571428571</v>
      </c>
      <c r="AY170" s="1" t="n">
        <v>90</v>
      </c>
      <c r="AZ170" s="15" t="n">
        <v>43987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 t="n">
        <v>33846</v>
      </c>
      <c r="E171" s="9" t="n">
        <v>27135</v>
      </c>
      <c r="F171" s="9" t="n">
        <v>29142</v>
      </c>
      <c r="G171" s="9" t="n">
        <v>4656</v>
      </c>
      <c r="H171" s="9" t="n">
        <v>40465</v>
      </c>
      <c r="I171" s="9" t="n">
        <v>112096</v>
      </c>
      <c r="J171" s="9" t="n">
        <v>8769</v>
      </c>
      <c r="K171" s="1" t="n">
        <f aca="false">K170+1</f>
        <v>91</v>
      </c>
      <c r="L171" s="15" t="n">
        <v>43988</v>
      </c>
      <c r="M171" s="9" t="n">
        <v>33846</v>
      </c>
      <c r="N171" s="9" t="n">
        <v>27135</v>
      </c>
      <c r="O171" s="9" t="n">
        <v>29142</v>
      </c>
      <c r="P171" s="9" t="n">
        <v>4656</v>
      </c>
      <c r="Q171" s="9" t="n">
        <v>40465</v>
      </c>
      <c r="R171" s="9" t="n">
        <v>112096</v>
      </c>
      <c r="S171" s="9" t="n">
        <v>8769</v>
      </c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2" t="n">
        <f aca="false">IF(ISNUMBER(D171),D171-D170,"")</f>
        <v>72</v>
      </c>
      <c r="AF171" s="42" t="n">
        <f aca="false">IF(ISNUMBER(E171),E171-E170,"")</f>
        <v>1</v>
      </c>
      <c r="AG171" s="42" t="n">
        <f aca="false">IF(ISNUMBER(F171),F171-F170,"")</f>
        <v>31</v>
      </c>
      <c r="AH171" s="42" t="n">
        <f aca="false">IF(ISNUMBER(G171),G171-G170,"")</f>
        <v>17</v>
      </c>
      <c r="AI171" s="42" t="n">
        <f aca="false">IF(ISNUMBER(H171),H171-H170,"")</f>
        <v>204</v>
      </c>
      <c r="AJ171" s="42" t="n">
        <f aca="false">IF(ISNUMBER(I171),I171-I170,"")</f>
        <v>706</v>
      </c>
      <c r="AK171" s="42" t="n">
        <f aca="false">IF(ISNUMBER(J171),J171-J170,"")</f>
        <v>6</v>
      </c>
      <c r="AL171" s="1" t="n">
        <f aca="false">AL170+1</f>
        <v>91</v>
      </c>
      <c r="AN171" s="43" t="n">
        <f aca="false">IF(ISNUMBER(AE171),AVERAGE(AE165:AE171),"")</f>
        <v>72.2857142857143</v>
      </c>
      <c r="AO171" s="43" t="n">
        <f aca="false">IF(ISNUMBER(AF171),AVERAGE(AF165:AF171),"")</f>
        <v>1.42857142857143</v>
      </c>
      <c r="AP171" s="43" t="n">
        <f aca="false">IF(ISNUMBER(AG171),AVERAGE(AG165:AG171),"")</f>
        <v>53</v>
      </c>
      <c r="AQ171" s="43" t="n">
        <f aca="false">IF(ISNUMBER(AH171),AVERAGE(AH165:AH171),"")</f>
        <v>37.2857142857143</v>
      </c>
      <c r="AR171" s="43" t="n">
        <f aca="false">IF(ISNUMBER(AI171),AVERAGE(AI165:AI171),"")</f>
        <v>235.142857142857</v>
      </c>
      <c r="AS171" s="43" t="n">
        <f aca="false">IF(ISNUMBER(AJ171),AVERAGE(AJ165:AJ171),"")</f>
        <v>900.428571428571</v>
      </c>
      <c r="AT171" s="43" t="n">
        <f aca="false">IF(ISNUMBER(AK171),AVERAGE(AK165:AK171),"")</f>
        <v>24.1428571428571</v>
      </c>
      <c r="AY171" s="1" t="n">
        <v>91</v>
      </c>
      <c r="AZ171" s="15" t="n">
        <v>43988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 t="n">
        <v>33899</v>
      </c>
      <c r="E172" s="9" t="n">
        <v>27136</v>
      </c>
      <c r="F172" s="9" t="n">
        <v>29155</v>
      </c>
      <c r="G172" s="9" t="n">
        <v>4659</v>
      </c>
      <c r="H172" s="9" t="n">
        <v>40542</v>
      </c>
      <c r="I172" s="9" t="n">
        <v>112469</v>
      </c>
      <c r="J172" s="9" t="n">
        <v>8776</v>
      </c>
      <c r="K172" s="1" t="n">
        <f aca="false">K171+1</f>
        <v>92</v>
      </c>
      <c r="L172" s="15" t="n">
        <v>43989</v>
      </c>
      <c r="M172" s="9" t="n">
        <v>33899</v>
      </c>
      <c r="N172" s="9" t="n">
        <v>27136</v>
      </c>
      <c r="O172" s="9" t="n">
        <v>29155</v>
      </c>
      <c r="P172" s="9" t="n">
        <v>4659</v>
      </c>
      <c r="Q172" s="9" t="n">
        <v>40542</v>
      </c>
      <c r="R172" s="9" t="n">
        <v>112469</v>
      </c>
      <c r="S172" s="9" t="n">
        <v>8776</v>
      </c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2" t="n">
        <f aca="false">IF(ISNUMBER(D172),D172-D171,"")</f>
        <v>53</v>
      </c>
      <c r="AF172" s="42" t="n">
        <f aca="false">IF(ISNUMBER(E172),E172-E171,"")</f>
        <v>1</v>
      </c>
      <c r="AG172" s="42" t="n">
        <f aca="false">IF(ISNUMBER(F172),F172-F171,"")</f>
        <v>13</v>
      </c>
      <c r="AH172" s="42" t="n">
        <f aca="false">IF(ISNUMBER(G172),G172-G171,"")</f>
        <v>3</v>
      </c>
      <c r="AI172" s="42" t="n">
        <f aca="false">IF(ISNUMBER(H172),H172-H171,"")</f>
        <v>77</v>
      </c>
      <c r="AJ172" s="42" t="n">
        <f aca="false">IF(ISNUMBER(I172),I172-I171,"")</f>
        <v>373</v>
      </c>
      <c r="AK172" s="42" t="n">
        <f aca="false">IF(ISNUMBER(J172),J172-J171,"")</f>
        <v>7</v>
      </c>
      <c r="AL172" s="1" t="n">
        <f aca="false">AL171+1</f>
        <v>92</v>
      </c>
      <c r="AN172" s="43" t="n">
        <f aca="false">IF(ISNUMBER(AE172),AVERAGE(AE166:AE172),"")</f>
        <v>69.1428571428571</v>
      </c>
      <c r="AO172" s="43" t="n">
        <f aca="false">IF(ISNUMBER(AF172),AVERAGE(AF166:AF172),"")</f>
        <v>1.28571428571429</v>
      </c>
      <c r="AP172" s="43" t="n">
        <f aca="false">IF(ISNUMBER(AG172),AVERAGE(AG166:AG172),"")</f>
        <v>50.4285714285714</v>
      </c>
      <c r="AQ172" s="43" t="n">
        <f aca="false">IF(ISNUMBER(AH172),AVERAGE(AH166:AH172),"")</f>
        <v>37.7142857142857</v>
      </c>
      <c r="AR172" s="43" t="n">
        <f aca="false">IF(ISNUMBER(AI172),AVERAGE(AI166:AI172),"")</f>
        <v>229.714285714286</v>
      </c>
      <c r="AS172" s="43" t="n">
        <f aca="false">IF(ISNUMBER(AJ172),AVERAGE(AJ166:AJ172),"")</f>
        <v>862.428571428571</v>
      </c>
      <c r="AT172" s="43" t="n">
        <f aca="false">IF(ISNUMBER(AK172),AVERAGE(AK166:AK172),"")</f>
        <v>24.4285714285714</v>
      </c>
      <c r="AY172" s="1" t="n">
        <v>92</v>
      </c>
      <c r="AZ172" s="15" t="n">
        <v>43989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 t="n">
        <v>33964</v>
      </c>
      <c r="E173" s="9" t="n">
        <v>27136</v>
      </c>
      <c r="F173" s="9" t="n">
        <v>29209</v>
      </c>
      <c r="G173" s="9" t="n">
        <v>4694</v>
      </c>
      <c r="H173" s="9" t="n">
        <v>40597</v>
      </c>
      <c r="I173" s="9" t="n">
        <v>113055</v>
      </c>
      <c r="J173" s="9" t="n">
        <v>8783</v>
      </c>
      <c r="K173" s="1" t="n">
        <f aca="false">K172+1</f>
        <v>93</v>
      </c>
      <c r="L173" s="15" t="n">
        <v>43990</v>
      </c>
      <c r="M173" s="9" t="n">
        <v>33964</v>
      </c>
      <c r="N173" s="9" t="n">
        <v>27136</v>
      </c>
      <c r="O173" s="9" t="n">
        <v>29209</v>
      </c>
      <c r="P173" s="9" t="n">
        <v>4694</v>
      </c>
      <c r="Q173" s="9" t="n">
        <v>40597</v>
      </c>
      <c r="R173" s="9" t="n">
        <v>113055</v>
      </c>
      <c r="S173" s="9" t="n">
        <v>8783</v>
      </c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E173" s="42" t="n">
        <f aca="false">IF(ISNUMBER(D173),D173-D172,"")</f>
        <v>65</v>
      </c>
      <c r="AF173" s="42" t="n">
        <f aca="false">IF(ISNUMBER(E173),E173-E172,"")</f>
        <v>0</v>
      </c>
      <c r="AG173" s="42" t="n">
        <f aca="false">IF(ISNUMBER(F173),F173-F172,"")</f>
        <v>54</v>
      </c>
      <c r="AH173" s="42" t="n">
        <f aca="false">IF(ISNUMBER(G173),G173-G172,"")</f>
        <v>35</v>
      </c>
      <c r="AI173" s="42" t="n">
        <f aca="false">IF(ISNUMBER(H173),H173-H172,"")</f>
        <v>55</v>
      </c>
      <c r="AJ173" s="42" t="n">
        <f aca="false">IF(ISNUMBER(I173),I173-I172,"")</f>
        <v>586</v>
      </c>
      <c r="AK173" s="42" t="n">
        <f aca="false">IF(ISNUMBER(J173),J173-J172,"")</f>
        <v>7</v>
      </c>
      <c r="AL173" s="1" t="n">
        <f aca="false">AL172+1</f>
        <v>93</v>
      </c>
      <c r="AN173" s="43" t="n">
        <f aca="false">IF(ISNUMBER(AE173),AVERAGE(AE167:AE173),"")</f>
        <v>69.8571428571429</v>
      </c>
      <c r="AO173" s="43" t="n">
        <f aca="false">IF(ISNUMBER(AF173),AVERAGE(AF167:AF173),"")</f>
        <v>1.28571428571429</v>
      </c>
      <c r="AP173" s="43" t="n">
        <f aca="false">IF(ISNUMBER(AG173),AVERAGE(AG167:AG173),"")</f>
        <v>53.7142857142857</v>
      </c>
      <c r="AQ173" s="43" t="n">
        <f aca="false">IF(ISNUMBER(AH173),AVERAGE(AH167:AH173),"")</f>
        <v>41.5714285714286</v>
      </c>
      <c r="AR173" s="43" t="n">
        <f aca="false">IF(ISNUMBER(AI173),AVERAGE(AI167:AI173),"")</f>
        <v>221.714285714286</v>
      </c>
      <c r="AS173" s="43" t="n">
        <f aca="false">IF(ISNUMBER(AJ173),AVERAGE(AJ167:AJ173),"")</f>
        <v>841.714285714286</v>
      </c>
      <c r="AT173" s="43" t="n">
        <f aca="false">IF(ISNUMBER(AK173),AVERAGE(AK167:AK173),"")</f>
        <v>23.5714285714286</v>
      </c>
      <c r="AY173" s="1" t="n">
        <v>93</v>
      </c>
      <c r="AZ173" s="15" t="n">
        <v>43990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E174" s="42" t="str">
        <f aca="false">IF(ISNUMBER(D174),D174-D173,"")</f>
        <v/>
      </c>
      <c r="AF174" s="42" t="str">
        <f aca="false">IF(ISNUMBER(E174),E174-E173,"")</f>
        <v/>
      </c>
      <c r="AG174" s="42" t="str">
        <f aca="false">IF(ISNUMBER(F174),F174-F173,"")</f>
        <v/>
      </c>
      <c r="AH174" s="42" t="str">
        <f aca="false">IF(ISNUMBER(G174),G174-G173,"")</f>
        <v/>
      </c>
      <c r="AI174" s="42" t="str">
        <f aca="false">IF(ISNUMBER(H174),H174-H173,"")</f>
        <v/>
      </c>
      <c r="AJ174" s="42" t="str">
        <f aca="false">IF(ISNUMBER(I174),I174-I173,"")</f>
        <v/>
      </c>
      <c r="AK174" s="42" t="str">
        <f aca="false">IF(ISNUMBER(J174),J174-J173,"")</f>
        <v/>
      </c>
      <c r="AL174" s="1" t="n">
        <f aca="false">AL173+1</f>
        <v>94</v>
      </c>
      <c r="AN174" s="43" t="str">
        <f aca="false">IF(ISNUMBER(AE174),AVERAGE(AE168:AE174),"")</f>
        <v/>
      </c>
      <c r="AO174" s="43" t="str">
        <f aca="false">IF(ISNUMBER(AF174),AVERAGE(AF168:AF174),"")</f>
        <v/>
      </c>
      <c r="AP174" s="43" t="str">
        <f aca="false">IF(ISNUMBER(AG174),AVERAGE(AG168:AG174),"")</f>
        <v/>
      </c>
      <c r="AQ174" s="43" t="str">
        <f aca="false">IF(ISNUMBER(AH174),AVERAGE(AH168:AH174),"")</f>
        <v/>
      </c>
      <c r="AR174" s="43" t="str">
        <f aca="false">IF(ISNUMBER(AI174),AVERAGE(AI168:AI174),"")</f>
        <v/>
      </c>
      <c r="AS174" s="43" t="str">
        <f aca="false">IF(ISNUMBER(AJ174),AVERAGE(AJ168:AJ174),"")</f>
        <v/>
      </c>
      <c r="AT174" s="43" t="str">
        <f aca="false">IF(ISNUMBER(AK174),AVERAGE(AK168:AK174),"")</f>
        <v/>
      </c>
      <c r="AY174" s="1" t="n">
        <v>94</v>
      </c>
      <c r="AZ174" s="15" t="n">
        <v>43991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E175" s="42" t="str">
        <f aca="false">IF(ISNUMBER(D175),D175-D174,"")</f>
        <v/>
      </c>
      <c r="AF175" s="42" t="str">
        <f aca="false">IF(ISNUMBER(E175),E175-E174,"")</f>
        <v/>
      </c>
      <c r="AG175" s="42" t="str">
        <f aca="false">IF(ISNUMBER(F175),F175-F174,"")</f>
        <v/>
      </c>
      <c r="AH175" s="42" t="str">
        <f aca="false">IF(ISNUMBER(G175),G175-G174,"")</f>
        <v/>
      </c>
      <c r="AI175" s="42" t="str">
        <f aca="false">IF(ISNUMBER(H175),H175-H174,"")</f>
        <v/>
      </c>
      <c r="AJ175" s="42" t="str">
        <f aca="false">IF(ISNUMBER(I175),I175-I174,"")</f>
        <v/>
      </c>
      <c r="AK175" s="42" t="str">
        <f aca="false">IF(ISNUMBER(J175),J175-J174,"")</f>
        <v/>
      </c>
      <c r="AL175" s="1" t="n">
        <f aca="false">AL174+1</f>
        <v>95</v>
      </c>
      <c r="AN175" s="43" t="str">
        <f aca="false">IF(ISNUMBER(AE175),AVERAGE(AE169:AE175),"")</f>
        <v/>
      </c>
      <c r="AO175" s="43" t="str">
        <f aca="false">IF(ISNUMBER(AF175),AVERAGE(AF169:AF175),"")</f>
        <v/>
      </c>
      <c r="AP175" s="43" t="str">
        <f aca="false">IF(ISNUMBER(AG175),AVERAGE(AG169:AG175),"")</f>
        <v/>
      </c>
      <c r="AQ175" s="43" t="str">
        <f aca="false">IF(ISNUMBER(AH175),AVERAGE(AH169:AH175),"")</f>
        <v/>
      </c>
      <c r="AR175" s="43" t="str">
        <f aca="false">IF(ISNUMBER(AI175),AVERAGE(AI169:AI175),"")</f>
        <v/>
      </c>
      <c r="AS175" s="43" t="str">
        <f aca="false">IF(ISNUMBER(AJ175),AVERAGE(AJ169:AJ175),"")</f>
        <v/>
      </c>
      <c r="AT175" s="43" t="str">
        <f aca="false">IF(ISNUMBER(AK175),AVERAGE(AK169:AK175),"")</f>
        <v/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E176" s="42" t="str">
        <f aca="false">IF(ISNUMBER(D176),D176-D175,"")</f>
        <v/>
      </c>
      <c r="AF176" s="42" t="str">
        <f aca="false">IF(ISNUMBER(E176),E176-E175,"")</f>
        <v/>
      </c>
      <c r="AG176" s="42" t="str">
        <f aca="false">IF(ISNUMBER(F176),F176-F175,"")</f>
        <v/>
      </c>
      <c r="AH176" s="42" t="str">
        <f aca="false">IF(ISNUMBER(G176),G176-G175,"")</f>
        <v/>
      </c>
      <c r="AI176" s="42" t="str">
        <f aca="false">IF(ISNUMBER(H176),H176-H175,"")</f>
        <v/>
      </c>
      <c r="AJ176" s="42" t="str">
        <f aca="false">IF(ISNUMBER(I176),I176-I175,"")</f>
        <v/>
      </c>
      <c r="AK176" s="42" t="str">
        <f aca="false">IF(ISNUMBER(J176),J176-J175,"")</f>
        <v/>
      </c>
      <c r="AL176" s="1" t="n">
        <f aca="false">AL175+1</f>
        <v>96</v>
      </c>
      <c r="AN176" s="43" t="str">
        <f aca="false">IF(ISNUMBER(AE176),AVERAGE(AE170:AE176),"")</f>
        <v/>
      </c>
      <c r="AO176" s="43" t="str">
        <f aca="false">IF(ISNUMBER(AF176),AVERAGE(AF170:AF176),"")</f>
        <v/>
      </c>
      <c r="AP176" s="43" t="str">
        <f aca="false">IF(ISNUMBER(AG176),AVERAGE(AG170:AG176),"")</f>
        <v/>
      </c>
      <c r="AQ176" s="43" t="str">
        <f aca="false">IF(ISNUMBER(AH176),AVERAGE(AH170:AH176),"")</f>
        <v/>
      </c>
      <c r="AR176" s="43" t="str">
        <f aca="false">IF(ISNUMBER(AI176),AVERAGE(AI170:AI176),"")</f>
        <v/>
      </c>
      <c r="AS176" s="43" t="str">
        <f aca="false">IF(ISNUMBER(AJ176),AVERAGE(AJ170:AJ176),"")</f>
        <v/>
      </c>
      <c r="AT176" s="43" t="str">
        <f aca="false">IF(ISNUMBER(AK176),AVERAGE(AK170:AK176),"")</f>
        <v/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E177" s="42" t="str">
        <f aca="false">IF(ISNUMBER(D177),D177-D176,"")</f>
        <v/>
      </c>
      <c r="AF177" s="42" t="str">
        <f aca="false">IF(ISNUMBER(E177),E177-E176,"")</f>
        <v/>
      </c>
      <c r="AG177" s="42" t="str">
        <f aca="false">IF(ISNUMBER(F177),F177-F176,"")</f>
        <v/>
      </c>
      <c r="AH177" s="42" t="str">
        <f aca="false">IF(ISNUMBER(G177),G177-G176,"")</f>
        <v/>
      </c>
      <c r="AI177" s="42" t="str">
        <f aca="false">IF(ISNUMBER(H177),H177-H176,"")</f>
        <v/>
      </c>
      <c r="AJ177" s="42" t="str">
        <f aca="false">IF(ISNUMBER(I177),I177-I176,"")</f>
        <v/>
      </c>
      <c r="AK177" s="42" t="str">
        <f aca="false">IF(ISNUMBER(J177),J177-J176,"")</f>
        <v/>
      </c>
      <c r="AL177" s="1" t="n">
        <f aca="false">AL176+1</f>
        <v>97</v>
      </c>
      <c r="AN177" s="43" t="str">
        <f aca="false">IF(ISNUMBER(AE177),AVERAGE(AE171:AE177),"")</f>
        <v/>
      </c>
      <c r="AO177" s="43" t="str">
        <f aca="false">IF(ISNUMBER(AF177),AVERAGE(AF171:AF177),"")</f>
        <v/>
      </c>
      <c r="AP177" s="43" t="str">
        <f aca="false">IF(ISNUMBER(AG177),AVERAGE(AG171:AG177),"")</f>
        <v/>
      </c>
      <c r="AQ177" s="43" t="str">
        <f aca="false">IF(ISNUMBER(AH177),AVERAGE(AH171:AH177),"")</f>
        <v/>
      </c>
      <c r="AR177" s="43" t="str">
        <f aca="false">IF(ISNUMBER(AI177),AVERAGE(AI171:AI177),"")</f>
        <v/>
      </c>
      <c r="AS177" s="43" t="str">
        <f aca="false">IF(ISNUMBER(AJ177),AVERAGE(AJ171:AJ177),"")</f>
        <v/>
      </c>
      <c r="AT177" s="43" t="str">
        <f aca="false">IF(ISNUMBER(AK177),AVERAGE(AK171:AK177),"")</f>
        <v/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E178" s="42" t="str">
        <f aca="false">IF(ISNUMBER(D178),D178-D177,"")</f>
        <v/>
      </c>
      <c r="AF178" s="42" t="str">
        <f aca="false">IF(ISNUMBER(E178),E178-E177,"")</f>
        <v/>
      </c>
      <c r="AG178" s="42" t="str">
        <f aca="false">IF(ISNUMBER(F178),F178-F177,"")</f>
        <v/>
      </c>
      <c r="AH178" s="42" t="str">
        <f aca="false">IF(ISNUMBER(G178),G178-G177,"")</f>
        <v/>
      </c>
      <c r="AI178" s="42" t="str">
        <f aca="false">IF(ISNUMBER(H178),H178-H177,"")</f>
        <v/>
      </c>
      <c r="AJ178" s="42" t="str">
        <f aca="false">IF(ISNUMBER(I178),I178-I177,"")</f>
        <v/>
      </c>
      <c r="AK178" s="42" t="str">
        <f aca="false">IF(ISNUMBER(J178),J178-J177,"")</f>
        <v/>
      </c>
      <c r="AL178" s="1" t="n">
        <f aca="false">AL177+1</f>
        <v>98</v>
      </c>
      <c r="AN178" s="43" t="str">
        <f aca="false">IF(ISNUMBER(AE178),AVERAGE(AE172:AE178),"")</f>
        <v/>
      </c>
      <c r="AO178" s="43" t="str">
        <f aca="false">IF(ISNUMBER(AF178),AVERAGE(AF172:AF178),"")</f>
        <v/>
      </c>
      <c r="AP178" s="43" t="str">
        <f aca="false">IF(ISNUMBER(AG178),AVERAGE(AG172:AG178),"")</f>
        <v/>
      </c>
      <c r="AQ178" s="43" t="str">
        <f aca="false">IF(ISNUMBER(AH178),AVERAGE(AH172:AH178),"")</f>
        <v/>
      </c>
      <c r="AR178" s="43" t="str">
        <f aca="false">IF(ISNUMBER(AI178),AVERAGE(AI172:AI178),"")</f>
        <v/>
      </c>
      <c r="AS178" s="43" t="str">
        <f aca="false">IF(ISNUMBER(AJ178),AVERAGE(AJ172:AJ178),"")</f>
        <v/>
      </c>
      <c r="AT178" s="43" t="str">
        <f aca="false">IF(ISNUMBER(AK178),AVERAGE(AK172:AK178),"")</f>
        <v/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E179" s="42" t="str">
        <f aca="false">IF(ISNUMBER(D179),D179-D178,"")</f>
        <v/>
      </c>
      <c r="AF179" s="42" t="str">
        <f aca="false">IF(ISNUMBER(E179),E179-E178,"")</f>
        <v/>
      </c>
      <c r="AG179" s="42" t="str">
        <f aca="false">IF(ISNUMBER(F179),F179-F178,"")</f>
        <v/>
      </c>
      <c r="AH179" s="42" t="str">
        <f aca="false">IF(ISNUMBER(G179),G179-G178,"")</f>
        <v/>
      </c>
      <c r="AI179" s="42" t="str">
        <f aca="false">IF(ISNUMBER(H179),H179-H178,"")</f>
        <v/>
      </c>
      <c r="AJ179" s="42" t="str">
        <f aca="false">IF(ISNUMBER(I179),I179-I178,"")</f>
        <v/>
      </c>
      <c r="AK179" s="42" t="str">
        <f aca="false">IF(ISNUMBER(J179),J179-J178,"")</f>
        <v/>
      </c>
      <c r="AL179" s="1" t="n">
        <f aca="false">AL178+1</f>
        <v>99</v>
      </c>
      <c r="AN179" s="43" t="str">
        <f aca="false">IF(ISNUMBER(AE179),AVERAGE(AE173:AE179),"")</f>
        <v/>
      </c>
      <c r="AO179" s="43" t="str">
        <f aca="false">IF(ISNUMBER(AF179),AVERAGE(AF173:AF179),"")</f>
        <v/>
      </c>
      <c r="AP179" s="43" t="str">
        <f aca="false">IF(ISNUMBER(AG179),AVERAGE(AG173:AG179),"")</f>
        <v/>
      </c>
      <c r="AQ179" s="43" t="str">
        <f aca="false">IF(ISNUMBER(AH179),AVERAGE(AH173:AH179),"")</f>
        <v/>
      </c>
      <c r="AR179" s="43" t="str">
        <f aca="false">IF(ISNUMBER(AI179),AVERAGE(AI173:AI179),"")</f>
        <v/>
      </c>
      <c r="AS179" s="43" t="str">
        <f aca="false">IF(ISNUMBER(AJ179),AVERAGE(AJ173:AJ179),"")</f>
        <v/>
      </c>
      <c r="AT179" s="43" t="str">
        <f aca="false">IF(ISNUMBER(AK179),AVERAGE(AK173:AK179),"")</f>
        <v/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E180" s="42" t="str">
        <f aca="false">IF(ISNUMBER(D180),D180-D179,"")</f>
        <v/>
      </c>
      <c r="AF180" s="42" t="str">
        <f aca="false">IF(ISNUMBER(E180),E180-E179,"")</f>
        <v/>
      </c>
      <c r="AG180" s="42" t="str">
        <f aca="false">IF(ISNUMBER(F180),F180-F179,"")</f>
        <v/>
      </c>
      <c r="AH180" s="42" t="str">
        <f aca="false">IF(ISNUMBER(G180),G180-G179,"")</f>
        <v/>
      </c>
      <c r="AI180" s="42" t="str">
        <f aca="false">IF(ISNUMBER(H180),H180-H179,"")</f>
        <v/>
      </c>
      <c r="AJ180" s="42" t="str">
        <f aca="false">IF(ISNUMBER(I180),I180-I179,"")</f>
        <v/>
      </c>
      <c r="AK180" s="42" t="str">
        <f aca="false">IF(ISNUMBER(J180),J180-J179,"")</f>
        <v/>
      </c>
      <c r="AL180" s="1" t="n">
        <f aca="false">AL179+1</f>
        <v>100</v>
      </c>
      <c r="AN180" s="43" t="str">
        <f aca="false">IF(ISNUMBER(AE180),AVERAGE(AE174:AE180),"")</f>
        <v/>
      </c>
      <c r="AO180" s="43" t="str">
        <f aca="false">IF(ISNUMBER(AF180),AVERAGE(AF174:AF180),"")</f>
        <v/>
      </c>
      <c r="AP180" s="43" t="str">
        <f aca="false">IF(ISNUMBER(AG180),AVERAGE(AG174:AG180),"")</f>
        <v/>
      </c>
      <c r="AQ180" s="43" t="str">
        <f aca="false">IF(ISNUMBER(AH180),AVERAGE(AH174:AH180),"")</f>
        <v/>
      </c>
      <c r="AR180" s="43" t="str">
        <f aca="false">IF(ISNUMBER(AI180),AVERAGE(AI174:AI180),"")</f>
        <v/>
      </c>
      <c r="AS180" s="43" t="str">
        <f aca="false">IF(ISNUMBER(AJ180),AVERAGE(AJ174:AJ180),"")</f>
        <v/>
      </c>
      <c r="AT180" s="43" t="str">
        <f aca="false">IF(ISNUMBER(AK180),AVERAGE(AK174:AK180),"")</f>
        <v/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E181" s="42" t="str">
        <f aca="false">IF(ISNUMBER(D181),D181-D180,"")</f>
        <v/>
      </c>
      <c r="AF181" s="42" t="str">
        <f aca="false">IF(ISNUMBER(E181),E181-E180,"")</f>
        <v/>
      </c>
      <c r="AG181" s="42" t="str">
        <f aca="false">IF(ISNUMBER(F181),F181-F180,"")</f>
        <v/>
      </c>
      <c r="AH181" s="42" t="str">
        <f aca="false">IF(ISNUMBER(G181),G181-G180,"")</f>
        <v/>
      </c>
      <c r="AI181" s="42" t="str">
        <f aca="false">IF(ISNUMBER(H181),H181-H180,"")</f>
        <v/>
      </c>
      <c r="AJ181" s="42" t="str">
        <f aca="false">IF(ISNUMBER(I181),I181-I180,"")</f>
        <v/>
      </c>
      <c r="AK181" s="42" t="str">
        <f aca="false">IF(ISNUMBER(J181),J181-J180,"")</f>
        <v/>
      </c>
      <c r="AL181" s="1" t="n">
        <f aca="false">AL180+1</f>
        <v>101</v>
      </c>
      <c r="AN181" s="43" t="str">
        <f aca="false">IF(ISNUMBER(AE181),AVERAGE(AE175:AE181),"")</f>
        <v/>
      </c>
      <c r="AO181" s="43" t="str">
        <f aca="false">IF(ISNUMBER(AF181),AVERAGE(AF175:AF181),"")</f>
        <v/>
      </c>
      <c r="AP181" s="43" t="str">
        <f aca="false">IF(ISNUMBER(AG181),AVERAGE(AG175:AG181),"")</f>
        <v/>
      </c>
      <c r="AQ181" s="43" t="str">
        <f aca="false">IF(ISNUMBER(AH181),AVERAGE(AH175:AH181),"")</f>
        <v/>
      </c>
      <c r="AR181" s="43" t="str">
        <f aca="false">IF(ISNUMBER(AI181),AVERAGE(AI175:AI181),"")</f>
        <v/>
      </c>
      <c r="AS181" s="43" t="str">
        <f aca="false">IF(ISNUMBER(AJ181),AVERAGE(AJ175:AJ181),"")</f>
        <v/>
      </c>
      <c r="AT181" s="43" t="str">
        <f aca="false">IF(ISNUMBER(AK181),AVERAGE(AK175:AK181),"")</f>
        <v/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E182" s="42" t="str">
        <f aca="false">IF(ISNUMBER(D182),D182-D181,"")</f>
        <v/>
      </c>
      <c r="AF182" s="42" t="str">
        <f aca="false">IF(ISNUMBER(E182),E182-E181,"")</f>
        <v/>
      </c>
      <c r="AG182" s="42" t="str">
        <f aca="false">IF(ISNUMBER(F182),F182-F181,"")</f>
        <v/>
      </c>
      <c r="AH182" s="42" t="str">
        <f aca="false">IF(ISNUMBER(G182),G182-G181,"")</f>
        <v/>
      </c>
      <c r="AI182" s="42" t="str">
        <f aca="false">IF(ISNUMBER(H182),H182-H181,"")</f>
        <v/>
      </c>
      <c r="AJ182" s="42" t="str">
        <f aca="false">IF(ISNUMBER(I182),I182-I181,"")</f>
        <v/>
      </c>
      <c r="AK182" s="42" t="str">
        <f aca="false">IF(ISNUMBER(J182),J182-J181,"")</f>
        <v/>
      </c>
      <c r="AL182" s="1" t="n">
        <f aca="false">AL181+1</f>
        <v>102</v>
      </c>
      <c r="AN182" s="43" t="str">
        <f aca="false">IF(ISNUMBER(AE182),AVERAGE(AE176:AE182),"")</f>
        <v/>
      </c>
      <c r="AO182" s="43" t="str">
        <f aca="false">IF(ISNUMBER(AF182),AVERAGE(AF176:AF182),"")</f>
        <v/>
      </c>
      <c r="AP182" s="43" t="str">
        <f aca="false">IF(ISNUMBER(AG182),AVERAGE(AG176:AG182),"")</f>
        <v/>
      </c>
      <c r="AQ182" s="43" t="str">
        <f aca="false">IF(ISNUMBER(AH182),AVERAGE(AH176:AH182),"")</f>
        <v/>
      </c>
      <c r="AR182" s="43" t="str">
        <f aca="false">IF(ISNUMBER(AI182),AVERAGE(AI176:AI182),"")</f>
        <v/>
      </c>
      <c r="AS182" s="43" t="str">
        <f aca="false">IF(ISNUMBER(AJ182),AVERAGE(AJ176:AJ182),"")</f>
        <v/>
      </c>
      <c r="AT182" s="43" t="str">
        <f aca="false">IF(ISNUMBER(AK182),AVERAGE(AK176:AK182),"")</f>
        <v/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E183" s="42" t="str">
        <f aca="false">IF(ISNUMBER(D183),D183-D182,"")</f>
        <v/>
      </c>
      <c r="AF183" s="42" t="str">
        <f aca="false">IF(ISNUMBER(E183),E183-E182,"")</f>
        <v/>
      </c>
      <c r="AG183" s="42" t="str">
        <f aca="false">IF(ISNUMBER(F183),F183-F182,"")</f>
        <v/>
      </c>
      <c r="AH183" s="42" t="str">
        <f aca="false">IF(ISNUMBER(G183),G183-G182,"")</f>
        <v/>
      </c>
      <c r="AI183" s="42" t="str">
        <f aca="false">IF(ISNUMBER(H183),H183-H182,"")</f>
        <v/>
      </c>
      <c r="AJ183" s="42" t="str">
        <f aca="false">IF(ISNUMBER(I183),I183-I182,"")</f>
        <v/>
      </c>
      <c r="AK183" s="42" t="str">
        <f aca="false">IF(ISNUMBER(J183),J183-J182,"")</f>
        <v/>
      </c>
      <c r="AL183" s="1" t="n">
        <f aca="false">AL182+1</f>
        <v>103</v>
      </c>
      <c r="AN183" s="43" t="str">
        <f aca="false">IF(ISNUMBER(AE183),AVERAGE(AE177:AE183),"")</f>
        <v/>
      </c>
      <c r="AO183" s="43" t="str">
        <f aca="false">IF(ISNUMBER(AF183),AVERAGE(AF177:AF183),"")</f>
        <v/>
      </c>
      <c r="AP183" s="43" t="str">
        <f aca="false">IF(ISNUMBER(AG183),AVERAGE(AG177:AG183),"")</f>
        <v/>
      </c>
      <c r="AQ183" s="43" t="str">
        <f aca="false">IF(ISNUMBER(AH183),AVERAGE(AH177:AH183),"")</f>
        <v/>
      </c>
      <c r="AR183" s="43" t="str">
        <f aca="false">IF(ISNUMBER(AI183),AVERAGE(AI177:AI183),"")</f>
        <v/>
      </c>
      <c r="AS183" s="43" t="str">
        <f aca="false">IF(ISNUMBER(AJ183),AVERAGE(AJ177:AJ183),"")</f>
        <v/>
      </c>
      <c r="AT183" s="43" t="str">
        <f aca="false">IF(ISNUMBER(AK183),AVERAGE(AK177:AK183),"")</f>
        <v/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E184" s="42" t="str">
        <f aca="false">IF(ISNUMBER(D184),D184-D183,"")</f>
        <v/>
      </c>
      <c r="AF184" s="42" t="str">
        <f aca="false">IF(ISNUMBER(E184),E184-E183,"")</f>
        <v/>
      </c>
      <c r="AG184" s="42" t="str">
        <f aca="false">IF(ISNUMBER(F184),F184-F183,"")</f>
        <v/>
      </c>
      <c r="AH184" s="42" t="str">
        <f aca="false">IF(ISNUMBER(G184),G184-G183,"")</f>
        <v/>
      </c>
      <c r="AI184" s="42" t="str">
        <f aca="false">IF(ISNUMBER(H184),H184-H183,"")</f>
        <v/>
      </c>
      <c r="AJ184" s="42" t="str">
        <f aca="false">IF(ISNUMBER(I184),I184-I183,"")</f>
        <v/>
      </c>
      <c r="AK184" s="42" t="str">
        <f aca="false">IF(ISNUMBER(J184),J184-J183,"")</f>
        <v/>
      </c>
      <c r="AL184" s="1" t="n">
        <f aca="false">AL183+1</f>
        <v>104</v>
      </c>
      <c r="AN184" s="43" t="str">
        <f aca="false">IF(ISNUMBER(AE184),AVERAGE(AE178:AE184),"")</f>
        <v/>
      </c>
      <c r="AO184" s="43" t="str">
        <f aca="false">IF(ISNUMBER(AF184),AVERAGE(AF178:AF184),"")</f>
        <v/>
      </c>
      <c r="AP184" s="43" t="str">
        <f aca="false">IF(ISNUMBER(AG184),AVERAGE(AG178:AG184),"")</f>
        <v/>
      </c>
      <c r="AQ184" s="43" t="str">
        <f aca="false">IF(ISNUMBER(AH184),AVERAGE(AH178:AH184),"")</f>
        <v/>
      </c>
      <c r="AR184" s="43" t="str">
        <f aca="false">IF(ISNUMBER(AI184),AVERAGE(AI178:AI184),"")</f>
        <v/>
      </c>
      <c r="AS184" s="43" t="str">
        <f aca="false">IF(ISNUMBER(AJ184),AVERAGE(AJ178:AJ184),"")</f>
        <v/>
      </c>
      <c r="AT184" s="43" t="str">
        <f aca="false">IF(ISNUMBER(AK184),AVERAGE(AK178:AK184),"")</f>
        <v/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E185" s="42" t="str">
        <f aca="false">IF(ISNUMBER(D185),D185-D184,"")</f>
        <v/>
      </c>
      <c r="AF185" s="42" t="str">
        <f aca="false">IF(ISNUMBER(E185),E185-E184,"")</f>
        <v/>
      </c>
      <c r="AG185" s="42" t="str">
        <f aca="false">IF(ISNUMBER(F185),F185-F184,"")</f>
        <v/>
      </c>
      <c r="AH185" s="42" t="str">
        <f aca="false">IF(ISNUMBER(G185),G185-G184,"")</f>
        <v/>
      </c>
      <c r="AI185" s="42" t="str">
        <f aca="false">IF(ISNUMBER(H185),H185-H184,"")</f>
        <v/>
      </c>
      <c r="AJ185" s="42" t="str">
        <f aca="false">IF(ISNUMBER(I185),I185-I184,"")</f>
        <v/>
      </c>
      <c r="AK185" s="42" t="str">
        <f aca="false">IF(ISNUMBER(J185),J185-J184,"")</f>
        <v/>
      </c>
      <c r="AL185" s="1" t="n">
        <f aca="false">AL184+1</f>
        <v>105</v>
      </c>
      <c r="AN185" s="43" t="str">
        <f aca="false">IF(ISNUMBER(AE185),AVERAGE(AE179:AE185),"")</f>
        <v/>
      </c>
      <c r="AO185" s="43" t="str">
        <f aca="false">IF(ISNUMBER(AF185),AVERAGE(AF179:AF185),"")</f>
        <v/>
      </c>
      <c r="AP185" s="43" t="str">
        <f aca="false">IF(ISNUMBER(AG185),AVERAGE(AG179:AG185),"")</f>
        <v/>
      </c>
      <c r="AQ185" s="43" t="str">
        <f aca="false">IF(ISNUMBER(AH185),AVERAGE(AH179:AH185),"")</f>
        <v/>
      </c>
      <c r="AR185" s="43" t="str">
        <f aca="false">IF(ISNUMBER(AI185),AVERAGE(AI179:AI185),"")</f>
        <v/>
      </c>
      <c r="AS185" s="43" t="str">
        <f aca="false">IF(ISNUMBER(AJ185),AVERAGE(AJ179:AJ185),"")</f>
        <v/>
      </c>
      <c r="AT185" s="43" t="str">
        <f aca="false">IF(ISNUMBER(AK185),AVERAGE(AK179:AK185),"")</f>
        <v/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E186" s="42" t="str">
        <f aca="false">IF(ISNUMBER(D186),D186-D185,"")</f>
        <v/>
      </c>
      <c r="AF186" s="42" t="str">
        <f aca="false">IF(ISNUMBER(E186),E186-E185,"")</f>
        <v/>
      </c>
      <c r="AG186" s="42" t="str">
        <f aca="false">IF(ISNUMBER(F186),F186-F185,"")</f>
        <v/>
      </c>
      <c r="AH186" s="42" t="str">
        <f aca="false">IF(ISNUMBER(G186),G186-G185,"")</f>
        <v/>
      </c>
      <c r="AI186" s="42" t="str">
        <f aca="false">IF(ISNUMBER(H186),H186-H185,"")</f>
        <v/>
      </c>
      <c r="AJ186" s="42" t="str">
        <f aca="false">IF(ISNUMBER(I186),I186-I185,"")</f>
        <v/>
      </c>
      <c r="AK186" s="42" t="str">
        <f aca="false">IF(ISNUMBER(J186),J186-J185,"")</f>
        <v/>
      </c>
      <c r="AL186" s="1" t="n">
        <f aca="false">AL185+1</f>
        <v>106</v>
      </c>
      <c r="AN186" s="43" t="str">
        <f aca="false">IF(ISNUMBER(AE186),AVERAGE(AE180:AE186),"")</f>
        <v/>
      </c>
      <c r="AO186" s="43" t="str">
        <f aca="false">IF(ISNUMBER(AF186),AVERAGE(AF180:AF186),"")</f>
        <v/>
      </c>
      <c r="AP186" s="43" t="str">
        <f aca="false">IF(ISNUMBER(AG186),AVERAGE(AG180:AG186),"")</f>
        <v/>
      </c>
      <c r="AQ186" s="43" t="str">
        <f aca="false">IF(ISNUMBER(AH186),AVERAGE(AH180:AH186),"")</f>
        <v/>
      </c>
      <c r="AR186" s="43" t="str">
        <f aca="false">IF(ISNUMBER(AI186),AVERAGE(AI180:AI186),"")</f>
        <v/>
      </c>
      <c r="AS186" s="43" t="str">
        <f aca="false">IF(ISNUMBER(AJ186),AVERAGE(AJ180:AJ186),"")</f>
        <v/>
      </c>
      <c r="AT186" s="43" t="str">
        <f aca="false">IF(ISNUMBER(AK186),AVERAGE(AK180:AK186),"")</f>
        <v/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E187" s="42" t="str">
        <f aca="false">IF(ISNUMBER(D187),D187-D186,"")</f>
        <v/>
      </c>
      <c r="AF187" s="42" t="str">
        <f aca="false">IF(ISNUMBER(E187),E187-E186,"")</f>
        <v/>
      </c>
      <c r="AG187" s="42" t="str">
        <f aca="false">IF(ISNUMBER(F187),F187-F186,"")</f>
        <v/>
      </c>
      <c r="AH187" s="42" t="str">
        <f aca="false">IF(ISNUMBER(G187),G187-G186,"")</f>
        <v/>
      </c>
      <c r="AI187" s="42" t="str">
        <f aca="false">IF(ISNUMBER(H187),H187-H186,"")</f>
        <v/>
      </c>
      <c r="AJ187" s="42" t="str">
        <f aca="false">IF(ISNUMBER(I187),I187-I186,"")</f>
        <v/>
      </c>
      <c r="AK187" s="42" t="str">
        <f aca="false">IF(ISNUMBER(J187),J187-J186,"")</f>
        <v/>
      </c>
      <c r="AL187" s="1" t="n">
        <f aca="false">AL186+1</f>
        <v>107</v>
      </c>
      <c r="AN187" s="43" t="str">
        <f aca="false">IF(ISNUMBER(AE187),AVERAGE(AE181:AE187),"")</f>
        <v/>
      </c>
      <c r="AO187" s="43" t="str">
        <f aca="false">IF(ISNUMBER(AF187),AVERAGE(AF181:AF187),"")</f>
        <v/>
      </c>
      <c r="AP187" s="43" t="str">
        <f aca="false">IF(ISNUMBER(AG187),AVERAGE(AG181:AG187),"")</f>
        <v/>
      </c>
      <c r="AQ187" s="43" t="str">
        <f aca="false">IF(ISNUMBER(AH187),AVERAGE(AH181:AH187),"")</f>
        <v/>
      </c>
      <c r="AR187" s="43" t="str">
        <f aca="false">IF(ISNUMBER(AI187),AVERAGE(AI181:AI187),"")</f>
        <v/>
      </c>
      <c r="AS187" s="43" t="str">
        <f aca="false">IF(ISNUMBER(AJ187),AVERAGE(AJ181:AJ187),"")</f>
        <v/>
      </c>
      <c r="AT187" s="43" t="str">
        <f aca="false">IF(ISNUMBER(AK187),AVERAGE(AK181:AK187),"")</f>
        <v/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E188" s="42" t="str">
        <f aca="false">IF(ISNUMBER(D188),D188-D187,"")</f>
        <v/>
      </c>
      <c r="AF188" s="42" t="str">
        <f aca="false">IF(ISNUMBER(E188),E188-E187,"")</f>
        <v/>
      </c>
      <c r="AG188" s="42" t="str">
        <f aca="false">IF(ISNUMBER(F188),F188-F187,"")</f>
        <v/>
      </c>
      <c r="AH188" s="42" t="str">
        <f aca="false">IF(ISNUMBER(G188),G188-G187,"")</f>
        <v/>
      </c>
      <c r="AI188" s="42" t="str">
        <f aca="false">IF(ISNUMBER(H188),H188-H187,"")</f>
        <v/>
      </c>
      <c r="AJ188" s="42" t="str">
        <f aca="false">IF(ISNUMBER(I188),I188-I187,"")</f>
        <v/>
      </c>
      <c r="AK188" s="42" t="str">
        <f aca="false">IF(ISNUMBER(J188),J188-J187,"")</f>
        <v/>
      </c>
      <c r="AL188" s="1" t="n">
        <f aca="false">AL187+1</f>
        <v>108</v>
      </c>
      <c r="AN188" s="43" t="str">
        <f aca="false">IF(ISNUMBER(AE188),AVERAGE(AE182:AE188),"")</f>
        <v/>
      </c>
      <c r="AO188" s="43" t="str">
        <f aca="false">IF(ISNUMBER(AF188),AVERAGE(AF182:AF188),"")</f>
        <v/>
      </c>
      <c r="AP188" s="43" t="str">
        <f aca="false">IF(ISNUMBER(AG188),AVERAGE(AG182:AG188),"")</f>
        <v/>
      </c>
      <c r="AQ188" s="43" t="str">
        <f aca="false">IF(ISNUMBER(AH188),AVERAGE(AH182:AH188),"")</f>
        <v/>
      </c>
      <c r="AR188" s="43" t="str">
        <f aca="false">IF(ISNUMBER(AI188),AVERAGE(AI182:AI188),"")</f>
        <v/>
      </c>
      <c r="AS188" s="43" t="str">
        <f aca="false">IF(ISNUMBER(AJ188),AVERAGE(AJ182:AJ188),"")</f>
        <v/>
      </c>
      <c r="AT188" s="43" t="str">
        <f aca="false">IF(ISNUMBER(AK188),AVERAGE(AK182:AK188),"")</f>
        <v/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E189" s="42" t="str">
        <f aca="false">IF(ISNUMBER(D189),D189-D188,"")</f>
        <v/>
      </c>
      <c r="AF189" s="42" t="str">
        <f aca="false">IF(ISNUMBER(E189),E189-E188,"")</f>
        <v/>
      </c>
      <c r="AG189" s="42" t="str">
        <f aca="false">IF(ISNUMBER(F189),F189-F188,"")</f>
        <v/>
      </c>
      <c r="AH189" s="42" t="str">
        <f aca="false">IF(ISNUMBER(G189),G189-G188,"")</f>
        <v/>
      </c>
      <c r="AI189" s="42" t="str">
        <f aca="false">IF(ISNUMBER(H189),H189-H188,"")</f>
        <v/>
      </c>
      <c r="AJ189" s="42" t="str">
        <f aca="false">IF(ISNUMBER(I189),I189-I188,"")</f>
        <v/>
      </c>
      <c r="AK189" s="42" t="str">
        <f aca="false">IF(ISNUMBER(J189),J189-J188,"")</f>
        <v/>
      </c>
      <c r="AL189" s="1" t="n">
        <f aca="false">AL188+1</f>
        <v>109</v>
      </c>
      <c r="AN189" s="43" t="str">
        <f aca="false">IF(ISNUMBER(AE189),AVERAGE(AE183:AE189),"")</f>
        <v/>
      </c>
      <c r="AO189" s="43" t="str">
        <f aca="false">IF(ISNUMBER(AF189),AVERAGE(AF183:AF189),"")</f>
        <v/>
      </c>
      <c r="AP189" s="43" t="str">
        <f aca="false">IF(ISNUMBER(AG189),AVERAGE(AG183:AG189),"")</f>
        <v/>
      </c>
      <c r="AQ189" s="43" t="str">
        <f aca="false">IF(ISNUMBER(AH189),AVERAGE(AH183:AH189),"")</f>
        <v/>
      </c>
      <c r="AR189" s="43" t="str">
        <f aca="false">IF(ISNUMBER(AI189),AVERAGE(AI183:AI189),"")</f>
        <v/>
      </c>
      <c r="AS189" s="43" t="str">
        <f aca="false">IF(ISNUMBER(AJ189),AVERAGE(AJ183:AJ189),"")</f>
        <v/>
      </c>
      <c r="AT189" s="43" t="str">
        <f aca="false">IF(ISNUMBER(AK189),AVERAGE(AK183:AK189),"")</f>
        <v/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E190" s="42" t="str">
        <f aca="false">IF(ISNUMBER(D190),D190-D189,"")</f>
        <v/>
      </c>
      <c r="AF190" s="42" t="str">
        <f aca="false">IF(ISNUMBER(E190),E190-E189,"")</f>
        <v/>
      </c>
      <c r="AG190" s="42" t="str">
        <f aca="false">IF(ISNUMBER(F190),F190-F189,"")</f>
        <v/>
      </c>
      <c r="AH190" s="42" t="str">
        <f aca="false">IF(ISNUMBER(G190),G190-G189,"")</f>
        <v/>
      </c>
      <c r="AI190" s="42" t="str">
        <f aca="false">IF(ISNUMBER(H190),H190-H189,"")</f>
        <v/>
      </c>
      <c r="AJ190" s="42" t="str">
        <f aca="false">IF(ISNUMBER(I190),I190-I189,"")</f>
        <v/>
      </c>
      <c r="AK190" s="42" t="str">
        <f aca="false">IF(ISNUMBER(J190),J190-J189,"")</f>
        <v/>
      </c>
      <c r="AL190" s="1" t="n">
        <f aca="false">AL189+1</f>
        <v>110</v>
      </c>
      <c r="AN190" s="43" t="str">
        <f aca="false">IF(ISNUMBER(AE190),AVERAGE(AE184:AE190),"")</f>
        <v/>
      </c>
      <c r="AO190" s="43" t="str">
        <f aca="false">IF(ISNUMBER(AF190),AVERAGE(AF184:AF190),"")</f>
        <v/>
      </c>
      <c r="AP190" s="43" t="str">
        <f aca="false">IF(ISNUMBER(AG190),AVERAGE(AG184:AG190),"")</f>
        <v/>
      </c>
      <c r="AQ190" s="43" t="str">
        <f aca="false">IF(ISNUMBER(AH190),AVERAGE(AH184:AH190),"")</f>
        <v/>
      </c>
      <c r="AR190" s="43" t="str">
        <f aca="false">IF(ISNUMBER(AI190),AVERAGE(AI184:AI190),"")</f>
        <v/>
      </c>
      <c r="AS190" s="43" t="str">
        <f aca="false">IF(ISNUMBER(AJ190),AVERAGE(AJ184:AJ190),"")</f>
        <v/>
      </c>
      <c r="AT190" s="43" t="str">
        <f aca="false">IF(ISNUMBER(AK190),AVERAGE(AK184:AK190),"")</f>
        <v/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E191" s="42" t="str">
        <f aca="false">IF(ISNUMBER(D191),D191-D190,"")</f>
        <v/>
      </c>
      <c r="AF191" s="42" t="str">
        <f aca="false">IF(ISNUMBER(E191),E191-E190,"")</f>
        <v/>
      </c>
      <c r="AG191" s="42" t="str">
        <f aca="false">IF(ISNUMBER(F191),F191-F190,"")</f>
        <v/>
      </c>
      <c r="AH191" s="42" t="str">
        <f aca="false">IF(ISNUMBER(G191),G191-G190,"")</f>
        <v/>
      </c>
      <c r="AI191" s="42" t="str">
        <f aca="false">IF(ISNUMBER(H191),H191-H190,"")</f>
        <v/>
      </c>
      <c r="AJ191" s="42" t="str">
        <f aca="false">IF(ISNUMBER(I191),I191-I190,"")</f>
        <v/>
      </c>
      <c r="AK191" s="42" t="str">
        <f aca="false">IF(ISNUMBER(J191),J191-J190,"")</f>
        <v/>
      </c>
      <c r="AL191" s="1" t="n">
        <f aca="false">AL190+1</f>
        <v>111</v>
      </c>
      <c r="AN191" s="43" t="str">
        <f aca="false">IF(ISNUMBER(AE191),AVERAGE(AE185:AE191),"")</f>
        <v/>
      </c>
      <c r="AO191" s="43" t="str">
        <f aca="false">IF(ISNUMBER(AF191),AVERAGE(AF185:AF191),"")</f>
        <v/>
      </c>
      <c r="AP191" s="43" t="str">
        <f aca="false">IF(ISNUMBER(AG191),AVERAGE(AG185:AG191),"")</f>
        <v/>
      </c>
      <c r="AQ191" s="43" t="str">
        <f aca="false">IF(ISNUMBER(AH191),AVERAGE(AH185:AH191),"")</f>
        <v/>
      </c>
      <c r="AR191" s="43" t="str">
        <f aca="false">IF(ISNUMBER(AI191),AVERAGE(AI185:AI191),"")</f>
        <v/>
      </c>
      <c r="AS191" s="43" t="str">
        <f aca="false">IF(ISNUMBER(AJ191),AVERAGE(AJ185:AJ191),"")</f>
        <v/>
      </c>
      <c r="AT191" s="43" t="str">
        <f aca="false">IF(ISNUMBER(AK191),AVERAGE(AK185:AK191),"")</f>
        <v/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E192" s="42" t="str">
        <f aca="false">IF(ISNUMBER(D192),D192-D191,"")</f>
        <v/>
      </c>
      <c r="AF192" s="42" t="str">
        <f aca="false">IF(ISNUMBER(E192),E192-E191,"")</f>
        <v/>
      </c>
      <c r="AG192" s="42" t="str">
        <f aca="false">IF(ISNUMBER(F192),F192-F191,"")</f>
        <v/>
      </c>
      <c r="AH192" s="42" t="str">
        <f aca="false">IF(ISNUMBER(G192),G192-G191,"")</f>
        <v/>
      </c>
      <c r="AI192" s="42" t="str">
        <f aca="false">IF(ISNUMBER(H192),H192-H191,"")</f>
        <v/>
      </c>
      <c r="AJ192" s="42" t="str">
        <f aca="false">IF(ISNUMBER(I192),I192-I191,"")</f>
        <v/>
      </c>
      <c r="AK192" s="42" t="str">
        <f aca="false">IF(ISNUMBER(J192),J192-J191,"")</f>
        <v/>
      </c>
      <c r="AL192" s="1" t="n">
        <f aca="false">AL191+1</f>
        <v>112</v>
      </c>
      <c r="AN192" s="43" t="str">
        <f aca="false">IF(ISNUMBER(AE192),AVERAGE(AE186:AE192),"")</f>
        <v/>
      </c>
      <c r="AO192" s="43" t="str">
        <f aca="false">IF(ISNUMBER(AF192),AVERAGE(AF186:AF192),"")</f>
        <v/>
      </c>
      <c r="AP192" s="43" t="str">
        <f aca="false">IF(ISNUMBER(AG192),AVERAGE(AG186:AG192),"")</f>
        <v/>
      </c>
      <c r="AQ192" s="43" t="str">
        <f aca="false">IF(ISNUMBER(AH192),AVERAGE(AH186:AH192),"")</f>
        <v/>
      </c>
      <c r="AR192" s="43" t="str">
        <f aca="false">IF(ISNUMBER(AI192),AVERAGE(AI186:AI192),"")</f>
        <v/>
      </c>
      <c r="AS192" s="43" t="str">
        <f aca="false">IF(ISNUMBER(AJ192),AVERAGE(AJ186:AJ192),"")</f>
        <v/>
      </c>
      <c r="AT192" s="43" t="str">
        <f aca="false">IF(ISNUMBER(AK192),AVERAGE(AK186:AK192),"")</f>
        <v/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E193" s="42" t="str">
        <f aca="false">IF(ISNUMBER(D193),D193-D192,"")</f>
        <v/>
      </c>
      <c r="AF193" s="42" t="str">
        <f aca="false">IF(ISNUMBER(E193),E193-E192,"")</f>
        <v/>
      </c>
      <c r="AG193" s="42" t="str">
        <f aca="false">IF(ISNUMBER(F193),F193-F192,"")</f>
        <v/>
      </c>
      <c r="AH193" s="42" t="str">
        <f aca="false">IF(ISNUMBER(G193),G193-G192,"")</f>
        <v/>
      </c>
      <c r="AI193" s="42" t="str">
        <f aca="false">IF(ISNUMBER(H193),H193-H192,"")</f>
        <v/>
      </c>
      <c r="AJ193" s="42" t="str">
        <f aca="false">IF(ISNUMBER(I193),I193-I192,"")</f>
        <v/>
      </c>
      <c r="AK193" s="42" t="str">
        <f aca="false">IF(ISNUMBER(J193),J193-J192,"")</f>
        <v/>
      </c>
      <c r="AL193" s="1" t="n">
        <f aca="false">AL192+1</f>
        <v>113</v>
      </c>
      <c r="AN193" s="43" t="str">
        <f aca="false">IF(ISNUMBER(AE193),AVERAGE(AE187:AE193),"")</f>
        <v/>
      </c>
      <c r="AO193" s="43" t="str">
        <f aca="false">IF(ISNUMBER(AF193),AVERAGE(AF187:AF193),"")</f>
        <v/>
      </c>
      <c r="AP193" s="43" t="str">
        <f aca="false">IF(ISNUMBER(AG193),AVERAGE(AG187:AG193),"")</f>
        <v/>
      </c>
      <c r="AQ193" s="43" t="str">
        <f aca="false">IF(ISNUMBER(AH193),AVERAGE(AH187:AH193),"")</f>
        <v/>
      </c>
      <c r="AR193" s="43" t="str">
        <f aca="false">IF(ISNUMBER(AI193),AVERAGE(AI187:AI193),"")</f>
        <v/>
      </c>
      <c r="AS193" s="43" t="str">
        <f aca="false">IF(ISNUMBER(AJ193),AVERAGE(AJ187:AJ193),"")</f>
        <v/>
      </c>
      <c r="AT193" s="43" t="str">
        <f aca="false">IF(ISNUMBER(AK193),AVERAGE(AK187:AK193),"")</f>
        <v/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E194" s="42" t="str">
        <f aca="false">IF(ISNUMBER(D194),D194-D193,"")</f>
        <v/>
      </c>
      <c r="AF194" s="42" t="str">
        <f aca="false">IF(ISNUMBER(E194),E194-E193,"")</f>
        <v/>
      </c>
      <c r="AG194" s="42" t="str">
        <f aca="false">IF(ISNUMBER(F194),F194-F193,"")</f>
        <v/>
      </c>
      <c r="AH194" s="42" t="str">
        <f aca="false">IF(ISNUMBER(G194),G194-G193,"")</f>
        <v/>
      </c>
      <c r="AI194" s="42" t="str">
        <f aca="false">IF(ISNUMBER(H194),H194-H193,"")</f>
        <v/>
      </c>
      <c r="AJ194" s="42" t="str">
        <f aca="false">IF(ISNUMBER(I194),I194-I193,"")</f>
        <v/>
      </c>
      <c r="AK194" s="42" t="str">
        <f aca="false">IF(ISNUMBER(J194),J194-J193,"")</f>
        <v/>
      </c>
      <c r="AL194" s="1" t="n">
        <f aca="false">AL193+1</f>
        <v>114</v>
      </c>
      <c r="AN194" s="43" t="str">
        <f aca="false">IF(ISNUMBER(AE194),AVERAGE(AE188:AE194),"")</f>
        <v/>
      </c>
      <c r="AO194" s="43" t="str">
        <f aca="false">IF(ISNUMBER(AF194),AVERAGE(AF188:AF194),"")</f>
        <v/>
      </c>
      <c r="AP194" s="43" t="str">
        <f aca="false">IF(ISNUMBER(AG194),AVERAGE(AG188:AG194),"")</f>
        <v/>
      </c>
      <c r="AQ194" s="43" t="str">
        <f aca="false">IF(ISNUMBER(AH194),AVERAGE(AH188:AH194),"")</f>
        <v/>
      </c>
      <c r="AR194" s="43" t="str">
        <f aca="false">IF(ISNUMBER(AI194),AVERAGE(AI188:AI194),"")</f>
        <v/>
      </c>
      <c r="AS194" s="43" t="str">
        <f aca="false">IF(ISNUMBER(AJ194),AVERAGE(AJ188:AJ194),"")</f>
        <v/>
      </c>
      <c r="AT194" s="43" t="str">
        <f aca="false">IF(ISNUMBER(AK194),AVERAGE(AK188:AK194),"")</f>
        <v/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E195" s="42" t="str">
        <f aca="false">IF(ISNUMBER(D195),D195-D194,"")</f>
        <v/>
      </c>
      <c r="AF195" s="42" t="str">
        <f aca="false">IF(ISNUMBER(E195),E195-E194,"")</f>
        <v/>
      </c>
      <c r="AG195" s="42" t="str">
        <f aca="false">IF(ISNUMBER(F195),F195-F194,"")</f>
        <v/>
      </c>
      <c r="AH195" s="42" t="str">
        <f aca="false">IF(ISNUMBER(G195),G195-G194,"")</f>
        <v/>
      </c>
      <c r="AI195" s="42" t="str">
        <f aca="false">IF(ISNUMBER(H195),H195-H194,"")</f>
        <v/>
      </c>
      <c r="AJ195" s="42" t="str">
        <f aca="false">IF(ISNUMBER(I195),I195-I194,"")</f>
        <v/>
      </c>
      <c r="AK195" s="42" t="str">
        <f aca="false">IF(ISNUMBER(J195),J195-J194,"")</f>
        <v/>
      </c>
      <c r="AL195" s="1" t="n">
        <f aca="false">AL194+1</f>
        <v>115</v>
      </c>
      <c r="AN195" s="43" t="str">
        <f aca="false">IF(ISNUMBER(AE195),AVERAGE(AE189:AE195),"")</f>
        <v/>
      </c>
      <c r="AO195" s="43" t="str">
        <f aca="false">IF(ISNUMBER(AF195),AVERAGE(AF189:AF195),"")</f>
        <v/>
      </c>
      <c r="AP195" s="43" t="str">
        <f aca="false">IF(ISNUMBER(AG195),AVERAGE(AG189:AG195),"")</f>
        <v/>
      </c>
      <c r="AQ195" s="43" t="str">
        <f aca="false">IF(ISNUMBER(AH195),AVERAGE(AH189:AH195),"")</f>
        <v/>
      </c>
      <c r="AR195" s="43" t="str">
        <f aca="false">IF(ISNUMBER(AI195),AVERAGE(AI189:AI195),"")</f>
        <v/>
      </c>
      <c r="AS195" s="43" t="str">
        <f aca="false">IF(ISNUMBER(AJ195),AVERAGE(AJ189:AJ195),"")</f>
        <v/>
      </c>
      <c r="AT195" s="43" t="str">
        <f aca="false">IF(ISNUMBER(AK195),AVERAGE(AK189:AK195),"")</f>
        <v/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E196" s="42" t="str">
        <f aca="false">IF(ISNUMBER(D196),D196-D195,"")</f>
        <v/>
      </c>
      <c r="AF196" s="42" t="str">
        <f aca="false">IF(ISNUMBER(E196),E196-E195,"")</f>
        <v/>
      </c>
      <c r="AG196" s="42" t="str">
        <f aca="false">IF(ISNUMBER(F196),F196-F195,"")</f>
        <v/>
      </c>
      <c r="AH196" s="42" t="str">
        <f aca="false">IF(ISNUMBER(G196),G196-G195,"")</f>
        <v/>
      </c>
      <c r="AI196" s="42" t="str">
        <f aca="false">IF(ISNUMBER(H196),H196-H195,"")</f>
        <v/>
      </c>
      <c r="AJ196" s="42" t="str">
        <f aca="false">IF(ISNUMBER(I196),I196-I195,"")</f>
        <v/>
      </c>
      <c r="AK196" s="42" t="str">
        <f aca="false">IF(ISNUMBER(J196),J196-J195,"")</f>
        <v/>
      </c>
      <c r="AL196" s="1" t="n">
        <f aca="false">AL195+1</f>
        <v>116</v>
      </c>
      <c r="AN196" s="43" t="str">
        <f aca="false">IF(ISNUMBER(AE196),AVERAGE(AE190:AE196),"")</f>
        <v/>
      </c>
      <c r="AO196" s="43" t="str">
        <f aca="false">IF(ISNUMBER(AF196),AVERAGE(AF190:AF196),"")</f>
        <v/>
      </c>
      <c r="AP196" s="43" t="str">
        <f aca="false">IF(ISNUMBER(AG196),AVERAGE(AG190:AG196),"")</f>
        <v/>
      </c>
      <c r="AQ196" s="43" t="str">
        <f aca="false">IF(ISNUMBER(AH196),AVERAGE(AH190:AH196),"")</f>
        <v/>
      </c>
      <c r="AR196" s="43" t="str">
        <f aca="false">IF(ISNUMBER(AI196),AVERAGE(AI190:AI196),"")</f>
        <v/>
      </c>
      <c r="AS196" s="43" t="str">
        <f aca="false">IF(ISNUMBER(AJ196),AVERAGE(AJ190:AJ196),"")</f>
        <v/>
      </c>
      <c r="AT196" s="43" t="str">
        <f aca="false">IF(ISNUMBER(AK196),AVERAGE(AK190:AK196),"")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E197" s="42" t="str">
        <f aca="false">IF(ISNUMBER(D197),D197-D196,"")</f>
        <v/>
      </c>
      <c r="AF197" s="42" t="str">
        <f aca="false">IF(ISNUMBER(E197),E197-E196,"")</f>
        <v/>
      </c>
      <c r="AG197" s="42" t="str">
        <f aca="false">IF(ISNUMBER(F197),F197-F196,"")</f>
        <v/>
      </c>
      <c r="AH197" s="42" t="str">
        <f aca="false">IF(ISNUMBER(G197),G197-G196,"")</f>
        <v/>
      </c>
      <c r="AI197" s="42" t="str">
        <f aca="false">IF(ISNUMBER(H197),H197-H196,"")</f>
        <v/>
      </c>
      <c r="AJ197" s="42" t="str">
        <f aca="false">IF(ISNUMBER(I197),I197-I196,"")</f>
        <v/>
      </c>
      <c r="AK197" s="42" t="str">
        <f aca="false">IF(ISNUMBER(J197),J197-J196,"")</f>
        <v/>
      </c>
      <c r="AL197" s="1" t="n">
        <f aca="false">AL196+1</f>
        <v>117</v>
      </c>
      <c r="AN197" s="43" t="str">
        <f aca="false">IF(ISNUMBER(AE197),AVERAGE(AE191:AE197),"")</f>
        <v/>
      </c>
      <c r="AO197" s="43" t="str">
        <f aca="false">IF(ISNUMBER(AF197),AVERAGE(AF191:AF197),"")</f>
        <v/>
      </c>
      <c r="AP197" s="43" t="str">
        <f aca="false">IF(ISNUMBER(AG197),AVERAGE(AG191:AG197),"")</f>
        <v/>
      </c>
      <c r="AQ197" s="43" t="str">
        <f aca="false">IF(ISNUMBER(AH197),AVERAGE(AH191:AH197),"")</f>
        <v/>
      </c>
      <c r="AR197" s="43" t="str">
        <f aca="false">IF(ISNUMBER(AI197),AVERAGE(AI191:AI197),"")</f>
        <v/>
      </c>
      <c r="AS197" s="43" t="str">
        <f aca="false">IF(ISNUMBER(AJ197),AVERAGE(AJ191:AJ197),"")</f>
        <v/>
      </c>
      <c r="AT197" s="43" t="str">
        <f aca="false">IF(ISNUMBER(AK197),AVERAGE(AK191:AK197),"")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E198" s="42" t="str">
        <f aca="false">IF(ISNUMBER(D198),D198-D197,"")</f>
        <v/>
      </c>
      <c r="AF198" s="42" t="str">
        <f aca="false">IF(ISNUMBER(E198),E198-E197,"")</f>
        <v/>
      </c>
      <c r="AG198" s="42" t="str">
        <f aca="false">IF(ISNUMBER(F198),F198-F197,"")</f>
        <v/>
      </c>
      <c r="AH198" s="42" t="str">
        <f aca="false">IF(ISNUMBER(G198),G198-G197,"")</f>
        <v/>
      </c>
      <c r="AI198" s="42" t="str">
        <f aca="false">IF(ISNUMBER(H198),H198-H197,"")</f>
        <v/>
      </c>
      <c r="AJ198" s="42" t="str">
        <f aca="false">IF(ISNUMBER(I198),I198-I197,"")</f>
        <v/>
      </c>
      <c r="AK198" s="42" t="str">
        <f aca="false">IF(ISNUMBER(J198),J198-J197,"")</f>
        <v/>
      </c>
      <c r="AL198" s="1" t="n">
        <f aca="false">AL197+1</f>
        <v>118</v>
      </c>
      <c r="AN198" s="43" t="str">
        <f aca="false">IF(ISNUMBER(AE198),AVERAGE(AE192:AE198),"")</f>
        <v/>
      </c>
      <c r="AO198" s="43" t="str">
        <f aca="false">IF(ISNUMBER(AF198),AVERAGE(AF192:AF198),"")</f>
        <v/>
      </c>
      <c r="AP198" s="43" t="str">
        <f aca="false">IF(ISNUMBER(AG198),AVERAGE(AG192:AG198),"")</f>
        <v/>
      </c>
      <c r="AQ198" s="43" t="str">
        <f aca="false">IF(ISNUMBER(AH198),AVERAGE(AH192:AH198),"")</f>
        <v/>
      </c>
      <c r="AR198" s="43" t="str">
        <f aca="false">IF(ISNUMBER(AI198),AVERAGE(AI192:AI198),"")</f>
        <v/>
      </c>
      <c r="AS198" s="43" t="str">
        <f aca="false">IF(ISNUMBER(AJ198),AVERAGE(AJ192:AJ198),"")</f>
        <v/>
      </c>
      <c r="AT198" s="43" t="str">
        <f aca="false">IF(ISNUMBER(AK198),AVERAGE(AK192:AK198),"")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E199" s="42" t="str">
        <f aca="false">IF(ISNUMBER(D199),D199-D198,"")</f>
        <v/>
      </c>
      <c r="AF199" s="42" t="str">
        <f aca="false">IF(ISNUMBER(E199),E199-E198,"")</f>
        <v/>
      </c>
      <c r="AG199" s="42" t="str">
        <f aca="false">IF(ISNUMBER(F199),F199-F198,"")</f>
        <v/>
      </c>
      <c r="AH199" s="42" t="str">
        <f aca="false">IF(ISNUMBER(G199),G199-G198,"")</f>
        <v/>
      </c>
      <c r="AI199" s="42" t="str">
        <f aca="false">IF(ISNUMBER(H199),H199-H198,"")</f>
        <v/>
      </c>
      <c r="AJ199" s="42" t="str">
        <f aca="false">IF(ISNUMBER(I199),I199-I198,"")</f>
        <v/>
      </c>
      <c r="AK199" s="42" t="str">
        <f aca="false">IF(ISNUMBER(J199),J199-J198,"")</f>
        <v/>
      </c>
      <c r="AL199" s="1" t="n">
        <f aca="false">AL198+1</f>
        <v>119</v>
      </c>
      <c r="AN199" s="43" t="str">
        <f aca="false">IF(ISNUMBER(AE199),AVERAGE(AE193:AE199),"")</f>
        <v/>
      </c>
      <c r="AO199" s="43" t="str">
        <f aca="false">IF(ISNUMBER(AF199),AVERAGE(AF193:AF199),"")</f>
        <v/>
      </c>
      <c r="AP199" s="43" t="str">
        <f aca="false">IF(ISNUMBER(AG199),AVERAGE(AG193:AG199),"")</f>
        <v/>
      </c>
      <c r="AQ199" s="43" t="str">
        <f aca="false">IF(ISNUMBER(AH199),AVERAGE(AH193:AH199),"")</f>
        <v/>
      </c>
      <c r="AR199" s="43" t="str">
        <f aca="false">IF(ISNUMBER(AI199),AVERAGE(AI193:AI199),"")</f>
        <v/>
      </c>
      <c r="AS199" s="43" t="str">
        <f aca="false">IF(ISNUMBER(AJ199),AVERAGE(AJ193:AJ199),"")</f>
        <v/>
      </c>
      <c r="AT199" s="43" t="str">
        <f aca="false">IF(ISNUMBER(AK199),AVERAGE(AK193:AK199),"")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E200" s="42" t="str">
        <f aca="false">IF(ISNUMBER(D200),D200-D199,"")</f>
        <v/>
      </c>
      <c r="AF200" s="42" t="str">
        <f aca="false">IF(ISNUMBER(E200),E200-E199,"")</f>
        <v/>
      </c>
      <c r="AG200" s="42" t="str">
        <f aca="false">IF(ISNUMBER(F200),F200-F199,"")</f>
        <v/>
      </c>
      <c r="AH200" s="42" t="str">
        <f aca="false">IF(ISNUMBER(G200),G200-G199,"")</f>
        <v/>
      </c>
      <c r="AI200" s="42" t="str">
        <f aca="false">IF(ISNUMBER(H200),H200-H199,"")</f>
        <v/>
      </c>
      <c r="AJ200" s="42" t="str">
        <f aca="false">IF(ISNUMBER(I200),I200-I199,"")</f>
        <v/>
      </c>
      <c r="AK200" s="42" t="str">
        <f aca="false">IF(ISNUMBER(J200),J200-J199,"")</f>
        <v/>
      </c>
      <c r="AL200" s="1" t="n">
        <f aca="false">AL199+1</f>
        <v>120</v>
      </c>
      <c r="AN200" s="43" t="str">
        <f aca="false">IF(ISNUMBER(AE200),AVERAGE(AE194:AE200),"")</f>
        <v/>
      </c>
      <c r="AO200" s="43" t="str">
        <f aca="false">IF(ISNUMBER(AF200),AVERAGE(AF194:AF200),"")</f>
        <v/>
      </c>
      <c r="AP200" s="43" t="str">
        <f aca="false">IF(ISNUMBER(AG200),AVERAGE(AG194:AG200),"")</f>
        <v/>
      </c>
      <c r="AQ200" s="43" t="str">
        <f aca="false">IF(ISNUMBER(AH200),AVERAGE(AH194:AH200),"")</f>
        <v/>
      </c>
      <c r="AR200" s="43" t="str">
        <f aca="false">IF(ISNUMBER(AI200),AVERAGE(AI194:AI200),"")</f>
        <v/>
      </c>
      <c r="AS200" s="43" t="str">
        <f aca="false">IF(ISNUMBER(AJ200),AVERAGE(AJ194:AJ200),"")</f>
        <v/>
      </c>
      <c r="AT200" s="43" t="str">
        <f aca="false">IF(ISNUMBER(AK200),AVERAGE(AK194:AK200),"")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E201" s="42" t="str">
        <f aca="false">IF(ISNUMBER(D201),D201-D200,"")</f>
        <v/>
      </c>
      <c r="AF201" s="42" t="str">
        <f aca="false">IF(ISNUMBER(E201),E201-E200,"")</f>
        <v/>
      </c>
      <c r="AG201" s="42" t="str">
        <f aca="false">IF(ISNUMBER(F201),F201-F200,"")</f>
        <v/>
      </c>
      <c r="AH201" s="42" t="str">
        <f aca="false">IF(ISNUMBER(G201),G201-G200,"")</f>
        <v/>
      </c>
      <c r="AI201" s="42" t="str">
        <f aca="false">IF(ISNUMBER(H201),H201-H200,"")</f>
        <v/>
      </c>
      <c r="AJ201" s="42" t="str">
        <f aca="false">IF(ISNUMBER(I201),I201-I200,"")</f>
        <v/>
      </c>
      <c r="AK201" s="42" t="str">
        <f aca="false">IF(ISNUMBER(J201),J201-J200,"")</f>
        <v/>
      </c>
      <c r="AL201" s="1" t="n">
        <f aca="false">AL200+1</f>
        <v>121</v>
      </c>
      <c r="AN201" s="43" t="str">
        <f aca="false">IF(ISNUMBER(AE201),AVERAGE(AE195:AE201),"")</f>
        <v/>
      </c>
      <c r="AO201" s="43" t="str">
        <f aca="false">IF(ISNUMBER(AF201),AVERAGE(AF195:AF201),"")</f>
        <v/>
      </c>
      <c r="AP201" s="43" t="str">
        <f aca="false">IF(ISNUMBER(AG201),AVERAGE(AG195:AG201),"")</f>
        <v/>
      </c>
      <c r="AQ201" s="43" t="str">
        <f aca="false">IF(ISNUMBER(AH201),AVERAGE(AH195:AH201),"")</f>
        <v/>
      </c>
      <c r="AR201" s="43" t="str">
        <f aca="false">IF(ISNUMBER(AI201),AVERAGE(AI195:AI201),"")</f>
        <v/>
      </c>
      <c r="AS201" s="43" t="str">
        <f aca="false">IF(ISNUMBER(AJ201),AVERAGE(AJ195:AJ201),"")</f>
        <v/>
      </c>
      <c r="AT201" s="43" t="str">
        <f aca="false">IF(ISNUMBER(AK201),AVERAGE(AK195:AK201),"")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E202" s="42" t="str">
        <f aca="false">IF(ISNUMBER(D202),D202-D201,"")</f>
        <v/>
      </c>
      <c r="AF202" s="42" t="str">
        <f aca="false">IF(ISNUMBER(E202),E202-E201,"")</f>
        <v/>
      </c>
      <c r="AG202" s="42" t="str">
        <f aca="false">IF(ISNUMBER(F202),F202-F201,"")</f>
        <v/>
      </c>
      <c r="AH202" s="42" t="str">
        <f aca="false">IF(ISNUMBER(G202),G202-G201,"")</f>
        <v/>
      </c>
      <c r="AI202" s="42" t="str">
        <f aca="false">IF(ISNUMBER(H202),H202-H201,"")</f>
        <v/>
      </c>
      <c r="AJ202" s="42" t="str">
        <f aca="false">IF(ISNUMBER(I202),I202-I201,"")</f>
        <v/>
      </c>
      <c r="AK202" s="42" t="str">
        <f aca="false">IF(ISNUMBER(J202),J202-J201,"")</f>
        <v/>
      </c>
      <c r="AL202" s="1" t="n">
        <f aca="false">AL201+1</f>
        <v>122</v>
      </c>
      <c r="AN202" s="43" t="str">
        <f aca="false">IF(ISNUMBER(AE202),AVERAGE(AE196:AE202),"")</f>
        <v/>
      </c>
      <c r="AO202" s="43" t="str">
        <f aca="false">IF(ISNUMBER(AF202),AVERAGE(AF196:AF202),"")</f>
        <v/>
      </c>
      <c r="AP202" s="43" t="str">
        <f aca="false">IF(ISNUMBER(AG202),AVERAGE(AG196:AG202),"")</f>
        <v/>
      </c>
      <c r="AQ202" s="43" t="str">
        <f aca="false">IF(ISNUMBER(AH202),AVERAGE(AH196:AH202),"")</f>
        <v/>
      </c>
      <c r="AR202" s="43" t="str">
        <f aca="false">IF(ISNUMBER(AI202),AVERAGE(AI196:AI202),"")</f>
        <v/>
      </c>
      <c r="AS202" s="43" t="str">
        <f aca="false">IF(ISNUMBER(AJ202),AVERAGE(AJ196:AJ202),"")</f>
        <v/>
      </c>
      <c r="AT202" s="43" t="str">
        <f aca="false">IF(ISNUMBER(AK202),AVERAGE(AK196:AK202),"")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E203" s="42" t="str">
        <f aca="false">IF(ISNUMBER(D203),D203-D202,"")</f>
        <v/>
      </c>
      <c r="AF203" s="42" t="str">
        <f aca="false">IF(ISNUMBER(E203),E203-E202,"")</f>
        <v/>
      </c>
      <c r="AG203" s="42" t="str">
        <f aca="false">IF(ISNUMBER(F203),F203-F202,"")</f>
        <v/>
      </c>
      <c r="AH203" s="42" t="str">
        <f aca="false">IF(ISNUMBER(G203),G203-G202,"")</f>
        <v/>
      </c>
      <c r="AI203" s="42" t="str">
        <f aca="false">IF(ISNUMBER(H203),H203-H202,"")</f>
        <v/>
      </c>
      <c r="AJ203" s="42" t="str">
        <f aca="false">IF(ISNUMBER(I203),I203-I202,"")</f>
        <v/>
      </c>
      <c r="AK203" s="42" t="str">
        <f aca="false">IF(ISNUMBER(J203),J203-J202,"")</f>
        <v/>
      </c>
      <c r="AL203" s="1" t="n">
        <f aca="false">AL202+1</f>
        <v>123</v>
      </c>
      <c r="AN203" s="43" t="str">
        <f aca="false">IF(ISNUMBER(AE203),AVERAGE(AE197:AE203),"")</f>
        <v/>
      </c>
      <c r="AO203" s="43" t="str">
        <f aca="false">IF(ISNUMBER(AF203),AVERAGE(AF197:AF203),"")</f>
        <v/>
      </c>
      <c r="AP203" s="43" t="str">
        <f aca="false">IF(ISNUMBER(AG203),AVERAGE(AG197:AG203),"")</f>
        <v/>
      </c>
      <c r="AQ203" s="43" t="str">
        <f aca="false">IF(ISNUMBER(AH203),AVERAGE(AH197:AH203),"")</f>
        <v/>
      </c>
      <c r="AR203" s="43" t="str">
        <f aca="false">IF(ISNUMBER(AI203),AVERAGE(AI197:AI203),"")</f>
        <v/>
      </c>
      <c r="AS203" s="43" t="str">
        <f aca="false">IF(ISNUMBER(AJ203),AVERAGE(AJ197:AJ203),"")</f>
        <v/>
      </c>
      <c r="AT203" s="43" t="str">
        <f aca="false">IF(ISNUMBER(AK203),AVERAGE(AK197:AK203),"")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E204" s="42" t="str">
        <f aca="false">IF(ISNUMBER(D204),D204-D203,"")</f>
        <v/>
      </c>
      <c r="AF204" s="42" t="str">
        <f aca="false">IF(ISNUMBER(E204),E204-E203,"")</f>
        <v/>
      </c>
      <c r="AG204" s="42" t="str">
        <f aca="false">IF(ISNUMBER(F204),F204-F203,"")</f>
        <v/>
      </c>
      <c r="AH204" s="42" t="str">
        <f aca="false">IF(ISNUMBER(G204),G204-G203,"")</f>
        <v/>
      </c>
      <c r="AI204" s="42" t="str">
        <f aca="false">IF(ISNUMBER(H204),H204-H203,"")</f>
        <v/>
      </c>
      <c r="AJ204" s="42" t="str">
        <f aca="false">IF(ISNUMBER(I204),I204-I203,"")</f>
        <v/>
      </c>
      <c r="AK204" s="42" t="str">
        <f aca="false">IF(ISNUMBER(J204),J204-J203,"")</f>
        <v/>
      </c>
      <c r="AL204" s="1" t="n">
        <f aca="false">AL203+1</f>
        <v>124</v>
      </c>
      <c r="AN204" s="43" t="str">
        <f aca="false">IF(ISNUMBER(AE204),AVERAGE(AE198:AE204),"")</f>
        <v/>
      </c>
      <c r="AO204" s="43" t="str">
        <f aca="false">IF(ISNUMBER(AF204),AVERAGE(AF198:AF204),"")</f>
        <v/>
      </c>
      <c r="AP204" s="43" t="str">
        <f aca="false">IF(ISNUMBER(AG204),AVERAGE(AG198:AG204),"")</f>
        <v/>
      </c>
      <c r="AQ204" s="43" t="str">
        <f aca="false">IF(ISNUMBER(AH204),AVERAGE(AH198:AH204),"")</f>
        <v/>
      </c>
      <c r="AR204" s="43" t="str">
        <f aca="false">IF(ISNUMBER(AI204),AVERAGE(AI198:AI204),"")</f>
        <v/>
      </c>
      <c r="AS204" s="43" t="str">
        <f aca="false">IF(ISNUMBER(AJ204),AVERAGE(AJ198:AJ204),"")</f>
        <v/>
      </c>
      <c r="AT204" s="43" t="str">
        <f aca="false">IF(ISNUMBER(AK204),AVERAGE(AK198:AK204),"")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E205" s="42" t="str">
        <f aca="false">IF(ISNUMBER(D205),D205-D204,"")</f>
        <v/>
      </c>
      <c r="AF205" s="42" t="str">
        <f aca="false">IF(ISNUMBER(E205),E205-E204,"")</f>
        <v/>
      </c>
      <c r="AG205" s="42" t="str">
        <f aca="false">IF(ISNUMBER(F205),F205-F204,"")</f>
        <v/>
      </c>
      <c r="AH205" s="42" t="str">
        <f aca="false">IF(ISNUMBER(G205),G205-G204,"")</f>
        <v/>
      </c>
      <c r="AI205" s="42" t="str">
        <f aca="false">IF(ISNUMBER(H205),H205-H204,"")</f>
        <v/>
      </c>
      <c r="AJ205" s="42" t="str">
        <f aca="false">IF(ISNUMBER(I205),I205-I204,"")</f>
        <v/>
      </c>
      <c r="AK205" s="42" t="str">
        <f aca="false">IF(ISNUMBER(J205),J205-J204,"")</f>
        <v/>
      </c>
      <c r="AL205" s="1" t="n">
        <f aca="false">AL204+1</f>
        <v>125</v>
      </c>
      <c r="AN205" s="43" t="str">
        <f aca="false">IF(ISNUMBER(AE205),AVERAGE(AE199:AE205),"")</f>
        <v/>
      </c>
      <c r="AO205" s="43" t="str">
        <f aca="false">IF(ISNUMBER(AF205),AVERAGE(AF199:AF205),"")</f>
        <v/>
      </c>
      <c r="AP205" s="43" t="str">
        <f aca="false">IF(ISNUMBER(AG205),AVERAGE(AG199:AG205),"")</f>
        <v/>
      </c>
      <c r="AQ205" s="43" t="str">
        <f aca="false">IF(ISNUMBER(AH205),AVERAGE(AH199:AH205),"")</f>
        <v/>
      </c>
      <c r="AR205" s="43" t="str">
        <f aca="false">IF(ISNUMBER(AI205),AVERAGE(AI199:AI205),"")</f>
        <v/>
      </c>
      <c r="AS205" s="43" t="str">
        <f aca="false">IF(ISNUMBER(AJ205),AVERAGE(AJ199:AJ205),"")</f>
        <v/>
      </c>
      <c r="AT205" s="43" t="str">
        <f aca="false">IF(ISNUMBER(AK205),AVERAGE(AK199:AK205),"")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E206" s="42" t="str">
        <f aca="false">IF(ISNUMBER(D206),D206-D205,"")</f>
        <v/>
      </c>
      <c r="AF206" s="42" t="str">
        <f aca="false">IF(ISNUMBER(E206),E206-E205,"")</f>
        <v/>
      </c>
      <c r="AG206" s="42" t="str">
        <f aca="false">IF(ISNUMBER(F206),F206-F205,"")</f>
        <v/>
      </c>
      <c r="AH206" s="42" t="str">
        <f aca="false">IF(ISNUMBER(G206),G206-G205,"")</f>
        <v/>
      </c>
      <c r="AI206" s="42" t="str">
        <f aca="false">IF(ISNUMBER(H206),H206-H205,"")</f>
        <v/>
      </c>
      <c r="AJ206" s="42" t="str">
        <f aca="false">IF(ISNUMBER(I206),I206-I205,"")</f>
        <v/>
      </c>
      <c r="AK206" s="42" t="str">
        <f aca="false">IF(ISNUMBER(J206),J206-J205,"")</f>
        <v/>
      </c>
      <c r="AL206" s="1" t="n">
        <f aca="false">AL205+1</f>
        <v>126</v>
      </c>
      <c r="AN206" s="43" t="str">
        <f aca="false">IF(ISNUMBER(AE206),AVERAGE(AE200:AE206),"")</f>
        <v/>
      </c>
      <c r="AO206" s="43" t="str">
        <f aca="false">IF(ISNUMBER(AF206),AVERAGE(AF200:AF206),"")</f>
        <v/>
      </c>
      <c r="AP206" s="43" t="str">
        <f aca="false">IF(ISNUMBER(AG206),AVERAGE(AG200:AG206),"")</f>
        <v/>
      </c>
      <c r="AQ206" s="43" t="str">
        <f aca="false">IF(ISNUMBER(AH206),AVERAGE(AH200:AH206),"")</f>
        <v/>
      </c>
      <c r="AR206" s="43" t="str">
        <f aca="false">IF(ISNUMBER(AI206),AVERAGE(AI200:AI206),"")</f>
        <v/>
      </c>
      <c r="AS206" s="43" t="str">
        <f aca="false">IF(ISNUMBER(AJ206),AVERAGE(AJ200:AJ206),"")</f>
        <v/>
      </c>
      <c r="AT206" s="43" t="str">
        <f aca="false">IF(ISNUMBER(AK206),AVERAGE(AK200:AK206),"")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E207" s="42" t="str">
        <f aca="false">IF(ISNUMBER(D207),D207-D206,"")</f>
        <v/>
      </c>
      <c r="AF207" s="42" t="str">
        <f aca="false">IF(ISNUMBER(E207),E207-E206,"")</f>
        <v/>
      </c>
      <c r="AG207" s="42" t="str">
        <f aca="false">IF(ISNUMBER(F207),F207-F206,"")</f>
        <v/>
      </c>
      <c r="AH207" s="42" t="str">
        <f aca="false">IF(ISNUMBER(G207),G207-G206,"")</f>
        <v/>
      </c>
      <c r="AI207" s="42" t="str">
        <f aca="false">IF(ISNUMBER(H207),H207-H206,"")</f>
        <v/>
      </c>
      <c r="AJ207" s="42" t="str">
        <f aca="false">IF(ISNUMBER(I207),I207-I206,"")</f>
        <v/>
      </c>
      <c r="AK207" s="42" t="str">
        <f aca="false">IF(ISNUMBER(J207),J207-J206,"")</f>
        <v/>
      </c>
      <c r="AL207" s="1" t="n">
        <f aca="false">AL206+1</f>
        <v>127</v>
      </c>
      <c r="AN207" s="43" t="str">
        <f aca="false">IF(ISNUMBER(AE207),AVERAGE(AE201:AE207),"")</f>
        <v/>
      </c>
      <c r="AO207" s="43" t="str">
        <f aca="false">IF(ISNUMBER(AF207),AVERAGE(AF201:AF207),"")</f>
        <v/>
      </c>
      <c r="AP207" s="43" t="str">
        <f aca="false">IF(ISNUMBER(AG207),AVERAGE(AG201:AG207),"")</f>
        <v/>
      </c>
      <c r="AQ207" s="43" t="str">
        <f aca="false">IF(ISNUMBER(AH207),AVERAGE(AH201:AH207),"")</f>
        <v/>
      </c>
      <c r="AR207" s="43" t="str">
        <f aca="false">IF(ISNUMBER(AI207),AVERAGE(AI201:AI207),"")</f>
        <v/>
      </c>
      <c r="AS207" s="43" t="str">
        <f aca="false">IF(ISNUMBER(AJ207),AVERAGE(AJ201:AJ207),"")</f>
        <v/>
      </c>
      <c r="AT207" s="43" t="str">
        <f aca="false">IF(ISNUMBER(AK207),AVERAGE(AK201:AK207),"")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E208" s="42" t="str">
        <f aca="false">IF(ISNUMBER(D208),D208-D207,"")</f>
        <v/>
      </c>
      <c r="AF208" s="42" t="str">
        <f aca="false">IF(ISNUMBER(E208),E208-E207,"")</f>
        <v/>
      </c>
      <c r="AG208" s="42" t="str">
        <f aca="false">IF(ISNUMBER(F208),F208-F207,"")</f>
        <v/>
      </c>
      <c r="AH208" s="42" t="str">
        <f aca="false">IF(ISNUMBER(G208),G208-G207,"")</f>
        <v/>
      </c>
      <c r="AI208" s="42" t="str">
        <f aca="false">IF(ISNUMBER(H208),H208-H207,"")</f>
        <v/>
      </c>
      <c r="AJ208" s="42" t="str">
        <f aca="false">IF(ISNUMBER(I208),I208-I207,"")</f>
        <v/>
      </c>
      <c r="AK208" s="42" t="str">
        <f aca="false">IF(ISNUMBER(J208),J208-J207,"")</f>
        <v/>
      </c>
      <c r="AL208" s="1" t="n">
        <f aca="false">AL207+1</f>
        <v>128</v>
      </c>
      <c r="AN208" s="43" t="str">
        <f aca="false">IF(ISNUMBER(AE208),AVERAGE(AE202:AE208),"")</f>
        <v/>
      </c>
      <c r="AO208" s="43" t="str">
        <f aca="false">IF(ISNUMBER(AF208),AVERAGE(AF202:AF208),"")</f>
        <v/>
      </c>
      <c r="AP208" s="43" t="str">
        <f aca="false">IF(ISNUMBER(AG208),AVERAGE(AG202:AG208),"")</f>
        <v/>
      </c>
      <c r="AQ208" s="43" t="str">
        <f aca="false">IF(ISNUMBER(AH208),AVERAGE(AH202:AH208),"")</f>
        <v/>
      </c>
      <c r="AR208" s="43" t="str">
        <f aca="false">IF(ISNUMBER(AI208),AVERAGE(AI202:AI208),"")</f>
        <v/>
      </c>
      <c r="AS208" s="43" t="str">
        <f aca="false">IF(ISNUMBER(AJ208),AVERAGE(AJ202:AJ208),"")</f>
        <v/>
      </c>
      <c r="AT208" s="43" t="str">
        <f aca="false">IF(ISNUMBER(AK208),AVERAGE(AK202:AK208),"")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E209" s="42" t="str">
        <f aca="false">IF(ISNUMBER(D209),D209-D208,"")</f>
        <v/>
      </c>
      <c r="AF209" s="42" t="str">
        <f aca="false">IF(ISNUMBER(E209),E209-E208,"")</f>
        <v/>
      </c>
      <c r="AG209" s="42" t="str">
        <f aca="false">IF(ISNUMBER(F209),F209-F208,"")</f>
        <v/>
      </c>
      <c r="AH209" s="42" t="str">
        <f aca="false">IF(ISNUMBER(G209),G209-G208,"")</f>
        <v/>
      </c>
      <c r="AI209" s="42" t="str">
        <f aca="false">IF(ISNUMBER(H209),H209-H208,"")</f>
        <v/>
      </c>
      <c r="AJ209" s="42" t="str">
        <f aca="false">IF(ISNUMBER(I209),I209-I208,"")</f>
        <v/>
      </c>
      <c r="AK209" s="42" t="str">
        <f aca="false">IF(ISNUMBER(J209),J209-J208,"")</f>
        <v/>
      </c>
      <c r="AL209" s="1" t="n">
        <f aca="false">AL208+1</f>
        <v>129</v>
      </c>
      <c r="AN209" s="43" t="str">
        <f aca="false">IF(ISNUMBER(AE209),AVERAGE(AE203:AE209),"")</f>
        <v/>
      </c>
      <c r="AO209" s="43" t="str">
        <f aca="false">IF(ISNUMBER(AF209),AVERAGE(AF203:AF209),"")</f>
        <v/>
      </c>
      <c r="AP209" s="43" t="str">
        <f aca="false">IF(ISNUMBER(AG209),AVERAGE(AG203:AG209),"")</f>
        <v/>
      </c>
      <c r="AQ209" s="43" t="str">
        <f aca="false">IF(ISNUMBER(AH209),AVERAGE(AH203:AH209),"")</f>
        <v/>
      </c>
      <c r="AR209" s="43" t="str">
        <f aca="false">IF(ISNUMBER(AI209),AVERAGE(AI203:AI209),"")</f>
        <v/>
      </c>
      <c r="AS209" s="43" t="str">
        <f aca="false">IF(ISNUMBER(AJ209),AVERAGE(AJ203:AJ209),"")</f>
        <v/>
      </c>
      <c r="AT209" s="43" t="str">
        <f aca="false">IF(ISNUMBER(AK209),AVERAGE(AK203:AK209),"")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E210" s="42" t="str">
        <f aca="false">IF(ISNUMBER(D210),D210-D209,"")</f>
        <v/>
      </c>
      <c r="AF210" s="42" t="str">
        <f aca="false">IF(ISNUMBER(E210),E210-E209,"")</f>
        <v/>
      </c>
      <c r="AG210" s="42" t="str">
        <f aca="false">IF(ISNUMBER(F210),F210-F209,"")</f>
        <v/>
      </c>
      <c r="AH210" s="42" t="str">
        <f aca="false">IF(ISNUMBER(G210),G210-G209,"")</f>
        <v/>
      </c>
      <c r="AI210" s="42" t="str">
        <f aca="false">IF(ISNUMBER(H210),H210-H209,"")</f>
        <v/>
      </c>
      <c r="AJ210" s="42" t="str">
        <f aca="false">IF(ISNUMBER(I210),I210-I209,"")</f>
        <v/>
      </c>
      <c r="AK210" s="42" t="str">
        <f aca="false">IF(ISNUMBER(J210),J210-J209,"")</f>
        <v/>
      </c>
      <c r="AL210" s="1" t="n">
        <f aca="false">AL209+1</f>
        <v>130</v>
      </c>
      <c r="AN210" s="43" t="str">
        <f aca="false">IF(ISNUMBER(AE210),AVERAGE(AE204:AE210),"")</f>
        <v/>
      </c>
      <c r="AO210" s="43" t="str">
        <f aca="false">IF(ISNUMBER(AF210),AVERAGE(AF204:AF210),"")</f>
        <v/>
      </c>
      <c r="AP210" s="43" t="str">
        <f aca="false">IF(ISNUMBER(AG210),AVERAGE(AG204:AG210),"")</f>
        <v/>
      </c>
      <c r="AQ210" s="43" t="str">
        <f aca="false">IF(ISNUMBER(AH210),AVERAGE(AH204:AH210),"")</f>
        <v/>
      </c>
      <c r="AR210" s="43" t="str">
        <f aca="false">IF(ISNUMBER(AI210),AVERAGE(AI204:AI210),"")</f>
        <v/>
      </c>
      <c r="AS210" s="43" t="str">
        <f aca="false">IF(ISNUMBER(AJ210),AVERAGE(AJ204:AJ210),"")</f>
        <v/>
      </c>
      <c r="AT210" s="43" t="str">
        <f aca="false">IF(ISNUMBER(AK210),AVERAGE(AK204:AK210),"")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E211" s="42" t="str">
        <f aca="false">IF(ISNUMBER(D211),D211-D210,"")</f>
        <v/>
      </c>
      <c r="AF211" s="42" t="str">
        <f aca="false">IF(ISNUMBER(E211),E211-E210,"")</f>
        <v/>
      </c>
      <c r="AG211" s="42" t="str">
        <f aca="false">IF(ISNUMBER(F211),F211-F210,"")</f>
        <v/>
      </c>
      <c r="AH211" s="42" t="str">
        <f aca="false">IF(ISNUMBER(G211),G211-G210,"")</f>
        <v/>
      </c>
      <c r="AI211" s="42" t="str">
        <f aca="false">IF(ISNUMBER(H211),H211-H210,"")</f>
        <v/>
      </c>
      <c r="AJ211" s="42" t="str">
        <f aca="false">IF(ISNUMBER(I211),I211-I210,"")</f>
        <v/>
      </c>
      <c r="AK211" s="42" t="str">
        <f aca="false">IF(ISNUMBER(J211),J211-J210,"")</f>
        <v/>
      </c>
      <c r="AL211" s="1" t="n">
        <f aca="false">AL210+1</f>
        <v>131</v>
      </c>
      <c r="AN211" s="43" t="str">
        <f aca="false">IF(ISNUMBER(AE211),AVERAGE(AE205:AE211),"")</f>
        <v/>
      </c>
      <c r="AO211" s="43" t="str">
        <f aca="false">IF(ISNUMBER(AF211),AVERAGE(AF205:AF211),"")</f>
        <v/>
      </c>
      <c r="AP211" s="43" t="str">
        <f aca="false">IF(ISNUMBER(AG211),AVERAGE(AG205:AG211),"")</f>
        <v/>
      </c>
      <c r="AQ211" s="43" t="str">
        <f aca="false">IF(ISNUMBER(AH211),AVERAGE(AH205:AH211),"")</f>
        <v/>
      </c>
      <c r="AR211" s="43" t="str">
        <f aca="false">IF(ISNUMBER(AI211),AVERAGE(AI205:AI211),"")</f>
        <v/>
      </c>
      <c r="AS211" s="43" t="str">
        <f aca="false">IF(ISNUMBER(AJ211),AVERAGE(AJ205:AJ211),"")</f>
        <v/>
      </c>
      <c r="AT211" s="43" t="str">
        <f aca="false">IF(ISNUMBER(AK211),AVERAGE(AK205:AK211),"")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E212" s="42" t="str">
        <f aca="false">IF(ISNUMBER(D212),D212-D211,"")</f>
        <v/>
      </c>
      <c r="AF212" s="42" t="str">
        <f aca="false">IF(ISNUMBER(E212),E212-E211,"")</f>
        <v/>
      </c>
      <c r="AG212" s="42" t="str">
        <f aca="false">IF(ISNUMBER(F212),F212-F211,"")</f>
        <v/>
      </c>
      <c r="AH212" s="42" t="str">
        <f aca="false">IF(ISNUMBER(G212),G212-G211,"")</f>
        <v/>
      </c>
      <c r="AI212" s="42" t="str">
        <f aca="false">IF(ISNUMBER(H212),H212-H211,"")</f>
        <v/>
      </c>
      <c r="AJ212" s="42" t="str">
        <f aca="false">IF(ISNUMBER(I212),I212-I211,"")</f>
        <v/>
      </c>
      <c r="AK212" s="42" t="str">
        <f aca="false">IF(ISNUMBER(J212),J212-J211,"")</f>
        <v/>
      </c>
      <c r="AL212" s="1" t="n">
        <f aca="false">AL211+1</f>
        <v>132</v>
      </c>
      <c r="AN212" s="43" t="str">
        <f aca="false">IF(ISNUMBER(AE212),AVERAGE(AE206:AE212),"")</f>
        <v/>
      </c>
      <c r="AO212" s="43" t="str">
        <f aca="false">IF(ISNUMBER(AF212),AVERAGE(AF206:AF212),"")</f>
        <v/>
      </c>
      <c r="AP212" s="43" t="str">
        <f aca="false">IF(ISNUMBER(AG212),AVERAGE(AG206:AG212),"")</f>
        <v/>
      </c>
      <c r="AQ212" s="43" t="str">
        <f aca="false">IF(ISNUMBER(AH212),AVERAGE(AH206:AH212),"")</f>
        <v/>
      </c>
      <c r="AR212" s="43" t="str">
        <f aca="false">IF(ISNUMBER(AI212),AVERAGE(AI206:AI212),"")</f>
        <v/>
      </c>
      <c r="AS212" s="43" t="str">
        <f aca="false">IF(ISNUMBER(AJ212),AVERAGE(AJ206:AJ212),"")</f>
        <v/>
      </c>
      <c r="AT212" s="43" t="str">
        <f aca="false">IF(ISNUMBER(AK212),AVERAGE(AK206:AK212),"")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E213" s="42" t="str">
        <f aca="false">IF(ISNUMBER(D213),D213-D212,"")</f>
        <v/>
      </c>
      <c r="AF213" s="42" t="str">
        <f aca="false">IF(ISNUMBER(E213),E213-E212,"")</f>
        <v/>
      </c>
      <c r="AG213" s="42" t="str">
        <f aca="false">IF(ISNUMBER(F213),F213-F212,"")</f>
        <v/>
      </c>
      <c r="AH213" s="42" t="str">
        <f aca="false">IF(ISNUMBER(G213),G213-G212,"")</f>
        <v/>
      </c>
      <c r="AI213" s="42" t="str">
        <f aca="false">IF(ISNUMBER(H213),H213-H212,"")</f>
        <v/>
      </c>
      <c r="AJ213" s="42" t="str">
        <f aca="false">IF(ISNUMBER(I213),I213-I212,"")</f>
        <v/>
      </c>
      <c r="AK213" s="42" t="str">
        <f aca="false">IF(ISNUMBER(J213),J213-J212,"")</f>
        <v/>
      </c>
      <c r="AL213" s="1" t="n">
        <f aca="false">AL212+1</f>
        <v>133</v>
      </c>
      <c r="AN213" s="43" t="str">
        <f aca="false">IF(ISNUMBER(AE213),AVERAGE(AE207:AE213),"")</f>
        <v/>
      </c>
      <c r="AO213" s="43" t="str">
        <f aca="false">IF(ISNUMBER(AF213),AVERAGE(AF207:AF213),"")</f>
        <v/>
      </c>
      <c r="AP213" s="43" t="str">
        <f aca="false">IF(ISNUMBER(AG213),AVERAGE(AG207:AG213),"")</f>
        <v/>
      </c>
      <c r="AQ213" s="43" t="str">
        <f aca="false">IF(ISNUMBER(AH213),AVERAGE(AH207:AH213),"")</f>
        <v/>
      </c>
      <c r="AR213" s="43" t="str">
        <f aca="false">IF(ISNUMBER(AI213),AVERAGE(AI207:AI213),"")</f>
        <v/>
      </c>
      <c r="AS213" s="43" t="str">
        <f aca="false">IF(ISNUMBER(AJ213),AVERAGE(AJ207:AJ213),"")</f>
        <v/>
      </c>
      <c r="AT213" s="43" t="str">
        <f aca="false">IF(ISNUMBER(AK213),AVERAGE(AK207:AK213),"")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E214" s="42" t="str">
        <f aca="false">IF(ISNUMBER(D214),D214-D213,"")</f>
        <v/>
      </c>
      <c r="AF214" s="42" t="str">
        <f aca="false">IF(ISNUMBER(E214),E214-E213,"")</f>
        <v/>
      </c>
      <c r="AG214" s="42" t="str">
        <f aca="false">IF(ISNUMBER(F214),F214-F213,"")</f>
        <v/>
      </c>
      <c r="AH214" s="42" t="str">
        <f aca="false">IF(ISNUMBER(G214),G214-G213,"")</f>
        <v/>
      </c>
      <c r="AI214" s="42" t="str">
        <f aca="false">IF(ISNUMBER(H214),H214-H213,"")</f>
        <v/>
      </c>
      <c r="AJ214" s="42" t="str">
        <f aca="false">IF(ISNUMBER(I214),I214-I213,"")</f>
        <v/>
      </c>
      <c r="AK214" s="42" t="str">
        <f aca="false">IF(ISNUMBER(J214),J214-J213,"")</f>
        <v/>
      </c>
      <c r="AL214" s="1" t="n">
        <f aca="false">AL213+1</f>
        <v>134</v>
      </c>
      <c r="AN214" s="43" t="str">
        <f aca="false">IF(ISNUMBER(AE214),AVERAGE(AE208:AE214),"")</f>
        <v/>
      </c>
      <c r="AO214" s="43" t="str">
        <f aca="false">IF(ISNUMBER(AF214),AVERAGE(AF208:AF214),"")</f>
        <v/>
      </c>
      <c r="AP214" s="43" t="str">
        <f aca="false">IF(ISNUMBER(AG214),AVERAGE(AG208:AG214),"")</f>
        <v/>
      </c>
      <c r="AQ214" s="43" t="str">
        <f aca="false">IF(ISNUMBER(AH214),AVERAGE(AH208:AH214),"")</f>
        <v/>
      </c>
      <c r="AR214" s="43" t="str">
        <f aca="false">IF(ISNUMBER(AI214),AVERAGE(AI208:AI214),"")</f>
        <v/>
      </c>
      <c r="AS214" s="43" t="str">
        <f aca="false">IF(ISNUMBER(AJ214),AVERAGE(AJ208:AJ214),"")</f>
        <v/>
      </c>
      <c r="AT214" s="43" t="str">
        <f aca="false">IF(ISNUMBER(AK214),AVERAGE(AK208:AK214),"")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E215" s="42" t="str">
        <f aca="false">IF(ISNUMBER(D215),D215-D214,"")</f>
        <v/>
      </c>
      <c r="AF215" s="42" t="str">
        <f aca="false">IF(ISNUMBER(E215),E215-E214,"")</f>
        <v/>
      </c>
      <c r="AG215" s="42" t="str">
        <f aca="false">IF(ISNUMBER(F215),F215-F214,"")</f>
        <v/>
      </c>
      <c r="AH215" s="42" t="str">
        <f aca="false">IF(ISNUMBER(G215),G215-G214,"")</f>
        <v/>
      </c>
      <c r="AI215" s="42" t="str">
        <f aca="false">IF(ISNUMBER(H215),H215-H214,"")</f>
        <v/>
      </c>
      <c r="AJ215" s="42" t="str">
        <f aca="false">IF(ISNUMBER(I215),I215-I214,"")</f>
        <v/>
      </c>
      <c r="AK215" s="42" t="str">
        <f aca="false">IF(ISNUMBER(J215),J215-J214,"")</f>
        <v/>
      </c>
      <c r="AL215" s="1" t="n">
        <f aca="false">AL214+1</f>
        <v>135</v>
      </c>
      <c r="AN215" s="43" t="str">
        <f aca="false">IF(ISNUMBER(AE215),AVERAGE(AE209:AE215),"")</f>
        <v/>
      </c>
      <c r="AO215" s="43" t="str">
        <f aca="false">IF(ISNUMBER(AF215),AVERAGE(AF209:AF215),"")</f>
        <v/>
      </c>
      <c r="AP215" s="43" t="str">
        <f aca="false">IF(ISNUMBER(AG215),AVERAGE(AG209:AG215),"")</f>
        <v/>
      </c>
      <c r="AQ215" s="43" t="str">
        <f aca="false">IF(ISNUMBER(AH215),AVERAGE(AH209:AH215),"")</f>
        <v/>
      </c>
      <c r="AR215" s="43" t="str">
        <f aca="false">IF(ISNUMBER(AI215),AVERAGE(AI209:AI215),"")</f>
        <v/>
      </c>
      <c r="AS215" s="43" t="str">
        <f aca="false">IF(ISNUMBER(AJ215),AVERAGE(AJ209:AJ215),"")</f>
        <v/>
      </c>
      <c r="AT215" s="43" t="str">
        <f aca="false">IF(ISNUMBER(AK215),AVERAGE(AK209:AK215),"")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E216" s="42" t="str">
        <f aca="false">IF(ISNUMBER(D216),D216-D215,"")</f>
        <v/>
      </c>
      <c r="AF216" s="42" t="str">
        <f aca="false">IF(ISNUMBER(E216),E216-E215,"")</f>
        <v/>
      </c>
      <c r="AG216" s="42" t="str">
        <f aca="false">IF(ISNUMBER(F216),F216-F215,"")</f>
        <v/>
      </c>
      <c r="AH216" s="42" t="str">
        <f aca="false">IF(ISNUMBER(G216),G216-G215,"")</f>
        <v/>
      </c>
      <c r="AI216" s="42" t="str">
        <f aca="false">IF(ISNUMBER(H216),H216-H215,"")</f>
        <v/>
      </c>
      <c r="AJ216" s="42" t="str">
        <f aca="false">IF(ISNUMBER(I216),I216-I215,"")</f>
        <v/>
      </c>
      <c r="AK216" s="42" t="str">
        <f aca="false">IF(ISNUMBER(J216),J216-J215,"")</f>
        <v/>
      </c>
      <c r="AL216" s="1" t="n">
        <f aca="false">AL215+1</f>
        <v>136</v>
      </c>
      <c r="AN216" s="43" t="str">
        <f aca="false">IF(ISNUMBER(AE216),AVERAGE(AE210:AE216),"")</f>
        <v/>
      </c>
      <c r="AO216" s="43" t="str">
        <f aca="false">IF(ISNUMBER(AF216),AVERAGE(AF210:AF216),"")</f>
        <v/>
      </c>
      <c r="AP216" s="43" t="str">
        <f aca="false">IF(ISNUMBER(AG216),AVERAGE(AG210:AG216),"")</f>
        <v/>
      </c>
      <c r="AQ216" s="43" t="str">
        <f aca="false">IF(ISNUMBER(AH216),AVERAGE(AH210:AH216),"")</f>
        <v/>
      </c>
      <c r="AR216" s="43" t="str">
        <f aca="false">IF(ISNUMBER(AI216),AVERAGE(AI210:AI216),"")</f>
        <v/>
      </c>
      <c r="AS216" s="43" t="str">
        <f aca="false">IF(ISNUMBER(AJ216),AVERAGE(AJ210:AJ216),"")</f>
        <v/>
      </c>
      <c r="AT216" s="43" t="str">
        <f aca="false">IF(ISNUMBER(AK216),AVERAGE(AK210:AK216),"")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E217" s="42" t="str">
        <f aca="false">IF(ISNUMBER(D217),D217-D216,"")</f>
        <v/>
      </c>
      <c r="AF217" s="42" t="str">
        <f aca="false">IF(ISNUMBER(E217),E217-E216,"")</f>
        <v/>
      </c>
      <c r="AG217" s="42" t="str">
        <f aca="false">IF(ISNUMBER(F217),F217-F216,"")</f>
        <v/>
      </c>
      <c r="AH217" s="42" t="str">
        <f aca="false">IF(ISNUMBER(G217),G217-G216,"")</f>
        <v/>
      </c>
      <c r="AI217" s="42" t="str">
        <f aca="false">IF(ISNUMBER(H217),H217-H216,"")</f>
        <v/>
      </c>
      <c r="AJ217" s="42" t="str">
        <f aca="false">IF(ISNUMBER(I217),I217-I216,"")</f>
        <v/>
      </c>
      <c r="AK217" s="42" t="str">
        <f aca="false">IF(ISNUMBER(J217),J217-J216,"")</f>
        <v/>
      </c>
      <c r="AL217" s="1" t="n">
        <f aca="false">AL216+1</f>
        <v>137</v>
      </c>
      <c r="AN217" s="43" t="str">
        <f aca="false">IF(ISNUMBER(AE217),AVERAGE(AE211:AE217),"")</f>
        <v/>
      </c>
      <c r="AO217" s="43" t="str">
        <f aca="false">IF(ISNUMBER(AF217),AVERAGE(AF211:AF217),"")</f>
        <v/>
      </c>
      <c r="AP217" s="43" t="str">
        <f aca="false">IF(ISNUMBER(AG217),AVERAGE(AG211:AG217),"")</f>
        <v/>
      </c>
      <c r="AQ217" s="43" t="str">
        <f aca="false">IF(ISNUMBER(AH217),AVERAGE(AH211:AH217),"")</f>
        <v/>
      </c>
      <c r="AR217" s="43" t="str">
        <f aca="false">IF(ISNUMBER(AI217),AVERAGE(AI211:AI217),"")</f>
        <v/>
      </c>
      <c r="AS217" s="43" t="str">
        <f aca="false">IF(ISNUMBER(AJ217),AVERAGE(AJ211:AJ217),"")</f>
        <v/>
      </c>
      <c r="AT217" s="43" t="str">
        <f aca="false">IF(ISNUMBER(AK217),AVERAGE(AK211:AK217),"")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E218" s="42" t="str">
        <f aca="false">IF(ISNUMBER(D218),D218-D217,"")</f>
        <v/>
      </c>
      <c r="AF218" s="42" t="str">
        <f aca="false">IF(ISNUMBER(E218),E218-E217,"")</f>
        <v/>
      </c>
      <c r="AG218" s="42" t="str">
        <f aca="false">IF(ISNUMBER(F218),F218-F217,"")</f>
        <v/>
      </c>
      <c r="AH218" s="42" t="str">
        <f aca="false">IF(ISNUMBER(G218),G218-G217,"")</f>
        <v/>
      </c>
      <c r="AI218" s="42" t="str">
        <f aca="false">IF(ISNUMBER(H218),H218-H217,"")</f>
        <v/>
      </c>
      <c r="AJ218" s="42" t="str">
        <f aca="false">IF(ISNUMBER(I218),I218-I217,"")</f>
        <v/>
      </c>
      <c r="AK218" s="42" t="str">
        <f aca="false">IF(ISNUMBER(J218),J218-J217,"")</f>
        <v/>
      </c>
      <c r="AL218" s="1" t="n">
        <f aca="false">AL217+1</f>
        <v>138</v>
      </c>
      <c r="AN218" s="43" t="str">
        <f aca="false">IF(ISNUMBER(AE218),AVERAGE(AE212:AE218),"")</f>
        <v/>
      </c>
      <c r="AO218" s="43" t="str">
        <f aca="false">IF(ISNUMBER(AF218),AVERAGE(AF212:AF218),"")</f>
        <v/>
      </c>
      <c r="AP218" s="43" t="str">
        <f aca="false">IF(ISNUMBER(AG218),AVERAGE(AG212:AG218),"")</f>
        <v/>
      </c>
      <c r="AQ218" s="43" t="str">
        <f aca="false">IF(ISNUMBER(AH218),AVERAGE(AH212:AH218),"")</f>
        <v/>
      </c>
      <c r="AR218" s="43" t="str">
        <f aca="false">IF(ISNUMBER(AI218),AVERAGE(AI212:AI218),"")</f>
        <v/>
      </c>
      <c r="AS218" s="43" t="str">
        <f aca="false">IF(ISNUMBER(AJ218),AVERAGE(AJ212:AJ218),"")</f>
        <v/>
      </c>
      <c r="AT218" s="43" t="str">
        <f aca="false">IF(ISNUMBER(AK218),AVERAGE(AK212:AK218),"")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E219" s="42" t="str">
        <f aca="false">IF(ISNUMBER(D219),D219-D218,"")</f>
        <v/>
      </c>
      <c r="AF219" s="42" t="str">
        <f aca="false">IF(ISNUMBER(E219),E219-E218,"")</f>
        <v/>
      </c>
      <c r="AG219" s="42" t="str">
        <f aca="false">IF(ISNUMBER(F219),F219-F218,"")</f>
        <v/>
      </c>
      <c r="AH219" s="42" t="str">
        <f aca="false">IF(ISNUMBER(G219),G219-G218,"")</f>
        <v/>
      </c>
      <c r="AI219" s="42" t="str">
        <f aca="false">IF(ISNUMBER(H219),H219-H218,"")</f>
        <v/>
      </c>
      <c r="AJ219" s="42" t="str">
        <f aca="false">IF(ISNUMBER(I219),I219-I218,"")</f>
        <v/>
      </c>
      <c r="AK219" s="42" t="str">
        <f aca="false">IF(ISNUMBER(J219),J219-J218,"")</f>
        <v/>
      </c>
      <c r="AL219" s="1" t="n">
        <f aca="false">AL218+1</f>
        <v>139</v>
      </c>
      <c r="AN219" s="43" t="str">
        <f aca="false">IF(ISNUMBER(AE219),AVERAGE(AE213:AE219),"")</f>
        <v/>
      </c>
      <c r="AO219" s="43" t="str">
        <f aca="false">IF(ISNUMBER(AF219),AVERAGE(AF213:AF219),"")</f>
        <v/>
      </c>
      <c r="AP219" s="43" t="str">
        <f aca="false">IF(ISNUMBER(AG219),AVERAGE(AG213:AG219),"")</f>
        <v/>
      </c>
      <c r="AQ219" s="43" t="str">
        <f aca="false">IF(ISNUMBER(AH219),AVERAGE(AH213:AH219),"")</f>
        <v/>
      </c>
      <c r="AR219" s="43" t="str">
        <f aca="false">IF(ISNUMBER(AI219),AVERAGE(AI213:AI219),"")</f>
        <v/>
      </c>
      <c r="AS219" s="43" t="str">
        <f aca="false">IF(ISNUMBER(AJ219),AVERAGE(AJ213:AJ219),"")</f>
        <v/>
      </c>
      <c r="AT219" s="43" t="str">
        <f aca="false">IF(ISNUMBER(AK219),AVERAGE(AK213:AK219),"")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E220" s="42" t="str">
        <f aca="false">IF(ISNUMBER(D220),D220-D219,"")</f>
        <v/>
      </c>
      <c r="AF220" s="42" t="str">
        <f aca="false">IF(ISNUMBER(E220),E220-E219,"")</f>
        <v/>
      </c>
      <c r="AG220" s="42" t="str">
        <f aca="false">IF(ISNUMBER(F220),F220-F219,"")</f>
        <v/>
      </c>
      <c r="AH220" s="42" t="str">
        <f aca="false">IF(ISNUMBER(G220),G220-G219,"")</f>
        <v/>
      </c>
      <c r="AI220" s="42" t="str">
        <f aca="false">IF(ISNUMBER(H220),H220-H219,"")</f>
        <v/>
      </c>
      <c r="AJ220" s="42" t="str">
        <f aca="false">IF(ISNUMBER(I220),I220-I219,"")</f>
        <v/>
      </c>
      <c r="AK220" s="42" t="str">
        <f aca="false">IF(ISNUMBER(J220),J220-J219,"")</f>
        <v/>
      </c>
      <c r="AL220" s="1" t="n">
        <f aca="false">AL219+1</f>
        <v>140</v>
      </c>
      <c r="AN220" s="43" t="str">
        <f aca="false">IF(ISNUMBER(AE220),AVERAGE(AE214:AE220),"")</f>
        <v/>
      </c>
      <c r="AO220" s="43" t="str">
        <f aca="false">IF(ISNUMBER(AF220),AVERAGE(AF214:AF220),"")</f>
        <v/>
      </c>
      <c r="AP220" s="43" t="str">
        <f aca="false">IF(ISNUMBER(AG220),AVERAGE(AG214:AG220),"")</f>
        <v/>
      </c>
      <c r="AQ220" s="43" t="str">
        <f aca="false">IF(ISNUMBER(AH220),AVERAGE(AH214:AH220),"")</f>
        <v/>
      </c>
      <c r="AR220" s="43" t="str">
        <f aca="false">IF(ISNUMBER(AI220),AVERAGE(AI214:AI220),"")</f>
        <v/>
      </c>
      <c r="AS220" s="43" t="str">
        <f aca="false">IF(ISNUMBER(AJ220),AVERAGE(AJ214:AJ220),"")</f>
        <v/>
      </c>
      <c r="AT220" s="43" t="str">
        <f aca="false">IF(ISNUMBER(AK220),AVERAGE(AK214:AK220),"")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E221" s="42" t="str">
        <f aca="false">IF(ISNUMBER(D221),D221-D220,"")</f>
        <v/>
      </c>
      <c r="AF221" s="42" t="str">
        <f aca="false">IF(ISNUMBER(E221),E221-E220,"")</f>
        <v/>
      </c>
      <c r="AG221" s="42" t="str">
        <f aca="false">IF(ISNUMBER(F221),F221-F220,"")</f>
        <v/>
      </c>
      <c r="AH221" s="42" t="str">
        <f aca="false">IF(ISNUMBER(G221),G221-G220,"")</f>
        <v/>
      </c>
      <c r="AI221" s="42" t="str">
        <f aca="false">IF(ISNUMBER(H221),H221-H220,"")</f>
        <v/>
      </c>
      <c r="AJ221" s="42" t="str">
        <f aca="false">IF(ISNUMBER(I221),I221-I220,"")</f>
        <v/>
      </c>
      <c r="AK221" s="42" t="str">
        <f aca="false">IF(ISNUMBER(J221),J221-J220,"")</f>
        <v/>
      </c>
      <c r="AL221" s="1" t="n">
        <f aca="false">AL220+1</f>
        <v>141</v>
      </c>
      <c r="AN221" s="43" t="str">
        <f aca="false">IF(ISNUMBER(AE221),AVERAGE(AE215:AE221),"")</f>
        <v/>
      </c>
      <c r="AO221" s="43" t="str">
        <f aca="false">IF(ISNUMBER(AF221),AVERAGE(AF215:AF221),"")</f>
        <v/>
      </c>
      <c r="AP221" s="43" t="str">
        <f aca="false">IF(ISNUMBER(AG221),AVERAGE(AG215:AG221),"")</f>
        <v/>
      </c>
      <c r="AQ221" s="43" t="str">
        <f aca="false">IF(ISNUMBER(AH221),AVERAGE(AH215:AH221),"")</f>
        <v/>
      </c>
      <c r="AR221" s="43" t="str">
        <f aca="false">IF(ISNUMBER(AI221),AVERAGE(AI215:AI221),"")</f>
        <v/>
      </c>
      <c r="AS221" s="43" t="str">
        <f aca="false">IF(ISNUMBER(AJ221),AVERAGE(AJ215:AJ221),"")</f>
        <v/>
      </c>
      <c r="AT221" s="43" t="str">
        <f aca="false">IF(ISNUMBER(AK221),AVERAGE(AK215:AK221),"")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E222" s="42" t="str">
        <f aca="false">IF(ISNUMBER(D222),D222-D221,"")</f>
        <v/>
      </c>
      <c r="AF222" s="42" t="str">
        <f aca="false">IF(ISNUMBER(E222),E222-E221,"")</f>
        <v/>
      </c>
      <c r="AG222" s="42" t="str">
        <f aca="false">IF(ISNUMBER(F222),F222-F221,"")</f>
        <v/>
      </c>
      <c r="AH222" s="42" t="str">
        <f aca="false">IF(ISNUMBER(G222),G222-G221,"")</f>
        <v/>
      </c>
      <c r="AI222" s="42" t="str">
        <f aca="false">IF(ISNUMBER(H222),H222-H221,"")</f>
        <v/>
      </c>
      <c r="AJ222" s="42" t="str">
        <f aca="false">IF(ISNUMBER(I222),I222-I221,"")</f>
        <v/>
      </c>
      <c r="AK222" s="42" t="str">
        <f aca="false">IF(ISNUMBER(J222),J222-J221,"")</f>
        <v/>
      </c>
      <c r="AL222" s="1" t="n">
        <f aca="false">AL221+1</f>
        <v>142</v>
      </c>
      <c r="AN222" s="43" t="str">
        <f aca="false">IF(ISNUMBER(AE222),AVERAGE(AE216:AE222),"")</f>
        <v/>
      </c>
      <c r="AO222" s="43" t="str">
        <f aca="false">IF(ISNUMBER(AF222),AVERAGE(AF216:AF222),"")</f>
        <v/>
      </c>
      <c r="AP222" s="43" t="str">
        <f aca="false">IF(ISNUMBER(AG222),AVERAGE(AG216:AG222),"")</f>
        <v/>
      </c>
      <c r="AQ222" s="43" t="str">
        <f aca="false">IF(ISNUMBER(AH222),AVERAGE(AH216:AH222),"")</f>
        <v/>
      </c>
      <c r="AR222" s="43" t="str">
        <f aca="false">IF(ISNUMBER(AI222),AVERAGE(AI216:AI222),"")</f>
        <v/>
      </c>
      <c r="AS222" s="43" t="str">
        <f aca="false">IF(ISNUMBER(AJ222),AVERAGE(AJ216:AJ222),"")</f>
        <v/>
      </c>
      <c r="AT222" s="43" t="str">
        <f aca="false">IF(ISNUMBER(AK222),AVERAGE(AK216:AK222),"")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E223" s="42" t="str">
        <f aca="false">IF(ISNUMBER(D223),D223-D222,"")</f>
        <v/>
      </c>
      <c r="AF223" s="42" t="str">
        <f aca="false">IF(ISNUMBER(E223),E223-E222,"")</f>
        <v/>
      </c>
      <c r="AG223" s="42" t="str">
        <f aca="false">IF(ISNUMBER(F223),F223-F222,"")</f>
        <v/>
      </c>
      <c r="AH223" s="42" t="str">
        <f aca="false">IF(ISNUMBER(G223),G223-G222,"")</f>
        <v/>
      </c>
      <c r="AI223" s="42" t="str">
        <f aca="false">IF(ISNUMBER(H223),H223-H222,"")</f>
        <v/>
      </c>
      <c r="AJ223" s="42" t="str">
        <f aca="false">IF(ISNUMBER(I223),I223-I222,"")</f>
        <v/>
      </c>
      <c r="AK223" s="42" t="str">
        <f aca="false">IF(ISNUMBER(J223),J223-J222,"")</f>
        <v/>
      </c>
      <c r="AL223" s="1" t="n">
        <f aca="false">AL222+1</f>
        <v>143</v>
      </c>
      <c r="AN223" s="43" t="str">
        <f aca="false">IF(ISNUMBER(AE223),AVERAGE(AE217:AE223),"")</f>
        <v/>
      </c>
      <c r="AO223" s="43" t="str">
        <f aca="false">IF(ISNUMBER(AF223),AVERAGE(AF217:AF223),"")</f>
        <v/>
      </c>
      <c r="AP223" s="43" t="str">
        <f aca="false">IF(ISNUMBER(AG223),AVERAGE(AG217:AG223),"")</f>
        <v/>
      </c>
      <c r="AQ223" s="43" t="str">
        <f aca="false">IF(ISNUMBER(AH223),AVERAGE(AH217:AH223),"")</f>
        <v/>
      </c>
      <c r="AR223" s="43" t="str">
        <f aca="false">IF(ISNUMBER(AI223),AVERAGE(AI217:AI223),"")</f>
        <v/>
      </c>
      <c r="AS223" s="43" t="str">
        <f aca="false">IF(ISNUMBER(AJ223),AVERAGE(AJ217:AJ223),"")</f>
        <v/>
      </c>
      <c r="AT223" s="43" t="str">
        <f aca="false">IF(ISNUMBER(AK223),AVERAGE(AK217:AK223),"")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E224" s="42" t="str">
        <f aca="false">IF(ISNUMBER(D224),D224-D223,"")</f>
        <v/>
      </c>
      <c r="AF224" s="42" t="str">
        <f aca="false">IF(ISNUMBER(E224),E224-E223,"")</f>
        <v/>
      </c>
      <c r="AG224" s="42" t="str">
        <f aca="false">IF(ISNUMBER(F224),F224-F223,"")</f>
        <v/>
      </c>
      <c r="AH224" s="42" t="str">
        <f aca="false">IF(ISNUMBER(G224),G224-G223,"")</f>
        <v/>
      </c>
      <c r="AI224" s="42" t="str">
        <f aca="false">IF(ISNUMBER(H224),H224-H223,"")</f>
        <v/>
      </c>
      <c r="AJ224" s="42" t="str">
        <f aca="false">IF(ISNUMBER(I224),I224-I223,"")</f>
        <v/>
      </c>
      <c r="AK224" s="42" t="str">
        <f aca="false">IF(ISNUMBER(J224),J224-J223,"")</f>
        <v/>
      </c>
      <c r="AL224" s="1" t="n">
        <f aca="false">AL223+1</f>
        <v>144</v>
      </c>
      <c r="AN224" s="43" t="str">
        <f aca="false">IF(ISNUMBER(AE224),AVERAGE(AE218:AE224),"")</f>
        <v/>
      </c>
      <c r="AO224" s="43" t="str">
        <f aca="false">IF(ISNUMBER(AF224),AVERAGE(AF218:AF224),"")</f>
        <v/>
      </c>
      <c r="AP224" s="43" t="str">
        <f aca="false">IF(ISNUMBER(AG224),AVERAGE(AG218:AG224),"")</f>
        <v/>
      </c>
      <c r="AQ224" s="43" t="str">
        <f aca="false">IF(ISNUMBER(AH224),AVERAGE(AH218:AH224),"")</f>
        <v/>
      </c>
      <c r="AR224" s="43" t="str">
        <f aca="false">IF(ISNUMBER(AI224),AVERAGE(AI218:AI224),"")</f>
        <v/>
      </c>
      <c r="AS224" s="43" t="str">
        <f aca="false">IF(ISNUMBER(AJ224),AVERAGE(AJ218:AJ224),"")</f>
        <v/>
      </c>
      <c r="AT224" s="43" t="str">
        <f aca="false">IF(ISNUMBER(AK224),AVERAGE(AK218:AK224),"")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E225" s="42" t="str">
        <f aca="false">IF(ISNUMBER(D225),D225-D224,"")</f>
        <v/>
      </c>
      <c r="AF225" s="42" t="str">
        <f aca="false">IF(ISNUMBER(E225),E225-E224,"")</f>
        <v/>
      </c>
      <c r="AG225" s="42" t="str">
        <f aca="false">IF(ISNUMBER(F225),F225-F224,"")</f>
        <v/>
      </c>
      <c r="AH225" s="42" t="str">
        <f aca="false">IF(ISNUMBER(G225),G225-G224,"")</f>
        <v/>
      </c>
      <c r="AI225" s="42" t="str">
        <f aca="false">IF(ISNUMBER(H225),H225-H224,"")</f>
        <v/>
      </c>
      <c r="AJ225" s="42" t="str">
        <f aca="false">IF(ISNUMBER(I225),I225-I224,"")</f>
        <v/>
      </c>
      <c r="AK225" s="42" t="str">
        <f aca="false">IF(ISNUMBER(J225),J225-J224,"")</f>
        <v/>
      </c>
      <c r="AL225" s="1" t="n">
        <f aca="false">AL224+1</f>
        <v>145</v>
      </c>
      <c r="AN225" s="43" t="str">
        <f aca="false">IF(ISNUMBER(AE225),AVERAGE(AE219:AE225),"")</f>
        <v/>
      </c>
      <c r="AO225" s="43" t="str">
        <f aca="false">IF(ISNUMBER(AF225),AVERAGE(AF219:AF225),"")</f>
        <v/>
      </c>
      <c r="AP225" s="43" t="str">
        <f aca="false">IF(ISNUMBER(AG225),AVERAGE(AG219:AG225),"")</f>
        <v/>
      </c>
      <c r="AQ225" s="43" t="str">
        <f aca="false">IF(ISNUMBER(AH225),AVERAGE(AH219:AH225),"")</f>
        <v/>
      </c>
      <c r="AR225" s="43" t="str">
        <f aca="false">IF(ISNUMBER(AI225),AVERAGE(AI219:AI225),"")</f>
        <v/>
      </c>
      <c r="AS225" s="43" t="str">
        <f aca="false">IF(ISNUMBER(AJ225),AVERAGE(AJ219:AJ225),"")</f>
        <v/>
      </c>
      <c r="AT225" s="43" t="str">
        <f aca="false">IF(ISNUMBER(AK225),AVERAGE(AK219:AK225),"")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E226" s="42" t="str">
        <f aca="false">IF(ISNUMBER(D226),D226-D225,"")</f>
        <v/>
      </c>
      <c r="AF226" s="42" t="str">
        <f aca="false">IF(ISNUMBER(E226),E226-E225,"")</f>
        <v/>
      </c>
      <c r="AG226" s="42" t="str">
        <f aca="false">IF(ISNUMBER(F226),F226-F225,"")</f>
        <v/>
      </c>
      <c r="AH226" s="42" t="str">
        <f aca="false">IF(ISNUMBER(G226),G226-G225,"")</f>
        <v/>
      </c>
      <c r="AI226" s="42" t="str">
        <f aca="false">IF(ISNUMBER(H226),H226-H225,"")</f>
        <v/>
      </c>
      <c r="AJ226" s="42" t="str">
        <f aca="false">IF(ISNUMBER(I226),I226-I225,"")</f>
        <v/>
      </c>
      <c r="AK226" s="42" t="str">
        <f aca="false">IF(ISNUMBER(J226),J226-J225,"")</f>
        <v/>
      </c>
      <c r="AL226" s="1" t="n">
        <f aca="false">AL225+1</f>
        <v>146</v>
      </c>
      <c r="AN226" s="43" t="str">
        <f aca="false">IF(ISNUMBER(AE226),AVERAGE(AE220:AE226),"")</f>
        <v/>
      </c>
      <c r="AO226" s="43" t="str">
        <f aca="false">IF(ISNUMBER(AF226),AVERAGE(AF220:AF226),"")</f>
        <v/>
      </c>
      <c r="AP226" s="43" t="str">
        <f aca="false">IF(ISNUMBER(AG226),AVERAGE(AG220:AG226),"")</f>
        <v/>
      </c>
      <c r="AQ226" s="43" t="str">
        <f aca="false">IF(ISNUMBER(AH226),AVERAGE(AH220:AH226),"")</f>
        <v/>
      </c>
      <c r="AR226" s="43" t="str">
        <f aca="false">IF(ISNUMBER(AI226),AVERAGE(AI220:AI226),"")</f>
        <v/>
      </c>
      <c r="AS226" s="43" t="str">
        <f aca="false">IF(ISNUMBER(AJ226),AVERAGE(AJ220:AJ226),"")</f>
        <v/>
      </c>
      <c r="AT226" s="43" t="str">
        <f aca="false">IF(ISNUMBER(AK226),AVERAGE(AK220:AK226),"")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E227" s="42" t="str">
        <f aca="false">IF(ISNUMBER(D227),D227-D226,"")</f>
        <v/>
      </c>
      <c r="AF227" s="42" t="str">
        <f aca="false">IF(ISNUMBER(E227),E227-E226,"")</f>
        <v/>
      </c>
      <c r="AG227" s="42" t="str">
        <f aca="false">IF(ISNUMBER(F227),F227-F226,"")</f>
        <v/>
      </c>
      <c r="AH227" s="42" t="str">
        <f aca="false">IF(ISNUMBER(G227),G227-G226,"")</f>
        <v/>
      </c>
      <c r="AI227" s="42" t="str">
        <f aca="false">IF(ISNUMBER(H227),H227-H226,"")</f>
        <v/>
      </c>
      <c r="AJ227" s="42" t="str">
        <f aca="false">IF(ISNUMBER(I227),I227-I226,"")</f>
        <v/>
      </c>
      <c r="AK227" s="42" t="str">
        <f aca="false">IF(ISNUMBER(J227),J227-J226,"")</f>
        <v/>
      </c>
      <c r="AL227" s="1" t="n">
        <f aca="false">AL226+1</f>
        <v>147</v>
      </c>
      <c r="AN227" s="43" t="str">
        <f aca="false">IF(ISNUMBER(AE227),AVERAGE(AE221:AE227),"")</f>
        <v/>
      </c>
      <c r="AO227" s="43" t="str">
        <f aca="false">IF(ISNUMBER(AF227),AVERAGE(AF221:AF227),"")</f>
        <v/>
      </c>
      <c r="AP227" s="43" t="str">
        <f aca="false">IF(ISNUMBER(AG227),AVERAGE(AG221:AG227),"")</f>
        <v/>
      </c>
      <c r="AQ227" s="43" t="str">
        <f aca="false">IF(ISNUMBER(AH227),AVERAGE(AH221:AH227),"")</f>
        <v/>
      </c>
      <c r="AR227" s="43" t="str">
        <f aca="false">IF(ISNUMBER(AI227),AVERAGE(AI221:AI227),"")</f>
        <v/>
      </c>
      <c r="AS227" s="43" t="str">
        <f aca="false">IF(ISNUMBER(AJ227),AVERAGE(AJ221:AJ227),"")</f>
        <v/>
      </c>
      <c r="AT227" s="43" t="str">
        <f aca="false">IF(ISNUMBER(AK227),AVERAGE(AK221:AK227),"")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E228" s="42" t="str">
        <f aca="false">IF(ISNUMBER(D228),D228-D227,"")</f>
        <v/>
      </c>
      <c r="AF228" s="42" t="str">
        <f aca="false">IF(ISNUMBER(E228),E228-E227,"")</f>
        <v/>
      </c>
      <c r="AG228" s="42" t="str">
        <f aca="false">IF(ISNUMBER(F228),F228-F227,"")</f>
        <v/>
      </c>
      <c r="AH228" s="42" t="str">
        <f aca="false">IF(ISNUMBER(G228),G228-G227,"")</f>
        <v/>
      </c>
      <c r="AI228" s="42" t="str">
        <f aca="false">IF(ISNUMBER(H228),H228-H227,"")</f>
        <v/>
      </c>
      <c r="AJ228" s="42" t="str">
        <f aca="false">IF(ISNUMBER(I228),I228-I227,"")</f>
        <v/>
      </c>
      <c r="AK228" s="42" t="str">
        <f aca="false">IF(ISNUMBER(J228),J228-J227,"")</f>
        <v/>
      </c>
      <c r="AL228" s="1" t="n">
        <f aca="false">AL227+1</f>
        <v>148</v>
      </c>
      <c r="AN228" s="43" t="str">
        <f aca="false">IF(ISNUMBER(AE228),AVERAGE(AE222:AE228),"")</f>
        <v/>
      </c>
      <c r="AO228" s="43" t="str">
        <f aca="false">IF(ISNUMBER(AF228),AVERAGE(AF222:AF228),"")</f>
        <v/>
      </c>
      <c r="AP228" s="43" t="str">
        <f aca="false">IF(ISNUMBER(AG228),AVERAGE(AG222:AG228),"")</f>
        <v/>
      </c>
      <c r="AQ228" s="43" t="str">
        <f aca="false">IF(ISNUMBER(AH228),AVERAGE(AH222:AH228),"")</f>
        <v/>
      </c>
      <c r="AR228" s="43" t="str">
        <f aca="false">IF(ISNUMBER(AI228),AVERAGE(AI222:AI228),"")</f>
        <v/>
      </c>
      <c r="AS228" s="43" t="str">
        <f aca="false">IF(ISNUMBER(AJ228),AVERAGE(AJ222:AJ228),"")</f>
        <v/>
      </c>
      <c r="AT228" s="43" t="str">
        <f aca="false">IF(ISNUMBER(AK228),AVERAGE(AK222:AK228),"")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E229" s="42" t="str">
        <f aca="false">IF(ISNUMBER(D229),D229-D228,"")</f>
        <v/>
      </c>
      <c r="AF229" s="42" t="str">
        <f aca="false">IF(ISNUMBER(E229),E229-E228,"")</f>
        <v/>
      </c>
      <c r="AG229" s="42" t="str">
        <f aca="false">IF(ISNUMBER(F229),F229-F228,"")</f>
        <v/>
      </c>
      <c r="AH229" s="42" t="str">
        <f aca="false">IF(ISNUMBER(G229),G229-G228,"")</f>
        <v/>
      </c>
      <c r="AI229" s="42" t="str">
        <f aca="false">IF(ISNUMBER(H229),H229-H228,"")</f>
        <v/>
      </c>
      <c r="AJ229" s="42" t="str">
        <f aca="false">IF(ISNUMBER(I229),I229-I228,"")</f>
        <v/>
      </c>
      <c r="AK229" s="42" t="str">
        <f aca="false">IF(ISNUMBER(J229),J229-J228,"")</f>
        <v/>
      </c>
      <c r="AL229" s="1" t="n">
        <f aca="false">AL228+1</f>
        <v>149</v>
      </c>
      <c r="AN229" s="43" t="str">
        <f aca="false">IF(ISNUMBER(AE229),AVERAGE(AE223:AE229),"")</f>
        <v/>
      </c>
      <c r="AO229" s="43" t="str">
        <f aca="false">IF(ISNUMBER(AF229),AVERAGE(AF223:AF229),"")</f>
        <v/>
      </c>
      <c r="AP229" s="43" t="str">
        <f aca="false">IF(ISNUMBER(AG229),AVERAGE(AG223:AG229),"")</f>
        <v/>
      </c>
      <c r="AQ229" s="43" t="str">
        <f aca="false">IF(ISNUMBER(AH229),AVERAGE(AH223:AH229),"")</f>
        <v/>
      </c>
      <c r="AR229" s="43" t="str">
        <f aca="false">IF(ISNUMBER(AI229),AVERAGE(AI223:AI229),"")</f>
        <v/>
      </c>
      <c r="AS229" s="43" t="str">
        <f aca="false">IF(ISNUMBER(AJ229),AVERAGE(AJ223:AJ229),"")</f>
        <v/>
      </c>
      <c r="AT229" s="43" t="str">
        <f aca="false">IF(ISNUMBER(AK229),AVERAGE(AK223:AK229),"")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E230" s="42" t="str">
        <f aca="false">IF(ISNUMBER(D230),D230-D229,"")</f>
        <v/>
      </c>
      <c r="AF230" s="42" t="str">
        <f aca="false">IF(ISNUMBER(E230),E230-E229,"")</f>
        <v/>
      </c>
      <c r="AG230" s="42" t="str">
        <f aca="false">IF(ISNUMBER(F230),F230-F229,"")</f>
        <v/>
      </c>
      <c r="AH230" s="42" t="str">
        <f aca="false">IF(ISNUMBER(G230),G230-G229,"")</f>
        <v/>
      </c>
      <c r="AI230" s="42" t="str">
        <f aca="false">IF(ISNUMBER(H230),H230-H229,"")</f>
        <v/>
      </c>
      <c r="AJ230" s="42" t="str">
        <f aca="false">IF(ISNUMBER(I230),I230-I229,"")</f>
        <v/>
      </c>
      <c r="AK230" s="42" t="str">
        <f aca="false">IF(ISNUMBER(J230),J230-J229,"")</f>
        <v/>
      </c>
      <c r="AL230" s="1" t="n">
        <f aca="false">AL229+1</f>
        <v>150</v>
      </c>
      <c r="AN230" s="43" t="str">
        <f aca="false">IF(ISNUMBER(AE230),AVERAGE(AE224:AE230),"")</f>
        <v/>
      </c>
      <c r="AO230" s="43" t="str">
        <f aca="false">IF(ISNUMBER(AF230),AVERAGE(AF224:AF230),"")</f>
        <v/>
      </c>
      <c r="AP230" s="43" t="str">
        <f aca="false">IF(ISNUMBER(AG230),AVERAGE(AG224:AG230),"")</f>
        <v/>
      </c>
      <c r="AQ230" s="43" t="str">
        <f aca="false">IF(ISNUMBER(AH230),AVERAGE(AH224:AH230),"")</f>
        <v/>
      </c>
      <c r="AR230" s="43" t="str">
        <f aca="false">IF(ISNUMBER(AI230),AVERAGE(AI224:AI230),"")</f>
        <v/>
      </c>
      <c r="AS230" s="43" t="str">
        <f aca="false">IF(ISNUMBER(AJ230),AVERAGE(AJ224:AJ230),"")</f>
        <v/>
      </c>
      <c r="AT230" s="43" t="str">
        <f aca="false">IF(ISNUMBER(AK230),AVERAGE(AK224:AK230),"")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E231" s="42" t="str">
        <f aca="false">IF(ISNUMBER(D231),D231-D230,"")</f>
        <v/>
      </c>
      <c r="AF231" s="42" t="str">
        <f aca="false">IF(ISNUMBER(E231),E231-E230,"")</f>
        <v/>
      </c>
      <c r="AG231" s="42" t="str">
        <f aca="false">IF(ISNUMBER(F231),F231-F230,"")</f>
        <v/>
      </c>
      <c r="AH231" s="42" t="str">
        <f aca="false">IF(ISNUMBER(G231),G231-G230,"")</f>
        <v/>
      </c>
      <c r="AI231" s="42" t="str">
        <f aca="false">IF(ISNUMBER(H231),H231-H230,"")</f>
        <v/>
      </c>
      <c r="AJ231" s="42" t="str">
        <f aca="false">IF(ISNUMBER(I231),I231-I230,"")</f>
        <v/>
      </c>
      <c r="AK231" s="42" t="str">
        <f aca="false">IF(ISNUMBER(J231),J231-J230,"")</f>
        <v/>
      </c>
      <c r="AL231" s="1" t="n">
        <f aca="false">AL230+1</f>
        <v>151</v>
      </c>
      <c r="AN231" s="43" t="str">
        <f aca="false">IF(ISNUMBER(AE231),AVERAGE(AE225:AE231),"")</f>
        <v/>
      </c>
      <c r="AO231" s="43" t="str">
        <f aca="false">IF(ISNUMBER(AF231),AVERAGE(AF225:AF231),"")</f>
        <v/>
      </c>
      <c r="AP231" s="43" t="str">
        <f aca="false">IF(ISNUMBER(AG231),AVERAGE(AG225:AG231),"")</f>
        <v/>
      </c>
      <c r="AQ231" s="43" t="str">
        <f aca="false">IF(ISNUMBER(AH231),AVERAGE(AH225:AH231),"")</f>
        <v/>
      </c>
      <c r="AR231" s="43" t="str">
        <f aca="false">IF(ISNUMBER(AI231),AVERAGE(AI225:AI231),"")</f>
        <v/>
      </c>
      <c r="AS231" s="43" t="str">
        <f aca="false">IF(ISNUMBER(AJ231),AVERAGE(AJ225:AJ231),"")</f>
        <v/>
      </c>
      <c r="AT231" s="43" t="str">
        <f aca="false">IF(ISNUMBER(AK231),AVERAGE(AK225:AK231),"")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E232" s="42" t="str">
        <f aca="false">IF(ISNUMBER(D232),D232-D231,"")</f>
        <v/>
      </c>
      <c r="AF232" s="42" t="str">
        <f aca="false">IF(ISNUMBER(E232),E232-E231,"")</f>
        <v/>
      </c>
      <c r="AG232" s="42" t="str">
        <f aca="false">IF(ISNUMBER(F232),F232-F231,"")</f>
        <v/>
      </c>
      <c r="AH232" s="42" t="str">
        <f aca="false">IF(ISNUMBER(G232),G232-G231,"")</f>
        <v/>
      </c>
      <c r="AI232" s="42" t="str">
        <f aca="false">IF(ISNUMBER(H232),H232-H231,"")</f>
        <v/>
      </c>
      <c r="AJ232" s="42" t="str">
        <f aca="false">IF(ISNUMBER(I232),I232-I231,"")</f>
        <v/>
      </c>
      <c r="AK232" s="42" t="str">
        <f aca="false">IF(ISNUMBER(J232),J232-J231,"")</f>
        <v/>
      </c>
      <c r="AL232" s="1" t="n">
        <f aca="false">AL231+1</f>
        <v>152</v>
      </c>
      <c r="AN232" s="43" t="str">
        <f aca="false">IF(ISNUMBER(AE232),AVERAGE(AE226:AE232),"")</f>
        <v/>
      </c>
      <c r="AO232" s="43" t="str">
        <f aca="false">IF(ISNUMBER(AF232),AVERAGE(AF226:AF232),"")</f>
        <v/>
      </c>
      <c r="AP232" s="43" t="str">
        <f aca="false">IF(ISNUMBER(AG232),AVERAGE(AG226:AG232),"")</f>
        <v/>
      </c>
      <c r="AQ232" s="43" t="str">
        <f aca="false">IF(ISNUMBER(AH232),AVERAGE(AH226:AH232),"")</f>
        <v/>
      </c>
      <c r="AR232" s="43" t="str">
        <f aca="false">IF(ISNUMBER(AI232),AVERAGE(AI226:AI232),"")</f>
        <v/>
      </c>
      <c r="AS232" s="43" t="str">
        <f aca="false">IF(ISNUMBER(AJ232),AVERAGE(AJ226:AJ232),"")</f>
        <v/>
      </c>
      <c r="AT232" s="43" t="str">
        <f aca="false">IF(ISNUMBER(AK232),AVERAGE(AK226:AK232),"")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E233" s="42" t="str">
        <f aca="false">IF(ISNUMBER(D233),D233-D232,"")</f>
        <v/>
      </c>
      <c r="AF233" s="42" t="str">
        <f aca="false">IF(ISNUMBER(E233),E233-E232,"")</f>
        <v/>
      </c>
      <c r="AG233" s="42" t="str">
        <f aca="false">IF(ISNUMBER(F233),F233-F232,"")</f>
        <v/>
      </c>
      <c r="AH233" s="42" t="str">
        <f aca="false">IF(ISNUMBER(G233),G233-G232,"")</f>
        <v/>
      </c>
      <c r="AI233" s="42" t="str">
        <f aca="false">IF(ISNUMBER(H233),H233-H232,"")</f>
        <v/>
      </c>
      <c r="AJ233" s="42" t="str">
        <f aca="false">IF(ISNUMBER(I233),I233-I232,"")</f>
        <v/>
      </c>
      <c r="AK233" s="42" t="str">
        <f aca="false">IF(ISNUMBER(J233),J233-J232,"")</f>
        <v/>
      </c>
      <c r="AL233" s="1" t="n">
        <f aca="false">AL232+1</f>
        <v>153</v>
      </c>
      <c r="AN233" s="43" t="str">
        <f aca="false">IF(ISNUMBER(AE233),AVERAGE(AE227:AE233),"")</f>
        <v/>
      </c>
      <c r="AO233" s="43" t="str">
        <f aca="false">IF(ISNUMBER(AF233),AVERAGE(AF227:AF233),"")</f>
        <v/>
      </c>
      <c r="AP233" s="43" t="str">
        <f aca="false">IF(ISNUMBER(AG233),AVERAGE(AG227:AG233),"")</f>
        <v/>
      </c>
      <c r="AQ233" s="43" t="str">
        <f aca="false">IF(ISNUMBER(AH233),AVERAGE(AH227:AH233),"")</f>
        <v/>
      </c>
      <c r="AR233" s="43" t="str">
        <f aca="false">IF(ISNUMBER(AI233),AVERAGE(AI227:AI233),"")</f>
        <v/>
      </c>
      <c r="AS233" s="43" t="str">
        <f aca="false">IF(ISNUMBER(AJ233),AVERAGE(AJ227:AJ233),"")</f>
        <v/>
      </c>
      <c r="AT233" s="43" t="str">
        <f aca="false">IF(ISNUMBER(AK233),AVERAGE(AK227:AK233),"")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E234" s="42" t="str">
        <f aca="false">IF(ISNUMBER(D234),D234-D233,"")</f>
        <v/>
      </c>
      <c r="AF234" s="42" t="str">
        <f aca="false">IF(ISNUMBER(E234),E234-E233,"")</f>
        <v/>
      </c>
      <c r="AG234" s="42" t="str">
        <f aca="false">IF(ISNUMBER(F234),F234-F233,"")</f>
        <v/>
      </c>
      <c r="AH234" s="42" t="str">
        <f aca="false">IF(ISNUMBER(G234),G234-G233,"")</f>
        <v/>
      </c>
      <c r="AI234" s="42" t="str">
        <f aca="false">IF(ISNUMBER(H234),H234-H233,"")</f>
        <v/>
      </c>
      <c r="AJ234" s="42" t="str">
        <f aca="false">IF(ISNUMBER(I234),I234-I233,"")</f>
        <v/>
      </c>
      <c r="AK234" s="42" t="str">
        <f aca="false">IF(ISNUMBER(J234),J234-J233,"")</f>
        <v/>
      </c>
      <c r="AL234" s="1" t="n">
        <f aca="false">AL233+1</f>
        <v>154</v>
      </c>
      <c r="AN234" s="43" t="str">
        <f aca="false">IF(ISNUMBER(AE234),AVERAGE(AE228:AE234),"")</f>
        <v/>
      </c>
      <c r="AO234" s="43" t="str">
        <f aca="false">IF(ISNUMBER(AF234),AVERAGE(AF228:AF234),"")</f>
        <v/>
      </c>
      <c r="AP234" s="43" t="str">
        <f aca="false">IF(ISNUMBER(AG234),AVERAGE(AG228:AG234),"")</f>
        <v/>
      </c>
      <c r="AQ234" s="43" t="str">
        <f aca="false">IF(ISNUMBER(AH234),AVERAGE(AH228:AH234),"")</f>
        <v/>
      </c>
      <c r="AR234" s="43" t="str">
        <f aca="false">IF(ISNUMBER(AI234),AVERAGE(AI228:AI234),"")</f>
        <v/>
      </c>
      <c r="AS234" s="43" t="str">
        <f aca="false">IF(ISNUMBER(AJ234),AVERAGE(AJ228:AJ234),"")</f>
        <v/>
      </c>
      <c r="AT234" s="43" t="str">
        <f aca="false">IF(ISNUMBER(AK234),AVERAGE(AK228:AK234),"")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E235" s="42" t="str">
        <f aca="false">IF(ISNUMBER(D235),D235-D234,"")</f>
        <v/>
      </c>
      <c r="AF235" s="42" t="str">
        <f aca="false">IF(ISNUMBER(E235),E235-E234,"")</f>
        <v/>
      </c>
      <c r="AG235" s="42" t="str">
        <f aca="false">IF(ISNUMBER(F235),F235-F234,"")</f>
        <v/>
      </c>
      <c r="AH235" s="42" t="str">
        <f aca="false">IF(ISNUMBER(G235),G235-G234,"")</f>
        <v/>
      </c>
      <c r="AI235" s="42" t="str">
        <f aca="false">IF(ISNUMBER(H235),H235-H234,"")</f>
        <v/>
      </c>
      <c r="AJ235" s="42" t="str">
        <f aca="false">IF(ISNUMBER(I235),I235-I234,"")</f>
        <v/>
      </c>
      <c r="AK235" s="42" t="str">
        <f aca="false">IF(ISNUMBER(J235),J235-J234,"")</f>
        <v/>
      </c>
      <c r="AL235" s="1" t="n">
        <f aca="false">AL234+1</f>
        <v>155</v>
      </c>
      <c r="AN235" s="43" t="str">
        <f aca="false">IF(ISNUMBER(AE235),AVERAGE(AE229:AE235),"")</f>
        <v/>
      </c>
      <c r="AO235" s="43" t="str">
        <f aca="false">IF(ISNUMBER(AF235),AVERAGE(AF229:AF235),"")</f>
        <v/>
      </c>
      <c r="AP235" s="43" t="str">
        <f aca="false">IF(ISNUMBER(AG235),AVERAGE(AG229:AG235),"")</f>
        <v/>
      </c>
      <c r="AQ235" s="43" t="str">
        <f aca="false">IF(ISNUMBER(AH235),AVERAGE(AH229:AH235),"")</f>
        <v/>
      </c>
      <c r="AR235" s="43" t="str">
        <f aca="false">IF(ISNUMBER(AI235),AVERAGE(AI229:AI235),"")</f>
        <v/>
      </c>
      <c r="AS235" s="43" t="str">
        <f aca="false">IF(ISNUMBER(AJ235),AVERAGE(AJ229:AJ235),"")</f>
        <v/>
      </c>
      <c r="AT235" s="43" t="str">
        <f aca="false">IF(ISNUMBER(AK235),AVERAGE(AK229:AK235),"")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E236" s="42" t="str">
        <f aca="false">IF(ISNUMBER(D236),D236-D235,"")</f>
        <v/>
      </c>
      <c r="AF236" s="42" t="str">
        <f aca="false">IF(ISNUMBER(E236),E236-E235,"")</f>
        <v/>
      </c>
      <c r="AG236" s="42" t="str">
        <f aca="false">IF(ISNUMBER(F236),F236-F235,"")</f>
        <v/>
      </c>
      <c r="AH236" s="42" t="str">
        <f aca="false">IF(ISNUMBER(G236),G236-G235,"")</f>
        <v/>
      </c>
      <c r="AI236" s="42" t="str">
        <f aca="false">IF(ISNUMBER(H236),H236-H235,"")</f>
        <v/>
      </c>
      <c r="AJ236" s="42" t="str">
        <f aca="false">IF(ISNUMBER(I236),I236-I235,"")</f>
        <v/>
      </c>
      <c r="AK236" s="42" t="str">
        <f aca="false">IF(ISNUMBER(J236),J236-J235,"")</f>
        <v/>
      </c>
      <c r="AL236" s="1" t="n">
        <f aca="false">AL235+1</f>
        <v>156</v>
      </c>
      <c r="AN236" s="43" t="str">
        <f aca="false">IF(ISNUMBER(AE236),AVERAGE(AE230:AE236),"")</f>
        <v/>
      </c>
      <c r="AO236" s="43" t="str">
        <f aca="false">IF(ISNUMBER(AF236),AVERAGE(AF230:AF236),"")</f>
        <v/>
      </c>
      <c r="AP236" s="43" t="str">
        <f aca="false">IF(ISNUMBER(AG236),AVERAGE(AG230:AG236),"")</f>
        <v/>
      </c>
      <c r="AQ236" s="43" t="str">
        <f aca="false">IF(ISNUMBER(AH236),AVERAGE(AH230:AH236),"")</f>
        <v/>
      </c>
      <c r="AR236" s="43" t="str">
        <f aca="false">IF(ISNUMBER(AI236),AVERAGE(AI230:AI236),"")</f>
        <v/>
      </c>
      <c r="AS236" s="43" t="str">
        <f aca="false">IF(ISNUMBER(AJ236),AVERAGE(AJ230:AJ236),"")</f>
        <v/>
      </c>
      <c r="AT236" s="43" t="str">
        <f aca="false">IF(ISNUMBER(AK236),AVERAGE(AK230:AK236),"")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E237" s="42" t="str">
        <f aca="false">IF(ISNUMBER(D237),D237-D236,"")</f>
        <v/>
      </c>
      <c r="AF237" s="42" t="str">
        <f aca="false">IF(ISNUMBER(E237),E237-E236,"")</f>
        <v/>
      </c>
      <c r="AG237" s="42" t="str">
        <f aca="false">IF(ISNUMBER(F237),F237-F236,"")</f>
        <v/>
      </c>
      <c r="AH237" s="42" t="str">
        <f aca="false">IF(ISNUMBER(G237),G237-G236,"")</f>
        <v/>
      </c>
      <c r="AI237" s="42" t="str">
        <f aca="false">IF(ISNUMBER(H237),H237-H236,"")</f>
        <v/>
      </c>
      <c r="AJ237" s="42" t="str">
        <f aca="false">IF(ISNUMBER(I237),I237-I236,"")</f>
        <v/>
      </c>
      <c r="AK237" s="42" t="str">
        <f aca="false">IF(ISNUMBER(J237),J237-J236,"")</f>
        <v/>
      </c>
      <c r="AL237" s="1" t="n">
        <f aca="false">AL236+1</f>
        <v>157</v>
      </c>
      <c r="AN237" s="43" t="str">
        <f aca="false">IF(ISNUMBER(AE237),AVERAGE(AE231:AE237),"")</f>
        <v/>
      </c>
      <c r="AO237" s="43" t="str">
        <f aca="false">IF(ISNUMBER(AF237),AVERAGE(AF231:AF237),"")</f>
        <v/>
      </c>
      <c r="AP237" s="43" t="str">
        <f aca="false">IF(ISNUMBER(AG237),AVERAGE(AG231:AG237),"")</f>
        <v/>
      </c>
      <c r="AQ237" s="43" t="str">
        <f aca="false">IF(ISNUMBER(AH237),AVERAGE(AH231:AH237),"")</f>
        <v/>
      </c>
      <c r="AR237" s="43" t="str">
        <f aca="false">IF(ISNUMBER(AI237),AVERAGE(AI231:AI237),"")</f>
        <v/>
      </c>
      <c r="AS237" s="43" t="str">
        <f aca="false">IF(ISNUMBER(AJ237),AVERAGE(AJ231:AJ237),"")</f>
        <v/>
      </c>
      <c r="AT237" s="43" t="str">
        <f aca="false">IF(ISNUMBER(AK237),AVERAGE(AK231:AK237),"")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E238" s="42" t="str">
        <f aca="false">IF(ISNUMBER(D238),D238-D237,"")</f>
        <v/>
      </c>
      <c r="AF238" s="42" t="str">
        <f aca="false">IF(ISNUMBER(E238),E238-E237,"")</f>
        <v/>
      </c>
      <c r="AG238" s="42" t="str">
        <f aca="false">IF(ISNUMBER(F238),F238-F237,"")</f>
        <v/>
      </c>
      <c r="AH238" s="42" t="str">
        <f aca="false">IF(ISNUMBER(G238),G238-G237,"")</f>
        <v/>
      </c>
      <c r="AI238" s="42" t="str">
        <f aca="false">IF(ISNUMBER(H238),H238-H237,"")</f>
        <v/>
      </c>
      <c r="AJ238" s="42" t="str">
        <f aca="false">IF(ISNUMBER(I238),I238-I237,"")</f>
        <v/>
      </c>
      <c r="AK238" s="42" t="str">
        <f aca="false">IF(ISNUMBER(J238),J238-J237,"")</f>
        <v/>
      </c>
      <c r="AL238" s="1" t="n">
        <f aca="false">AL237+1</f>
        <v>158</v>
      </c>
      <c r="AN238" s="43" t="str">
        <f aca="false">IF(ISNUMBER(AE238),AVERAGE(AE232:AE238),"")</f>
        <v/>
      </c>
      <c r="AO238" s="43" t="str">
        <f aca="false">IF(ISNUMBER(AF238),AVERAGE(AF232:AF238),"")</f>
        <v/>
      </c>
      <c r="AP238" s="43" t="str">
        <f aca="false">IF(ISNUMBER(AG238),AVERAGE(AG232:AG238),"")</f>
        <v/>
      </c>
      <c r="AQ238" s="43" t="str">
        <f aca="false">IF(ISNUMBER(AH238),AVERAGE(AH232:AH238),"")</f>
        <v/>
      </c>
      <c r="AR238" s="43" t="str">
        <f aca="false">IF(ISNUMBER(AI238),AVERAGE(AI232:AI238),"")</f>
        <v/>
      </c>
      <c r="AS238" s="43" t="str">
        <f aca="false">IF(ISNUMBER(AJ238),AVERAGE(AJ232:AJ238),"")</f>
        <v/>
      </c>
      <c r="AT238" s="43" t="str">
        <f aca="false">IF(ISNUMBER(AK238),AVERAGE(AK232:AK238),"")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E239" s="42" t="str">
        <f aca="false">IF(ISNUMBER(D239),D239-D238,"")</f>
        <v/>
      </c>
      <c r="AF239" s="42" t="str">
        <f aca="false">IF(ISNUMBER(E239),E239-E238,"")</f>
        <v/>
      </c>
      <c r="AG239" s="42" t="str">
        <f aca="false">IF(ISNUMBER(F239),F239-F238,"")</f>
        <v/>
      </c>
      <c r="AH239" s="42" t="str">
        <f aca="false">IF(ISNUMBER(G239),G239-G238,"")</f>
        <v/>
      </c>
      <c r="AI239" s="42" t="str">
        <f aca="false">IF(ISNUMBER(H239),H239-H238,"")</f>
        <v/>
      </c>
      <c r="AJ239" s="42" t="str">
        <f aca="false">IF(ISNUMBER(I239),I239-I238,"")</f>
        <v/>
      </c>
      <c r="AK239" s="42" t="str">
        <f aca="false">IF(ISNUMBER(J239),J239-J238,"")</f>
        <v/>
      </c>
      <c r="AL239" s="1" t="n">
        <f aca="false">AL238+1</f>
        <v>159</v>
      </c>
      <c r="AN239" s="43" t="str">
        <f aca="false">IF(ISNUMBER(AE239),AVERAGE(AE233:AE239),"")</f>
        <v/>
      </c>
      <c r="AO239" s="43" t="str">
        <f aca="false">IF(ISNUMBER(AF239),AVERAGE(AF233:AF239),"")</f>
        <v/>
      </c>
      <c r="AP239" s="43" t="str">
        <f aca="false">IF(ISNUMBER(AG239),AVERAGE(AG233:AG239),"")</f>
        <v/>
      </c>
      <c r="AQ239" s="43" t="str">
        <f aca="false">IF(ISNUMBER(AH239),AVERAGE(AH233:AH239),"")</f>
        <v/>
      </c>
      <c r="AR239" s="43" t="str">
        <f aca="false">IF(ISNUMBER(AI239),AVERAGE(AI233:AI239),"")</f>
        <v/>
      </c>
      <c r="AS239" s="43" t="str">
        <f aca="false">IF(ISNUMBER(AJ239),AVERAGE(AJ233:AJ239),"")</f>
        <v/>
      </c>
      <c r="AT239" s="43" t="str">
        <f aca="false">IF(ISNUMBER(AK239),AVERAGE(AK233:AK239),"")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E240" s="42" t="str">
        <f aca="false">IF(ISNUMBER(D240),D240-D239,"")</f>
        <v/>
      </c>
      <c r="AF240" s="42" t="str">
        <f aca="false">IF(ISNUMBER(E240),E240-E239,"")</f>
        <v/>
      </c>
      <c r="AG240" s="42" t="str">
        <f aca="false">IF(ISNUMBER(F240),F240-F239,"")</f>
        <v/>
      </c>
      <c r="AH240" s="42" t="str">
        <f aca="false">IF(ISNUMBER(G240),G240-G239,"")</f>
        <v/>
      </c>
      <c r="AI240" s="42" t="str">
        <f aca="false">IF(ISNUMBER(H240),H240-H239,"")</f>
        <v/>
      </c>
      <c r="AJ240" s="42" t="str">
        <f aca="false">IF(ISNUMBER(I240),I240-I239,"")</f>
        <v/>
      </c>
      <c r="AK240" s="42" t="str">
        <f aca="false">IF(ISNUMBER(J240),J240-J239,"")</f>
        <v/>
      </c>
      <c r="AL240" s="1" t="n">
        <f aca="false">AL239+1</f>
        <v>160</v>
      </c>
      <c r="AN240" s="43" t="str">
        <f aca="false">IF(ISNUMBER(AE240),AVERAGE(AE234:AE240),"")</f>
        <v/>
      </c>
      <c r="AO240" s="43" t="str">
        <f aca="false">IF(ISNUMBER(AF240),AVERAGE(AF234:AF240),"")</f>
        <v/>
      </c>
      <c r="AP240" s="43" t="str">
        <f aca="false">IF(ISNUMBER(AG240),AVERAGE(AG234:AG240),"")</f>
        <v/>
      </c>
      <c r="AQ240" s="43" t="str">
        <f aca="false">IF(ISNUMBER(AH240),AVERAGE(AH234:AH240),"")</f>
        <v/>
      </c>
      <c r="AR240" s="43" t="str">
        <f aca="false">IF(ISNUMBER(AI240),AVERAGE(AI234:AI240),"")</f>
        <v/>
      </c>
      <c r="AS240" s="43" t="str">
        <f aca="false">IF(ISNUMBER(AJ240),AVERAGE(AJ234:AJ240),"")</f>
        <v/>
      </c>
      <c r="AT240" s="43" t="str">
        <f aca="false">IF(ISNUMBER(AK240),AVERAGE(AK234:AK240),"")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E241" s="42" t="str">
        <f aca="false">IF(ISNUMBER(D241),D241-D240,"")</f>
        <v/>
      </c>
      <c r="AF241" s="42" t="str">
        <f aca="false">IF(ISNUMBER(E241),E241-E240,"")</f>
        <v/>
      </c>
      <c r="AG241" s="42" t="str">
        <f aca="false">IF(ISNUMBER(F241),F241-F240,"")</f>
        <v/>
      </c>
      <c r="AH241" s="42" t="str">
        <f aca="false">IF(ISNUMBER(G241),G241-G240,"")</f>
        <v/>
      </c>
      <c r="AI241" s="42" t="str">
        <f aca="false">IF(ISNUMBER(H241),H241-H240,"")</f>
        <v/>
      </c>
      <c r="AJ241" s="42" t="str">
        <f aca="false">IF(ISNUMBER(I241),I241-I240,"")</f>
        <v/>
      </c>
      <c r="AK241" s="42" t="str">
        <f aca="false">IF(ISNUMBER(J241),J241-J240,"")</f>
        <v/>
      </c>
      <c r="AL241" s="1" t="n">
        <f aca="false">AL240+1</f>
        <v>161</v>
      </c>
      <c r="AN241" s="43" t="str">
        <f aca="false">IF(ISNUMBER(AE241),AVERAGE(AE235:AE241),"")</f>
        <v/>
      </c>
      <c r="AO241" s="43" t="str">
        <f aca="false">IF(ISNUMBER(AF241),AVERAGE(AF235:AF241),"")</f>
        <v/>
      </c>
      <c r="AP241" s="43" t="str">
        <f aca="false">IF(ISNUMBER(AG241),AVERAGE(AG235:AG241),"")</f>
        <v/>
      </c>
      <c r="AQ241" s="43" t="str">
        <f aca="false">IF(ISNUMBER(AH241),AVERAGE(AH235:AH241),"")</f>
        <v/>
      </c>
      <c r="AR241" s="43" t="str">
        <f aca="false">IF(ISNUMBER(AI241),AVERAGE(AI235:AI241),"")</f>
        <v/>
      </c>
      <c r="AS241" s="43" t="str">
        <f aca="false">IF(ISNUMBER(AJ241),AVERAGE(AJ235:AJ241),"")</f>
        <v/>
      </c>
      <c r="AT241" s="43" t="str">
        <f aca="false">IF(ISNUMBER(AK241),AVERAGE(AK235:AK241),"")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E242" s="42" t="str">
        <f aca="false">IF(ISNUMBER(D242),D242-D241,"")</f>
        <v/>
      </c>
      <c r="AF242" s="42" t="str">
        <f aca="false">IF(ISNUMBER(E242),E242-E241,"")</f>
        <v/>
      </c>
      <c r="AG242" s="42" t="str">
        <f aca="false">IF(ISNUMBER(F242),F242-F241,"")</f>
        <v/>
      </c>
      <c r="AH242" s="42" t="str">
        <f aca="false">IF(ISNUMBER(G242),G242-G241,"")</f>
        <v/>
      </c>
      <c r="AI242" s="42" t="str">
        <f aca="false">IF(ISNUMBER(H242),H242-H241,"")</f>
        <v/>
      </c>
      <c r="AJ242" s="42" t="str">
        <f aca="false">IF(ISNUMBER(I242),I242-I241,"")</f>
        <v/>
      </c>
      <c r="AK242" s="42" t="str">
        <f aca="false">IF(ISNUMBER(J242),J242-J241,"")</f>
        <v/>
      </c>
      <c r="AL242" s="1" t="n">
        <f aca="false">AL241+1</f>
        <v>162</v>
      </c>
      <c r="AN242" s="43" t="str">
        <f aca="false">IF(ISNUMBER(AE242),AVERAGE(AE236:AE242),"")</f>
        <v/>
      </c>
      <c r="AO242" s="43" t="str">
        <f aca="false">IF(ISNUMBER(AF242),AVERAGE(AF236:AF242),"")</f>
        <v/>
      </c>
      <c r="AP242" s="43" t="str">
        <f aca="false">IF(ISNUMBER(AG242),AVERAGE(AG236:AG242),"")</f>
        <v/>
      </c>
      <c r="AQ242" s="43" t="str">
        <f aca="false">IF(ISNUMBER(AH242),AVERAGE(AH236:AH242),"")</f>
        <v/>
      </c>
      <c r="AR242" s="43" t="str">
        <f aca="false">IF(ISNUMBER(AI242),AVERAGE(AI236:AI242),"")</f>
        <v/>
      </c>
      <c r="AS242" s="43" t="str">
        <f aca="false">IF(ISNUMBER(AJ242),AVERAGE(AJ236:AJ242),"")</f>
        <v/>
      </c>
      <c r="AT242" s="43" t="str">
        <f aca="false">IF(ISNUMBER(AK242),AVERAGE(AK236:AK242),"")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E243" s="42" t="str">
        <f aca="false">IF(ISNUMBER(D243),D243-D242,"")</f>
        <v/>
      </c>
      <c r="AF243" s="42" t="str">
        <f aca="false">IF(ISNUMBER(E243),E243-E242,"")</f>
        <v/>
      </c>
      <c r="AG243" s="42" t="str">
        <f aca="false">IF(ISNUMBER(F243),F243-F242,"")</f>
        <v/>
      </c>
      <c r="AH243" s="42" t="str">
        <f aca="false">IF(ISNUMBER(G243),G243-G242,"")</f>
        <v/>
      </c>
      <c r="AI243" s="42" t="str">
        <f aca="false">IF(ISNUMBER(H243),H243-H242,"")</f>
        <v/>
      </c>
      <c r="AJ243" s="42" t="str">
        <f aca="false">IF(ISNUMBER(I243),I243-I242,"")</f>
        <v/>
      </c>
      <c r="AK243" s="42" t="str">
        <f aca="false">IF(ISNUMBER(J243),J243-J242,"")</f>
        <v/>
      </c>
      <c r="AL243" s="1" t="n">
        <f aca="false">AL242+1</f>
        <v>163</v>
      </c>
      <c r="AN243" s="43" t="str">
        <f aca="false">IF(ISNUMBER(AE243),AVERAGE(AE237:AE243),"")</f>
        <v/>
      </c>
      <c r="AO243" s="43" t="str">
        <f aca="false">IF(ISNUMBER(AF243),AVERAGE(AF237:AF243),"")</f>
        <v/>
      </c>
      <c r="AP243" s="43" t="str">
        <f aca="false">IF(ISNUMBER(AG243),AVERAGE(AG237:AG243),"")</f>
        <v/>
      </c>
      <c r="AQ243" s="43" t="str">
        <f aca="false">IF(ISNUMBER(AH243),AVERAGE(AH237:AH243),"")</f>
        <v/>
      </c>
      <c r="AR243" s="43" t="str">
        <f aca="false">IF(ISNUMBER(AI243),AVERAGE(AI237:AI243),"")</f>
        <v/>
      </c>
      <c r="AS243" s="43" t="str">
        <f aca="false">IF(ISNUMBER(AJ243),AVERAGE(AJ237:AJ243),"")</f>
        <v/>
      </c>
      <c r="AT243" s="43" t="str">
        <f aca="false">IF(ISNUMBER(AK243),AVERAGE(AK237:AK243),"")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E244" s="42" t="str">
        <f aca="false">IF(ISNUMBER(D244),D244-D243,"")</f>
        <v/>
      </c>
      <c r="AF244" s="42" t="str">
        <f aca="false">IF(ISNUMBER(E244),E244-E243,"")</f>
        <v/>
      </c>
      <c r="AG244" s="42" t="str">
        <f aca="false">IF(ISNUMBER(F244),F244-F243,"")</f>
        <v/>
      </c>
      <c r="AH244" s="42" t="str">
        <f aca="false">IF(ISNUMBER(G244),G244-G243,"")</f>
        <v/>
      </c>
      <c r="AI244" s="42" t="str">
        <f aca="false">IF(ISNUMBER(H244),H244-H243,"")</f>
        <v/>
      </c>
      <c r="AJ244" s="42" t="str">
        <f aca="false">IF(ISNUMBER(I244),I244-I243,"")</f>
        <v/>
      </c>
      <c r="AK244" s="42" t="str">
        <f aca="false">IF(ISNUMBER(J244),J244-J243,"")</f>
        <v/>
      </c>
      <c r="AL244" s="1" t="n">
        <f aca="false">AL243+1</f>
        <v>164</v>
      </c>
      <c r="AN244" s="43" t="str">
        <f aca="false">IF(ISNUMBER(AE244),AVERAGE(AE238:AE244),"")</f>
        <v/>
      </c>
      <c r="AO244" s="43" t="str">
        <f aca="false">IF(ISNUMBER(AF244),AVERAGE(AF238:AF244),"")</f>
        <v/>
      </c>
      <c r="AP244" s="43" t="str">
        <f aca="false">IF(ISNUMBER(AG244),AVERAGE(AG238:AG244),"")</f>
        <v/>
      </c>
      <c r="AQ244" s="43" t="str">
        <f aca="false">IF(ISNUMBER(AH244),AVERAGE(AH238:AH244),"")</f>
        <v/>
      </c>
      <c r="AR244" s="43" t="str">
        <f aca="false">IF(ISNUMBER(AI244),AVERAGE(AI238:AI244),"")</f>
        <v/>
      </c>
      <c r="AS244" s="43" t="str">
        <f aca="false">IF(ISNUMBER(AJ244),AVERAGE(AJ238:AJ244),"")</f>
        <v/>
      </c>
      <c r="AT244" s="43" t="str">
        <f aca="false">IF(ISNUMBER(AK244),AVERAGE(AK238:AK244),"")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E245" s="42" t="str">
        <f aca="false">IF(ISNUMBER(D245),D245-D244,"")</f>
        <v/>
      </c>
      <c r="AF245" s="42" t="str">
        <f aca="false">IF(ISNUMBER(E245),E245-E244,"")</f>
        <v/>
      </c>
      <c r="AG245" s="42" t="str">
        <f aca="false">IF(ISNUMBER(F245),F245-F244,"")</f>
        <v/>
      </c>
      <c r="AH245" s="42" t="str">
        <f aca="false">IF(ISNUMBER(G245),G245-G244,"")</f>
        <v/>
      </c>
      <c r="AI245" s="42" t="str">
        <f aca="false">IF(ISNUMBER(H245),H245-H244,"")</f>
        <v/>
      </c>
      <c r="AJ245" s="42" t="str">
        <f aca="false">IF(ISNUMBER(I245),I245-I244,"")</f>
        <v/>
      </c>
      <c r="AK245" s="42" t="str">
        <f aca="false">IF(ISNUMBER(J245),J245-J244,"")</f>
        <v/>
      </c>
      <c r="AL245" s="1" t="n">
        <f aca="false">AL244+1</f>
        <v>165</v>
      </c>
      <c r="AN245" s="43" t="str">
        <f aca="false">IF(ISNUMBER(AE245),AVERAGE(AE239:AE245),"")</f>
        <v/>
      </c>
      <c r="AO245" s="43" t="str">
        <f aca="false">IF(ISNUMBER(AF245),AVERAGE(AF239:AF245),"")</f>
        <v/>
      </c>
      <c r="AP245" s="43" t="str">
        <f aca="false">IF(ISNUMBER(AG245),AVERAGE(AG239:AG245),"")</f>
        <v/>
      </c>
      <c r="AQ245" s="43" t="str">
        <f aca="false">IF(ISNUMBER(AH245),AVERAGE(AH239:AH245),"")</f>
        <v/>
      </c>
      <c r="AR245" s="43" t="str">
        <f aca="false">IF(ISNUMBER(AI245),AVERAGE(AI239:AI245),"")</f>
        <v/>
      </c>
      <c r="AS245" s="43" t="str">
        <f aca="false">IF(ISNUMBER(AJ245),AVERAGE(AJ239:AJ245),"")</f>
        <v/>
      </c>
      <c r="AT245" s="43" t="str">
        <f aca="false">IF(ISNUMBER(AK245),AVERAGE(AK239:AK245),"")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E246" s="42" t="str">
        <f aca="false">IF(ISNUMBER(D246),D246-D245,"")</f>
        <v/>
      </c>
      <c r="AF246" s="42" t="str">
        <f aca="false">IF(ISNUMBER(E246),E246-E245,"")</f>
        <v/>
      </c>
      <c r="AG246" s="42" t="str">
        <f aca="false">IF(ISNUMBER(F246),F246-F245,"")</f>
        <v/>
      </c>
      <c r="AH246" s="42" t="str">
        <f aca="false">IF(ISNUMBER(G246),G246-G245,"")</f>
        <v/>
      </c>
      <c r="AI246" s="42" t="str">
        <f aca="false">IF(ISNUMBER(H246),H246-H245,"")</f>
        <v/>
      </c>
      <c r="AJ246" s="42" t="str">
        <f aca="false">IF(ISNUMBER(I246),I246-I245,"")</f>
        <v/>
      </c>
      <c r="AK246" s="42" t="str">
        <f aca="false">IF(ISNUMBER(J246),J246-J245,"")</f>
        <v/>
      </c>
      <c r="AL246" s="1" t="n">
        <f aca="false">AL245+1</f>
        <v>166</v>
      </c>
      <c r="AN246" s="43" t="str">
        <f aca="false">IF(ISNUMBER(AE246),AVERAGE(AE240:AE246),"")</f>
        <v/>
      </c>
      <c r="AO246" s="43" t="str">
        <f aca="false">IF(ISNUMBER(AF246),AVERAGE(AF240:AF246),"")</f>
        <v/>
      </c>
      <c r="AP246" s="43" t="str">
        <f aca="false">IF(ISNUMBER(AG246),AVERAGE(AG240:AG246),"")</f>
        <v/>
      </c>
      <c r="AQ246" s="43" t="str">
        <f aca="false">IF(ISNUMBER(AH246),AVERAGE(AH240:AH246),"")</f>
        <v/>
      </c>
      <c r="AR246" s="43" t="str">
        <f aca="false">IF(ISNUMBER(AI246),AVERAGE(AI240:AI246),"")</f>
        <v/>
      </c>
      <c r="AS246" s="43" t="str">
        <f aca="false">IF(ISNUMBER(AJ246),AVERAGE(AJ240:AJ246),"")</f>
        <v/>
      </c>
      <c r="AT246" s="43" t="str">
        <f aca="false">IF(ISNUMBER(AK246),AVERAGE(AK240:AK246),"")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E247" s="42" t="str">
        <f aca="false">IF(ISNUMBER(D247),D247-D246,"")</f>
        <v/>
      </c>
      <c r="AF247" s="42" t="str">
        <f aca="false">IF(ISNUMBER(E247),E247-E246,"")</f>
        <v/>
      </c>
      <c r="AG247" s="42" t="str">
        <f aca="false">IF(ISNUMBER(F247),F247-F246,"")</f>
        <v/>
      </c>
      <c r="AH247" s="42" t="str">
        <f aca="false">IF(ISNUMBER(G247),G247-G246,"")</f>
        <v/>
      </c>
      <c r="AI247" s="42" t="str">
        <f aca="false">IF(ISNUMBER(H247),H247-H246,"")</f>
        <v/>
      </c>
      <c r="AJ247" s="42" t="str">
        <f aca="false">IF(ISNUMBER(I247),I247-I246,"")</f>
        <v/>
      </c>
      <c r="AK247" s="42" t="str">
        <f aca="false">IF(ISNUMBER(J247),J247-J246,"")</f>
        <v/>
      </c>
      <c r="AL247" s="1" t="n">
        <f aca="false">AL246+1</f>
        <v>167</v>
      </c>
      <c r="AN247" s="43" t="str">
        <f aca="false">IF(ISNUMBER(AE247),AVERAGE(AE241:AE247),"")</f>
        <v/>
      </c>
      <c r="AO247" s="43" t="str">
        <f aca="false">IF(ISNUMBER(AF247),AVERAGE(AF241:AF247),"")</f>
        <v/>
      </c>
      <c r="AP247" s="43" t="str">
        <f aca="false">IF(ISNUMBER(AG247),AVERAGE(AG241:AG247),"")</f>
        <v/>
      </c>
      <c r="AQ247" s="43" t="str">
        <f aca="false">IF(ISNUMBER(AH247),AVERAGE(AH241:AH247),"")</f>
        <v/>
      </c>
      <c r="AR247" s="43" t="str">
        <f aca="false">IF(ISNUMBER(AI247),AVERAGE(AI241:AI247),"")</f>
        <v/>
      </c>
      <c r="AS247" s="43" t="str">
        <f aca="false">IF(ISNUMBER(AJ247),AVERAGE(AJ241:AJ247),"")</f>
        <v/>
      </c>
      <c r="AT247" s="43" t="str">
        <f aca="false">IF(ISNUMBER(AK247),AVERAGE(AK241:AK247),"")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E248" s="42" t="str">
        <f aca="false">IF(ISNUMBER(D248),D248-D247,"")</f>
        <v/>
      </c>
      <c r="AF248" s="42" t="str">
        <f aca="false">IF(ISNUMBER(E248),E248-E247,"")</f>
        <v/>
      </c>
      <c r="AG248" s="42" t="str">
        <f aca="false">IF(ISNUMBER(F248),F248-F247,"")</f>
        <v/>
      </c>
      <c r="AH248" s="42" t="str">
        <f aca="false">IF(ISNUMBER(G248),G248-G247,"")</f>
        <v/>
      </c>
      <c r="AI248" s="42" t="str">
        <f aca="false">IF(ISNUMBER(H248),H248-H247,"")</f>
        <v/>
      </c>
      <c r="AJ248" s="42" t="str">
        <f aca="false">IF(ISNUMBER(I248),I248-I247,"")</f>
        <v/>
      </c>
      <c r="AK248" s="42" t="str">
        <f aca="false">IF(ISNUMBER(J248),J248-J247,"")</f>
        <v/>
      </c>
      <c r="AL248" s="1" t="n">
        <f aca="false">AL247+1</f>
        <v>168</v>
      </c>
      <c r="AN248" s="43" t="str">
        <f aca="false">IF(ISNUMBER(AE248),AVERAGE(AE242:AE248),"")</f>
        <v/>
      </c>
      <c r="AO248" s="43" t="str">
        <f aca="false">IF(ISNUMBER(AF248),AVERAGE(AF242:AF248),"")</f>
        <v/>
      </c>
      <c r="AP248" s="43" t="str">
        <f aca="false">IF(ISNUMBER(AG248),AVERAGE(AG242:AG248),"")</f>
        <v/>
      </c>
      <c r="AQ248" s="43" t="str">
        <f aca="false">IF(ISNUMBER(AH248),AVERAGE(AH242:AH248),"")</f>
        <v/>
      </c>
      <c r="AR248" s="43" t="str">
        <f aca="false">IF(ISNUMBER(AI248),AVERAGE(AI242:AI248),"")</f>
        <v/>
      </c>
      <c r="AS248" s="43" t="str">
        <f aca="false">IF(ISNUMBER(AJ248),AVERAGE(AJ242:AJ248),"")</f>
        <v/>
      </c>
      <c r="AT248" s="43" t="str">
        <f aca="false">IF(ISNUMBER(AK248),AVERAGE(AK242:AK248),"")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E249" s="42" t="str">
        <f aca="false">IF(ISNUMBER(D249),D249-D248,"")</f>
        <v/>
      </c>
      <c r="AF249" s="42" t="str">
        <f aca="false">IF(ISNUMBER(E249),E249-E248,"")</f>
        <v/>
      </c>
      <c r="AG249" s="42" t="str">
        <f aca="false">IF(ISNUMBER(F249),F249-F248,"")</f>
        <v/>
      </c>
      <c r="AH249" s="42" t="str">
        <f aca="false">IF(ISNUMBER(G249),G249-G248,"")</f>
        <v/>
      </c>
      <c r="AI249" s="42" t="str">
        <f aca="false">IF(ISNUMBER(H249),H249-H248,"")</f>
        <v/>
      </c>
      <c r="AJ249" s="42" t="str">
        <f aca="false">IF(ISNUMBER(I249),I249-I248,"")</f>
        <v/>
      </c>
      <c r="AK249" s="42" t="str">
        <f aca="false">IF(ISNUMBER(J249),J249-J248,"")</f>
        <v/>
      </c>
      <c r="AL249" s="1" t="n">
        <f aca="false">AL248+1</f>
        <v>169</v>
      </c>
      <c r="AN249" s="43" t="str">
        <f aca="false">IF(ISNUMBER(AE249),AVERAGE(AE243:AE249),"")</f>
        <v/>
      </c>
      <c r="AO249" s="43" t="str">
        <f aca="false">IF(ISNUMBER(AF249),AVERAGE(AF243:AF249),"")</f>
        <v/>
      </c>
      <c r="AP249" s="43" t="str">
        <f aca="false">IF(ISNUMBER(AG249),AVERAGE(AG243:AG249),"")</f>
        <v/>
      </c>
      <c r="AQ249" s="43" t="str">
        <f aca="false">IF(ISNUMBER(AH249),AVERAGE(AH243:AH249),"")</f>
        <v/>
      </c>
      <c r="AR249" s="43" t="str">
        <f aca="false">IF(ISNUMBER(AI249),AVERAGE(AI243:AI249),"")</f>
        <v/>
      </c>
      <c r="AS249" s="43" t="str">
        <f aca="false">IF(ISNUMBER(AJ249),AVERAGE(AJ243:AJ249),"")</f>
        <v/>
      </c>
      <c r="AT249" s="43" t="str">
        <f aca="false">IF(ISNUMBER(AK249),AVERAGE(AK243:AK249),"")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E250" s="42" t="str">
        <f aca="false">IF(ISNUMBER(D250),D250-D249,"")</f>
        <v/>
      </c>
      <c r="AF250" s="42" t="str">
        <f aca="false">IF(ISNUMBER(E250),E250-E249,"")</f>
        <v/>
      </c>
      <c r="AG250" s="42" t="str">
        <f aca="false">IF(ISNUMBER(F250),F250-F249,"")</f>
        <v/>
      </c>
      <c r="AH250" s="42" t="str">
        <f aca="false">IF(ISNUMBER(G250),G250-G249,"")</f>
        <v/>
      </c>
      <c r="AI250" s="42" t="str">
        <f aca="false">IF(ISNUMBER(H250),H250-H249,"")</f>
        <v/>
      </c>
      <c r="AJ250" s="42" t="str">
        <f aca="false">IF(ISNUMBER(I250),I250-I249,"")</f>
        <v/>
      </c>
      <c r="AK250" s="42" t="str">
        <f aca="false">IF(ISNUMBER(J250),J250-J249,"")</f>
        <v/>
      </c>
      <c r="AL250" s="1" t="n">
        <f aca="false">AL249+1</f>
        <v>170</v>
      </c>
      <c r="AN250" s="43" t="str">
        <f aca="false">IF(ISNUMBER(AE250),AVERAGE(AE244:AE250),"")</f>
        <v/>
      </c>
      <c r="AO250" s="43" t="str">
        <f aca="false">IF(ISNUMBER(AF250),AVERAGE(AF244:AF250),"")</f>
        <v/>
      </c>
      <c r="AP250" s="43" t="str">
        <f aca="false">IF(ISNUMBER(AG250),AVERAGE(AG244:AG250),"")</f>
        <v/>
      </c>
      <c r="AQ250" s="43" t="str">
        <f aca="false">IF(ISNUMBER(AH250),AVERAGE(AH244:AH250),"")</f>
        <v/>
      </c>
      <c r="AR250" s="43" t="str">
        <f aca="false">IF(ISNUMBER(AI250),AVERAGE(AI244:AI250),"")</f>
        <v/>
      </c>
      <c r="AS250" s="43" t="str">
        <f aca="false">IF(ISNUMBER(AJ250),AVERAGE(AJ244:AJ250),"")</f>
        <v/>
      </c>
      <c r="AT250" s="43" t="str">
        <f aca="false">IF(ISNUMBER(AK250),AVERAGE(AK244:AK250),"")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E251" s="42" t="str">
        <f aca="false">IF(ISNUMBER(D251),D251-D250,"")</f>
        <v/>
      </c>
      <c r="AF251" s="42" t="str">
        <f aca="false">IF(ISNUMBER(E251),E251-E250,"")</f>
        <v/>
      </c>
      <c r="AG251" s="42" t="str">
        <f aca="false">IF(ISNUMBER(F251),F251-F250,"")</f>
        <v/>
      </c>
      <c r="AH251" s="42" t="str">
        <f aca="false">IF(ISNUMBER(G251),G251-G250,"")</f>
        <v/>
      </c>
      <c r="AI251" s="42" t="str">
        <f aca="false">IF(ISNUMBER(H251),H251-H250,"")</f>
        <v/>
      </c>
      <c r="AJ251" s="42" t="str">
        <f aca="false">IF(ISNUMBER(I251),I251-I250,"")</f>
        <v/>
      </c>
      <c r="AK251" s="42" t="str">
        <f aca="false">IF(ISNUMBER(J251),J251-J250,"")</f>
        <v/>
      </c>
      <c r="AL251" s="1" t="n">
        <f aca="false">AL250+1</f>
        <v>171</v>
      </c>
      <c r="AN251" s="43" t="str">
        <f aca="false">IF(ISNUMBER(AE251),AVERAGE(AE245:AE251),"")</f>
        <v/>
      </c>
      <c r="AO251" s="43" t="str">
        <f aca="false">IF(ISNUMBER(AF251),AVERAGE(AF245:AF251),"")</f>
        <v/>
      </c>
      <c r="AP251" s="43" t="str">
        <f aca="false">IF(ISNUMBER(AG251),AVERAGE(AG245:AG251),"")</f>
        <v/>
      </c>
      <c r="AQ251" s="43" t="str">
        <f aca="false">IF(ISNUMBER(AH251),AVERAGE(AH245:AH251),"")</f>
        <v/>
      </c>
      <c r="AR251" s="43" t="str">
        <f aca="false">IF(ISNUMBER(AI251),AVERAGE(AI245:AI251),"")</f>
        <v/>
      </c>
      <c r="AS251" s="43" t="str">
        <f aca="false">IF(ISNUMBER(AJ251),AVERAGE(AJ245:AJ251),"")</f>
        <v/>
      </c>
      <c r="AT251" s="43" t="str">
        <f aca="false">IF(ISNUMBER(AK251),AVERAGE(AK245:AK251),"")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E252" s="42" t="str">
        <f aca="false">IF(ISNUMBER(D252),D252-D251,"")</f>
        <v/>
      </c>
      <c r="AF252" s="42" t="str">
        <f aca="false">IF(ISNUMBER(E252),E252-E251,"")</f>
        <v/>
      </c>
      <c r="AG252" s="42" t="str">
        <f aca="false">IF(ISNUMBER(F252),F252-F251,"")</f>
        <v/>
      </c>
      <c r="AH252" s="42" t="str">
        <f aca="false">IF(ISNUMBER(G252),G252-G251,"")</f>
        <v/>
      </c>
      <c r="AI252" s="42" t="str">
        <f aca="false">IF(ISNUMBER(H252),H252-H251,"")</f>
        <v/>
      </c>
      <c r="AJ252" s="42" t="str">
        <f aca="false">IF(ISNUMBER(I252),I252-I251,"")</f>
        <v/>
      </c>
      <c r="AK252" s="42" t="str">
        <f aca="false">IF(ISNUMBER(J252),J252-J251,"")</f>
        <v/>
      </c>
      <c r="AL252" s="1" t="n">
        <f aca="false">AL251+1</f>
        <v>172</v>
      </c>
      <c r="AN252" s="43" t="str">
        <f aca="false">IF(ISNUMBER(AE252),AVERAGE(AE246:AE252),"")</f>
        <v/>
      </c>
      <c r="AO252" s="43" t="str">
        <f aca="false">IF(ISNUMBER(AF252),AVERAGE(AF246:AF252),"")</f>
        <v/>
      </c>
      <c r="AP252" s="43" t="str">
        <f aca="false">IF(ISNUMBER(AG252),AVERAGE(AG246:AG252),"")</f>
        <v/>
      </c>
      <c r="AQ252" s="43" t="str">
        <f aca="false">IF(ISNUMBER(AH252),AVERAGE(AH246:AH252),"")</f>
        <v/>
      </c>
      <c r="AR252" s="43" t="str">
        <f aca="false">IF(ISNUMBER(AI252),AVERAGE(AI246:AI252),"")</f>
        <v/>
      </c>
      <c r="AS252" s="43" t="str">
        <f aca="false">IF(ISNUMBER(AJ252),AVERAGE(AJ246:AJ252),"")</f>
        <v/>
      </c>
      <c r="AT252" s="43" t="str">
        <f aca="false">IF(ISNUMBER(AK252),AVERAGE(AK246:AK252),"")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E253" s="42" t="str">
        <f aca="false">IF(ISNUMBER(D253),D253-D252,"")</f>
        <v/>
      </c>
      <c r="AF253" s="42" t="str">
        <f aca="false">IF(ISNUMBER(E253),E253-E252,"")</f>
        <v/>
      </c>
      <c r="AG253" s="42" t="str">
        <f aca="false">IF(ISNUMBER(F253),F253-F252,"")</f>
        <v/>
      </c>
      <c r="AH253" s="42" t="str">
        <f aca="false">IF(ISNUMBER(G253),G253-G252,"")</f>
        <v/>
      </c>
      <c r="AI253" s="42" t="str">
        <f aca="false">IF(ISNUMBER(H253),H253-H252,"")</f>
        <v/>
      </c>
      <c r="AJ253" s="42" t="str">
        <f aca="false">IF(ISNUMBER(I253),I253-I252,"")</f>
        <v/>
      </c>
      <c r="AK253" s="42" t="str">
        <f aca="false">IF(ISNUMBER(J253),J253-J252,"")</f>
        <v/>
      </c>
      <c r="AL253" s="1" t="n">
        <f aca="false">AL252+1</f>
        <v>173</v>
      </c>
      <c r="AN253" s="43" t="str">
        <f aca="false">IF(ISNUMBER(AE253),AVERAGE(AE247:AE253),"")</f>
        <v/>
      </c>
      <c r="AO253" s="43" t="str">
        <f aca="false">IF(ISNUMBER(AF253),AVERAGE(AF247:AF253),"")</f>
        <v/>
      </c>
      <c r="AP253" s="43" t="str">
        <f aca="false">IF(ISNUMBER(AG253),AVERAGE(AG247:AG253),"")</f>
        <v/>
      </c>
      <c r="AQ253" s="43" t="str">
        <f aca="false">IF(ISNUMBER(AH253),AVERAGE(AH247:AH253),"")</f>
        <v/>
      </c>
      <c r="AR253" s="43" t="str">
        <f aca="false">IF(ISNUMBER(AI253),AVERAGE(AI247:AI253),"")</f>
        <v/>
      </c>
      <c r="AS253" s="43" t="str">
        <f aca="false">IF(ISNUMBER(AJ253),AVERAGE(AJ247:AJ253),"")</f>
        <v/>
      </c>
      <c r="AT253" s="43" t="str">
        <f aca="false">IF(ISNUMBER(AK253),AVERAGE(AK247:AK253),"")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E254" s="42" t="str">
        <f aca="false">IF(ISNUMBER(D254),D254-D253,"")</f>
        <v/>
      </c>
      <c r="AF254" s="42" t="str">
        <f aca="false">IF(ISNUMBER(E254),E254-E253,"")</f>
        <v/>
      </c>
      <c r="AG254" s="42" t="str">
        <f aca="false">IF(ISNUMBER(F254),F254-F253,"")</f>
        <v/>
      </c>
      <c r="AH254" s="42" t="str">
        <f aca="false">IF(ISNUMBER(G254),G254-G253,"")</f>
        <v/>
      </c>
      <c r="AI254" s="42" t="str">
        <f aca="false">IF(ISNUMBER(H254),H254-H253,"")</f>
        <v/>
      </c>
      <c r="AJ254" s="42" t="str">
        <f aca="false">IF(ISNUMBER(I254),I254-I253,"")</f>
        <v/>
      </c>
      <c r="AK254" s="42" t="str">
        <f aca="false">IF(ISNUMBER(J254),J254-J253,"")</f>
        <v/>
      </c>
      <c r="AL254" s="1" t="n">
        <f aca="false">AL253+1</f>
        <v>174</v>
      </c>
      <c r="AN254" s="43" t="str">
        <f aca="false">IF(ISNUMBER(AE254),AVERAGE(AE248:AE254),"")</f>
        <v/>
      </c>
      <c r="AO254" s="43" t="str">
        <f aca="false">IF(ISNUMBER(AF254),AVERAGE(AF248:AF254),"")</f>
        <v/>
      </c>
      <c r="AP254" s="43" t="str">
        <f aca="false">IF(ISNUMBER(AG254),AVERAGE(AG248:AG254),"")</f>
        <v/>
      </c>
      <c r="AQ254" s="43" t="str">
        <f aca="false">IF(ISNUMBER(AH254),AVERAGE(AH248:AH254),"")</f>
        <v/>
      </c>
      <c r="AR254" s="43" t="str">
        <f aca="false">IF(ISNUMBER(AI254),AVERAGE(AI248:AI254),"")</f>
        <v/>
      </c>
      <c r="AS254" s="43" t="str">
        <f aca="false">IF(ISNUMBER(AJ254),AVERAGE(AJ248:AJ254),"")</f>
        <v/>
      </c>
      <c r="AT254" s="43" t="str">
        <f aca="false">IF(ISNUMBER(AK254),AVERAGE(AK248:AK254),"")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42" t="str">
        <f aca="false">IF(ISNUMBER(D255),D255-D254,"")</f>
        <v/>
      </c>
      <c r="AF255" s="42" t="str">
        <f aca="false">IF(ISNUMBER(E255),E255-E254,"")</f>
        <v/>
      </c>
      <c r="AG255" s="42" t="str">
        <f aca="false">IF(ISNUMBER(F255),F255-F254,"")</f>
        <v/>
      </c>
      <c r="AH255" s="42" t="str">
        <f aca="false">IF(ISNUMBER(G255),G255-G254,"")</f>
        <v/>
      </c>
      <c r="AI255" s="42" t="str">
        <f aca="false">IF(ISNUMBER(H255),H255-H254,"")</f>
        <v/>
      </c>
      <c r="AJ255" s="42" t="str">
        <f aca="false">IF(ISNUMBER(I255),I255-I254,"")</f>
        <v/>
      </c>
      <c r="AK255" s="42" t="str">
        <f aca="false">IF(ISNUMBER(J255),J255-J254,"")</f>
        <v/>
      </c>
      <c r="AL255" s="1" t="n">
        <f aca="false">AL254+1</f>
        <v>175</v>
      </c>
      <c r="AN255" s="43" t="str">
        <f aca="false">IF(ISNUMBER(AE255),AVERAGE(AE249:AE255),"")</f>
        <v/>
      </c>
      <c r="AO255" s="43" t="str">
        <f aca="false">IF(ISNUMBER(AF255),AVERAGE(AF249:AF255),"")</f>
        <v/>
      </c>
      <c r="AP255" s="43" t="str">
        <f aca="false">IF(ISNUMBER(AG255),AVERAGE(AG249:AG255),"")</f>
        <v/>
      </c>
      <c r="AQ255" s="43" t="str">
        <f aca="false">IF(ISNUMBER(AH255),AVERAGE(AH249:AH255),"")</f>
        <v/>
      </c>
      <c r="AR255" s="43" t="str">
        <f aca="false">IF(ISNUMBER(AI255),AVERAGE(AI249:AI255),"")</f>
        <v/>
      </c>
      <c r="AS255" s="43" t="str">
        <f aca="false">IF(ISNUMBER(AJ255),AVERAGE(AJ249:AJ255),"")</f>
        <v/>
      </c>
      <c r="AT255" s="43" t="str">
        <f aca="false">IF(ISNUMBER(AK255),AVERAGE(AK249:AK255),"")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42" t="str">
        <f aca="false">IF(ISNUMBER(D256),D256-D255,"")</f>
        <v/>
      </c>
      <c r="AF256" s="42" t="str">
        <f aca="false">IF(ISNUMBER(E256),E256-E255,"")</f>
        <v/>
      </c>
      <c r="AG256" s="42" t="str">
        <f aca="false">IF(ISNUMBER(F256),F256-F255,"")</f>
        <v/>
      </c>
      <c r="AH256" s="42" t="str">
        <f aca="false">IF(ISNUMBER(G256),G256-G255,"")</f>
        <v/>
      </c>
      <c r="AI256" s="42" t="str">
        <f aca="false">IF(ISNUMBER(H256),H256-H255,"")</f>
        <v/>
      </c>
      <c r="AJ256" s="42" t="str">
        <f aca="false">IF(ISNUMBER(I256),I256-I255,"")</f>
        <v/>
      </c>
      <c r="AK256" s="42" t="str">
        <f aca="false">IF(ISNUMBER(J256),J256-J255,"")</f>
        <v/>
      </c>
      <c r="AL256" s="1" t="n">
        <f aca="false">AL255+1</f>
        <v>176</v>
      </c>
      <c r="AN256" s="43" t="str">
        <f aca="false">IF(ISNUMBER(AE256),AVERAGE(AE250:AE256),"")</f>
        <v/>
      </c>
      <c r="AO256" s="43" t="str">
        <f aca="false">IF(ISNUMBER(AF256),AVERAGE(AF250:AF256),"")</f>
        <v/>
      </c>
      <c r="AP256" s="43" t="str">
        <f aca="false">IF(ISNUMBER(AG256),AVERAGE(AG250:AG256),"")</f>
        <v/>
      </c>
      <c r="AQ256" s="43" t="str">
        <f aca="false">IF(ISNUMBER(AH256),AVERAGE(AH250:AH256),"")</f>
        <v/>
      </c>
      <c r="AR256" s="43" t="str">
        <f aca="false">IF(ISNUMBER(AI256),AVERAGE(AI250:AI256),"")</f>
        <v/>
      </c>
      <c r="AS256" s="43" t="str">
        <f aca="false">IF(ISNUMBER(AJ256),AVERAGE(AJ250:AJ256),"")</f>
        <v/>
      </c>
      <c r="AT256" s="43" t="str">
        <f aca="false">IF(ISNUMBER(AK256),AVERAGE(AK250:AK256),"")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42" t="str">
        <f aca="false">IF(ISNUMBER(D257),D257-D256,"")</f>
        <v/>
      </c>
      <c r="AF257" s="42" t="str">
        <f aca="false">IF(ISNUMBER(E257),E257-E256,"")</f>
        <v/>
      </c>
      <c r="AG257" s="42" t="str">
        <f aca="false">IF(ISNUMBER(F257),F257-F256,"")</f>
        <v/>
      </c>
      <c r="AH257" s="42" t="str">
        <f aca="false">IF(ISNUMBER(G257),G257-G256,"")</f>
        <v/>
      </c>
      <c r="AI257" s="42" t="str">
        <f aca="false">IF(ISNUMBER(H257),H257-H256,"")</f>
        <v/>
      </c>
      <c r="AJ257" s="42" t="str">
        <f aca="false">IF(ISNUMBER(I257),I257-I256,"")</f>
        <v/>
      </c>
      <c r="AK257" s="42" t="str">
        <f aca="false">IF(ISNUMBER(J257),J257-J256,"")</f>
        <v/>
      </c>
      <c r="AL257" s="1" t="n">
        <f aca="false">AL256+1</f>
        <v>177</v>
      </c>
      <c r="AN257" s="43" t="str">
        <f aca="false">IF(ISNUMBER(AE257),AVERAGE(AE251:AE257),"")</f>
        <v/>
      </c>
      <c r="AO257" s="43" t="str">
        <f aca="false">IF(ISNUMBER(AF257),AVERAGE(AF251:AF257),"")</f>
        <v/>
      </c>
      <c r="AP257" s="43" t="str">
        <f aca="false">IF(ISNUMBER(AG257),AVERAGE(AG251:AG257),"")</f>
        <v/>
      </c>
      <c r="AQ257" s="43" t="str">
        <f aca="false">IF(ISNUMBER(AH257),AVERAGE(AH251:AH257),"")</f>
        <v/>
      </c>
      <c r="AR257" s="43" t="str">
        <f aca="false">IF(ISNUMBER(AI257),AVERAGE(AI251:AI257),"")</f>
        <v/>
      </c>
      <c r="AS257" s="43" t="str">
        <f aca="false">IF(ISNUMBER(AJ257),AVERAGE(AJ251:AJ257),"")</f>
        <v/>
      </c>
      <c r="AT257" s="43" t="str">
        <f aca="false">IF(ISNUMBER(AK257),AVERAGE(AK251:AK257),"")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  <c r="AN258" s="44" t="str">
        <f aca="false">IF(ISNUMBER(AE258),AVERAGE(AE252:AE258),"")</f>
        <v/>
      </c>
      <c r="AO258" s="44" t="str">
        <f aca="false">IF(ISNUMBER(AF258),AVERAGE(AF252:AF258),"")</f>
        <v/>
      </c>
      <c r="AP258" s="44" t="str">
        <f aca="false">IF(ISNUMBER(AG258),AVERAGE(AG252:AG258),"")</f>
        <v/>
      </c>
      <c r="AQ258" s="44" t="str">
        <f aca="false">IF(ISNUMBER(AH258),AVERAGE(AH252:AH258),"")</f>
        <v/>
      </c>
      <c r="AR258" s="44" t="str">
        <f aca="false">IF(ISNUMBER(AI258),AVERAGE(AI252:AI258),"")</f>
        <v/>
      </c>
      <c r="AS258" s="44" t="str">
        <f aca="false">IF(ISNUMBER(AJ258),AVERAGE(AJ252:AJ258),"")</f>
        <v/>
      </c>
      <c r="AT258" s="44" t="str">
        <f aca="false">IF(ISNUMBER(AK258),AVERAGE(AK252:AK258),"")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120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L234" activeCellId="0" sqref="L23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121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5" t="s">
        <v>9</v>
      </c>
      <c r="E12" s="46" t="s">
        <v>10</v>
      </c>
      <c r="F12" s="45" t="s">
        <v>11</v>
      </c>
      <c r="G12" s="45" t="s">
        <v>12</v>
      </c>
      <c r="H12" s="45" t="s">
        <v>13</v>
      </c>
      <c r="I12" s="45" t="s">
        <v>14</v>
      </c>
      <c r="J12" s="45" t="s">
        <v>15</v>
      </c>
    </row>
    <row r="13" customFormat="false" ht="12.8" hidden="false" customHeight="false" outlineLevel="0" collapsed="false">
      <c r="C13" s="7" t="s">
        <v>122</v>
      </c>
      <c r="D13" s="41" t="n">
        <f aca="false">data_in!$D$80</f>
        <v>233</v>
      </c>
      <c r="E13" s="47" t="n">
        <f aca="false">data_in!$E$87</f>
        <v>196</v>
      </c>
      <c r="F13" s="47" t="n">
        <f aca="false">data_in!$F$91</f>
        <v>264</v>
      </c>
      <c r="G13" s="47" t="n">
        <f aca="false">data_in!$G$97</f>
        <v>40</v>
      </c>
      <c r="H13" s="47" t="n">
        <f aca="false">data_in!$H$95</f>
        <v>285</v>
      </c>
      <c r="I13" s="47" t="n">
        <f aca="false">data_in!$I$99</f>
        <v>1616</v>
      </c>
      <c r="J13" s="47" t="n">
        <f aca="false">data_in!$J$100</f>
        <v>351</v>
      </c>
    </row>
    <row r="14" customFormat="false" ht="12.8" hidden="false" customHeight="false" outlineLevel="0" collapsed="false">
      <c r="C14" s="7" t="s">
        <v>123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8"/>
      <c r="E72" s="48"/>
      <c r="F72" s="48"/>
      <c r="G72" s="48"/>
      <c r="H72" s="48"/>
      <c r="I72" s="48"/>
      <c r="J72" s="48"/>
    </row>
    <row r="73" customFormat="false" ht="12.8" hidden="false" customHeight="false" outlineLevel="0" collapsed="false">
      <c r="D73" s="48"/>
      <c r="E73" s="48"/>
      <c r="F73" s="48"/>
      <c r="G73" s="48"/>
      <c r="H73" s="48"/>
      <c r="I73" s="48"/>
      <c r="J73" s="48"/>
    </row>
    <row r="74" customFormat="false" ht="12.8" hidden="false" customHeight="false" outlineLevel="0" collapsed="false">
      <c r="D74" s="48"/>
      <c r="E74" s="48"/>
      <c r="F74" s="48"/>
      <c r="G74" s="48"/>
      <c r="H74" s="48"/>
      <c r="I74" s="48"/>
      <c r="J74" s="48"/>
    </row>
    <row r="75" customFormat="false" ht="12.8" hidden="false" customHeight="false" outlineLevel="0" collapsed="false">
      <c r="D75" s="48"/>
      <c r="E75" s="48"/>
      <c r="F75" s="48"/>
      <c r="G75" s="48"/>
      <c r="H75" s="48"/>
      <c r="I75" s="48"/>
      <c r="J75" s="48"/>
    </row>
    <row r="76" customFormat="false" ht="12.8" hidden="false" customHeight="false" outlineLevel="0" collapsed="false">
      <c r="C76" s="7"/>
      <c r="D76" s="48"/>
      <c r="E76" s="48"/>
      <c r="F76" s="48"/>
      <c r="G76" s="48"/>
      <c r="H76" s="48"/>
      <c r="I76" s="48"/>
      <c r="J76" s="48"/>
    </row>
    <row r="77" customFormat="false" ht="12.8" hidden="false" customHeight="false" outlineLevel="0" collapsed="false">
      <c r="C77" s="7" t="s">
        <v>123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6" t="s">
        <v>124</v>
      </c>
      <c r="E78" s="37"/>
      <c r="F78" s="38"/>
      <c r="G78" s="5"/>
      <c r="N78" s="36"/>
      <c r="O78" s="37"/>
      <c r="P78" s="38"/>
      <c r="Q78" s="5"/>
      <c r="V78" s="36"/>
      <c r="W78" s="37"/>
      <c r="X78" s="38"/>
      <c r="Y78" s="5"/>
    </row>
    <row r="79" customFormat="false" ht="12.8" hidden="false" customHeight="false" outlineLevel="0" collapsed="false">
      <c r="B79" s="7" t="s">
        <v>125</v>
      </c>
      <c r="D79" s="45" t="s">
        <v>9</v>
      </c>
      <c r="E79" s="46" t="s">
        <v>10</v>
      </c>
      <c r="F79" s="45" t="s">
        <v>11</v>
      </c>
      <c r="G79" s="45" t="s">
        <v>12</v>
      </c>
      <c r="H79" s="45" t="s">
        <v>13</v>
      </c>
      <c r="I79" s="45" t="s">
        <v>14</v>
      </c>
      <c r="J79" s="45" t="s">
        <v>15</v>
      </c>
      <c r="L79" s="7"/>
      <c r="N79" s="45"/>
      <c r="O79" s="46"/>
      <c r="P79" s="45"/>
      <c r="Q79" s="45"/>
      <c r="R79" s="45"/>
      <c r="S79" s="45"/>
      <c r="T79" s="45"/>
      <c r="V79" s="45"/>
      <c r="W79" s="46"/>
      <c r="X79" s="45"/>
      <c r="Y79" s="45"/>
      <c r="Z79" s="45"/>
      <c r="AA79" s="45"/>
      <c r="AB79" s="45"/>
    </row>
    <row r="80" customFormat="false" ht="12.8" hidden="false" customHeight="false" outlineLevel="0" collapsed="false">
      <c r="B80" s="15" t="n">
        <v>43897</v>
      </c>
      <c r="C80" s="0" t="n">
        <v>0</v>
      </c>
      <c r="D80" s="48" t="n">
        <f aca="false">data_in!$D80/data_in!$D$31</f>
        <v>3.85251322751323</v>
      </c>
      <c r="E80" s="49" t="n">
        <f aca="false">data_in!$E87/data_in!$E$31</f>
        <v>4.19251336898396</v>
      </c>
      <c r="F80" s="49" t="n">
        <f aca="false">data_in!$F91/data_in!$F$31</f>
        <v>4.0447372452888</v>
      </c>
      <c r="G80" s="49" t="n">
        <f aca="false">data_in!$G97/data_in!$G$31</f>
        <v>3.86100386100386</v>
      </c>
      <c r="H80" s="49" t="n">
        <f aca="false">data_in!$H95/data_in!$H$31</f>
        <v>4.2041599055908</v>
      </c>
      <c r="I80" s="49" t="n">
        <f aca="false">data_in!$I99/data_in!$I$31</f>
        <v>4.8821752265861</v>
      </c>
      <c r="J80" s="49" t="n">
        <f aca="false">data_in!$J100/data_in!$J$31</f>
        <v>4.18954404392456</v>
      </c>
      <c r="L80" s="15"/>
      <c r="N80" s="48"/>
      <c r="O80" s="49"/>
      <c r="P80" s="49"/>
      <c r="Q80" s="49"/>
      <c r="R80" s="49"/>
      <c r="S80" s="49"/>
      <c r="T80" s="49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8" t="n">
        <f aca="false">data_in!$D81/data_in!$D$31</f>
        <v>6.0515873015873</v>
      </c>
      <c r="E81" s="49" t="n">
        <f aca="false">data_in!$E88/data_in!$E$31</f>
        <v>6.28877005347594</v>
      </c>
      <c r="F81" s="49" t="n">
        <f aca="false">data_in!$F92/data_in!$F$31</f>
        <v>5.69940248199786</v>
      </c>
      <c r="G81" s="49" t="n">
        <f aca="false">data_in!$G98/data_in!$G$31</f>
        <v>5.98455598455598</v>
      </c>
      <c r="H81" s="49" t="n">
        <f aca="false">data_in!$H96/data_in!$H$31</f>
        <v>5.29576633721788</v>
      </c>
      <c r="I81" s="49" t="n">
        <f aca="false">data_in!$I100/data_in!$I$31</f>
        <v>6.38368580060423</v>
      </c>
      <c r="J81" s="49" t="n">
        <f aca="false">data_in!$J101/data_in!$J$31</f>
        <v>5.16829792313201</v>
      </c>
      <c r="L81" s="15"/>
      <c r="N81" s="48"/>
      <c r="O81" s="49"/>
      <c r="P81" s="49"/>
      <c r="Q81" s="49"/>
      <c r="R81" s="49"/>
      <c r="S81" s="49"/>
      <c r="T81" s="49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8" t="n">
        <f aca="false">data_in!$D82/data_in!$D$31</f>
        <v>7.65542328042328</v>
      </c>
      <c r="E82" s="49" t="n">
        <f aca="false">data_in!$E89/data_in!$E$31</f>
        <v>7.31550802139037</v>
      </c>
      <c r="F82" s="49" t="n">
        <f aca="false">data_in!$F93/data_in!$F$31</f>
        <v>6.89443848628773</v>
      </c>
      <c r="G82" s="49" t="n">
        <f aca="false">data_in!$G99/data_in!$G$31</f>
        <v>7.43243243243243</v>
      </c>
      <c r="H82" s="49" t="n">
        <f aca="false">data_in!$H97/data_in!$H$31</f>
        <v>7.49373063873728</v>
      </c>
      <c r="I82" s="49" t="n">
        <f aca="false">data_in!$I101/data_in!$I$31</f>
        <v>8.33232628398792</v>
      </c>
      <c r="J82" s="49" t="n">
        <f aca="false">data_in!$J102/data_in!$J$31</f>
        <v>6.45738839818572</v>
      </c>
      <c r="L82" s="15"/>
      <c r="N82" s="48"/>
      <c r="O82" s="49"/>
      <c r="P82" s="49"/>
      <c r="Q82" s="49"/>
      <c r="R82" s="49"/>
      <c r="S82" s="49"/>
      <c r="T82" s="49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8" t="n">
        <f aca="false">data_in!$D83/data_in!$D$31</f>
        <v>10.4332010582011</v>
      </c>
      <c r="E83" s="49" t="n">
        <f aca="false">data_in!$E90/data_in!$E$31</f>
        <v>11.4010695187166</v>
      </c>
      <c r="F83" s="49" t="n">
        <f aca="false">data_in!$F94/data_in!$F$31</f>
        <v>8.61038762065267</v>
      </c>
      <c r="G83" s="49" t="n">
        <f aca="false">data_in!$G100/data_in!$G$31</f>
        <v>10.1351351351351</v>
      </c>
      <c r="H83" s="49" t="n">
        <f aca="false">data_in!$H98/data_in!$H$31</f>
        <v>10.2374981560702</v>
      </c>
      <c r="I83" s="49" t="n">
        <f aca="false">data_in!$I102/data_in!$I$31</f>
        <v>9.8368580060423</v>
      </c>
      <c r="J83" s="49" t="n">
        <f aca="false">data_in!$J103/data_in!$J$31</f>
        <v>7.69873478157078</v>
      </c>
      <c r="L83" s="15"/>
      <c r="N83" s="48"/>
      <c r="O83" s="49"/>
      <c r="P83" s="49"/>
      <c r="Q83" s="49"/>
      <c r="R83" s="49"/>
      <c r="S83" s="49"/>
      <c r="T83" s="49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8" t="n">
        <f aca="false">data_in!$D84/data_in!$D$31</f>
        <v>13.6739417989418</v>
      </c>
      <c r="E84" s="49" t="n">
        <f aca="false">data_in!$E91/data_in!$E$31</f>
        <v>13.6470588235294</v>
      </c>
      <c r="F84" s="49" t="n">
        <f aca="false">data_in!$F95/data_in!$F$31</f>
        <v>10.3263367550176</v>
      </c>
      <c r="G84" s="49" t="n">
        <f aca="false">data_in!$G101/data_in!$G$31</f>
        <v>10.1351351351351</v>
      </c>
      <c r="H84" s="49" t="n">
        <f aca="false">data_in!$H99/data_in!$H$31</f>
        <v>12.9370113586075</v>
      </c>
      <c r="I84" s="49" t="n">
        <f aca="false">data_in!$I103/data_in!$I$31</f>
        <v>12.3051359516616</v>
      </c>
      <c r="J84" s="49" t="n">
        <f aca="false">data_in!$J104/data_in!$J$31</f>
        <v>9.2504177608021</v>
      </c>
      <c r="L84" s="15"/>
      <c r="N84" s="48"/>
      <c r="O84" s="49"/>
      <c r="P84" s="49"/>
      <c r="Q84" s="49"/>
      <c r="R84" s="49"/>
      <c r="S84" s="49"/>
      <c r="T84" s="49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8" t="n">
        <f aca="false">data_in!$D85/data_in!$D$31</f>
        <v>16.7989417989418</v>
      </c>
      <c r="E85" s="49" t="n">
        <f aca="false">data_in!$E92/data_in!$E$31</f>
        <v>17.7754010695187</v>
      </c>
      <c r="F85" s="49" t="n">
        <f aca="false">data_in!$F96/data_in!$F$31</f>
        <v>13.1760379960165</v>
      </c>
      <c r="G85" s="49" t="n">
        <f aca="false">data_in!$G102/data_in!$G$31</f>
        <v>10.6177606177606</v>
      </c>
      <c r="H85" s="49" t="n">
        <f aca="false">data_in!$H100/data_in!$H$31</f>
        <v>17.126419825933</v>
      </c>
      <c r="I85" s="49" t="n">
        <f aca="false">data_in!$I104/data_in!$I$31</f>
        <v>15.5921450151057</v>
      </c>
      <c r="J85" s="49" t="n">
        <f aca="false">data_in!$J105/data_in!$J$31</f>
        <v>11.1124373358797</v>
      </c>
      <c r="L85" s="15"/>
      <c r="N85" s="48"/>
      <c r="O85" s="49"/>
      <c r="P85" s="49"/>
      <c r="Q85" s="49"/>
      <c r="R85" s="49"/>
      <c r="S85" s="49"/>
      <c r="T85" s="49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8" t="n">
        <f aca="false">data_in!$D86/data_in!$D$31</f>
        <v>20.9325396825397</v>
      </c>
      <c r="E86" s="49" t="n">
        <f aca="false">data_in!$E93/data_in!$E$31</f>
        <v>23.379679144385</v>
      </c>
      <c r="F86" s="49" t="n">
        <f aca="false">data_in!$F97/data_in!$F$31</f>
        <v>16.85307185537</v>
      </c>
      <c r="G86" s="49" t="n">
        <f aca="false">data_in!$G103/data_in!$G$31</f>
        <v>14.0926640926641</v>
      </c>
      <c r="H86" s="49" t="n">
        <f aca="false">data_in!$H101/data_in!$H$31</f>
        <v>21.4633426759109</v>
      </c>
      <c r="I86" s="49" t="n">
        <f aca="false">data_in!$I105/data_in!$I$31</f>
        <v>19.3564954682779</v>
      </c>
      <c r="J86" s="49" t="n">
        <f aca="false">data_in!$J106/data_in!$J$31</f>
        <v>13.2131773693005</v>
      </c>
      <c r="L86" s="15"/>
      <c r="N86" s="48"/>
      <c r="O86" s="49"/>
      <c r="P86" s="49"/>
      <c r="Q86" s="49"/>
      <c r="R86" s="49"/>
      <c r="S86" s="49"/>
      <c r="T86" s="49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8" t="n">
        <f aca="false">data_in!$D87/data_in!$D$31</f>
        <v>23.8260582010582</v>
      </c>
      <c r="E87" s="49" t="n">
        <f aca="false">data_in!$E94/data_in!$E$31</f>
        <v>29.5401069518717</v>
      </c>
      <c r="F87" s="49" t="n">
        <f aca="false">data_in!$F98/data_in!$F$31</f>
        <v>20.0857974567182</v>
      </c>
      <c r="G87" s="49" t="n">
        <f aca="false">data_in!$G104/data_in!$G$31</f>
        <v>17.3745173745174</v>
      </c>
      <c r="H87" s="49" t="n">
        <f aca="false">data_in!$H102/data_in!$H$31</f>
        <v>24.6201504646703</v>
      </c>
      <c r="I87" s="49" t="n">
        <f aca="false">data_in!$I106/data_in!$I$31</f>
        <v>22.9365558912387</v>
      </c>
      <c r="J87" s="49" t="n">
        <f aca="false">data_in!$J107/data_in!$J$31</f>
        <v>15.2184292193841</v>
      </c>
      <c r="L87" s="15"/>
      <c r="N87" s="48"/>
      <c r="O87" s="49"/>
      <c r="P87" s="49"/>
      <c r="Q87" s="49"/>
      <c r="R87" s="49"/>
      <c r="S87" s="49"/>
      <c r="T87" s="49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8" t="n">
        <f aca="false">data_in!$D88/data_in!$D$31</f>
        <v>29.9107142857143</v>
      </c>
      <c r="E88" s="49" t="n">
        <f aca="false">data_in!$E95/data_in!$E$31</f>
        <v>37.903743315508</v>
      </c>
      <c r="F88" s="49" t="n">
        <f aca="false">data_in!$F99/data_in!$F$31</f>
        <v>25.9843726060978</v>
      </c>
      <c r="G88" s="49" t="n">
        <f aca="false">data_in!$G105/data_in!$G$31</f>
        <v>23.0694980694981</v>
      </c>
      <c r="H88" s="49" t="n">
        <f aca="false">data_in!$H103/data_in!$H$31</f>
        <v>30.1371883758666</v>
      </c>
      <c r="I88" s="49" t="n">
        <f aca="false">data_in!$I107/data_in!$I$31</f>
        <v>26.7613293051359</v>
      </c>
      <c r="J88" s="49" t="n">
        <f aca="false">data_in!$J108/data_in!$J$31</f>
        <v>17.2356170923848</v>
      </c>
      <c r="L88" s="15"/>
      <c r="N88" s="48"/>
      <c r="O88" s="49"/>
      <c r="P88" s="49"/>
      <c r="Q88" s="49"/>
      <c r="R88" s="49"/>
      <c r="S88" s="49"/>
      <c r="T88" s="49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8" t="n">
        <f aca="false">data_in!$D89/data_in!$D$31</f>
        <v>35.6812169312169</v>
      </c>
      <c r="E89" s="49" t="n">
        <f aca="false">data_in!$E96/data_in!$E$31</f>
        <v>49.4331550802139</v>
      </c>
      <c r="F89" s="49" t="n">
        <f aca="false">data_in!$F100/data_in!$F$31</f>
        <v>30.5653439558756</v>
      </c>
      <c r="G89" s="49" t="n">
        <f aca="false">data_in!$G106/data_in!$G$31</f>
        <v>29.7297297297297</v>
      </c>
      <c r="H89" s="49" t="n">
        <f aca="false">data_in!$H104/data_in!$H$31</f>
        <v>35.7722377931848</v>
      </c>
      <c r="I89" s="49" t="n">
        <f aca="false">data_in!$I108/data_in!$I$31</f>
        <v>31.4380664652568</v>
      </c>
      <c r="J89" s="49" t="n">
        <f aca="false">data_in!$J109/data_in!$J$31</f>
        <v>18.9066603007878</v>
      </c>
      <c r="L89" s="15"/>
      <c r="N89" s="48"/>
      <c r="O89" s="49"/>
      <c r="P89" s="49"/>
      <c r="Q89" s="49"/>
      <c r="R89" s="49"/>
      <c r="S89" s="49"/>
      <c r="T89" s="49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8" t="n">
        <f aca="false">data_in!$D90/data_in!$D$31</f>
        <v>41.385582010582</v>
      </c>
      <c r="E90" s="49" t="n">
        <f aca="false">data_in!$E97/data_in!$E$31</f>
        <v>63.9786096256684</v>
      </c>
      <c r="F90" s="49" t="n">
        <f aca="false">data_in!$F101/data_in!$F$31</f>
        <v>35.4527347939329</v>
      </c>
      <c r="G90" s="49" t="n">
        <f aca="false">data_in!$G107/data_in!$G$31</f>
        <v>34.5559845559846</v>
      </c>
      <c r="H90" s="49" t="n">
        <f aca="false">data_in!$H105/data_in!$H$31</f>
        <v>45.6557014308895</v>
      </c>
      <c r="I90" s="49" t="n">
        <f aca="false">data_in!$I109/data_in!$I$31</f>
        <v>35.7039274924471</v>
      </c>
      <c r="J90" s="49" t="n">
        <f aca="false">data_in!$J110/data_in!$J$31</f>
        <v>21.6042014800668</v>
      </c>
      <c r="L90" s="15"/>
      <c r="N90" s="48"/>
      <c r="O90" s="49"/>
      <c r="P90" s="49"/>
      <c r="Q90" s="49"/>
      <c r="R90" s="49"/>
      <c r="S90" s="49"/>
      <c r="T90" s="49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8" t="n">
        <f aca="false">data_in!$D91/data_in!$D$31</f>
        <v>49.239417989418</v>
      </c>
      <c r="E91" s="49" t="n">
        <f aca="false">data_in!$E98/data_in!$E$31</f>
        <v>78.0106951871658</v>
      </c>
      <c r="F91" s="49" t="n">
        <f aca="false">data_in!$F102/data_in!$F$31</f>
        <v>39.9264593228129</v>
      </c>
      <c r="G91" s="49" t="n">
        <f aca="false">data_in!$G108/data_in!$G$31</f>
        <v>36.003861003861</v>
      </c>
      <c r="H91" s="49" t="n">
        <f aca="false">data_in!$H106/data_in!$H$31</f>
        <v>55.27363917982</v>
      </c>
      <c r="I91" s="49" t="n">
        <f aca="false">data_in!$I110/data_in!$I$31</f>
        <v>40.2658610271903</v>
      </c>
      <c r="J91" s="49" t="n">
        <f aca="false">data_in!$J111/data_in!$J$31</f>
        <v>24.0630222010026</v>
      </c>
      <c r="L91" s="15"/>
      <c r="N91" s="48"/>
      <c r="O91" s="49"/>
      <c r="P91" s="49"/>
      <c r="Q91" s="49"/>
      <c r="R91" s="49"/>
      <c r="S91" s="49"/>
      <c r="T91" s="49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8" t="n">
        <f aca="false">data_in!$D92/data_in!$D$31</f>
        <v>56.2996031746032</v>
      </c>
      <c r="E92" s="49" t="n">
        <f aca="false">data_in!$E99/data_in!$E$31</f>
        <v>93.3689839572193</v>
      </c>
      <c r="F92" s="49" t="n">
        <f aca="false">data_in!$F103/data_in!$F$31</f>
        <v>46.3306266278535</v>
      </c>
      <c r="G92" s="49" t="n">
        <f aca="false">data_in!$G109/data_in!$G$31</f>
        <v>38.7065637065637</v>
      </c>
      <c r="H92" s="49" t="n">
        <f aca="false">data_in!$H107/data_in!$H$31</f>
        <v>65.8061661011949</v>
      </c>
      <c r="I92" s="49" t="n">
        <f aca="false">data_in!$I111/data_in!$I$31</f>
        <v>47.012084592145</v>
      </c>
      <c r="J92" s="49" t="n">
        <f aca="false">data_in!$J112/data_in!$J$31</f>
        <v>28.0377178324182</v>
      </c>
      <c r="L92" s="15"/>
      <c r="N92" s="48"/>
      <c r="O92" s="49"/>
      <c r="P92" s="49"/>
      <c r="Q92" s="49"/>
      <c r="R92" s="49"/>
      <c r="S92" s="49"/>
      <c r="T92" s="49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8" t="n">
        <f aca="false">data_in!$D93/data_in!$D$31</f>
        <v>66.6666666666667</v>
      </c>
      <c r="E93" s="49" t="n">
        <f aca="false">data_in!$E100/data_in!$E$31</f>
        <v>109.903743315508</v>
      </c>
      <c r="F93" s="49" t="n">
        <f aca="false">data_in!$F104/data_in!$F$31</f>
        <v>53.9757928604259</v>
      </c>
      <c r="G93" s="49" t="n">
        <f aca="false">data_in!$G110/data_in!$G$31</f>
        <v>46.042471042471</v>
      </c>
      <c r="H93" s="49" t="n">
        <f aca="false">data_in!$H108/data_in!$H$31</f>
        <v>77.0172591827703</v>
      </c>
      <c r="I93" s="49" t="n">
        <f aca="false">data_in!$I112/data_in!$I$31</f>
        <v>53.5679758308157</v>
      </c>
      <c r="J93" s="49" t="n">
        <f aca="false">data_in!$J113/data_in!$J$31</f>
        <v>31.1172117450465</v>
      </c>
      <c r="L93" s="15"/>
      <c r="N93" s="48"/>
      <c r="O93" s="49"/>
      <c r="P93" s="49"/>
      <c r="Q93" s="49"/>
      <c r="R93" s="49"/>
      <c r="S93" s="49"/>
      <c r="T93" s="49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8" t="n">
        <f aca="false">data_in!$D94/data_in!$D$31</f>
        <v>79.7784391534392</v>
      </c>
      <c r="E94" s="49" t="n">
        <f aca="false">data_in!$E101/data_in!$E$31</f>
        <v>127.957219251337</v>
      </c>
      <c r="F94" s="49" t="n">
        <f aca="false">data_in!$F105/data_in!$F$31</f>
        <v>61.7741688371381</v>
      </c>
      <c r="G94" s="49" t="n">
        <f aca="false">data_in!$G111/data_in!$G$31</f>
        <v>57.0463320463321</v>
      </c>
      <c r="H94" s="49" t="n">
        <f aca="false">data_in!$H109/data_in!$H$31</f>
        <v>86.517185425579</v>
      </c>
      <c r="I94" s="49" t="n">
        <f aca="false">data_in!$I113/data_in!$I$31</f>
        <v>59.9607250755287</v>
      </c>
      <c r="J94" s="49" t="n">
        <f aca="false">data_in!$J114/data_in!$J$31</f>
        <v>32.6569587013607</v>
      </c>
      <c r="L94" s="15"/>
      <c r="N94" s="48"/>
      <c r="O94" s="49"/>
      <c r="P94" s="49"/>
      <c r="Q94" s="49"/>
      <c r="R94" s="49"/>
      <c r="S94" s="49"/>
      <c r="T94" s="49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8" t="n">
        <f aca="false">data_in!$D95/data_in!$D$31</f>
        <v>90.5423280423281</v>
      </c>
      <c r="E95" s="49" t="n">
        <f aca="false">data_in!$E102/data_in!$E$31</f>
        <v>145.51871657754</v>
      </c>
      <c r="F95" s="49" t="n">
        <f aca="false">data_in!$F106/data_in!$F$31</f>
        <v>82.5340891680711</v>
      </c>
      <c r="G95" s="49" t="n">
        <f aca="false">data_in!$G112/data_in!$G$31</f>
        <v>66.3127413127413</v>
      </c>
      <c r="H95" s="49" t="n">
        <f aca="false">data_in!$H110/data_in!$H$31</f>
        <v>95.0435167428824</v>
      </c>
      <c r="I95" s="49" t="n">
        <f aca="false">data_in!$I114/data_in!$I$31</f>
        <v>66.7432024169184</v>
      </c>
      <c r="J95" s="49" t="n">
        <f aca="false">data_in!$J115/data_in!$J$31</f>
        <v>34.2683217951778</v>
      </c>
      <c r="L95" s="15"/>
      <c r="N95" s="48"/>
      <c r="O95" s="49"/>
      <c r="P95" s="49"/>
      <c r="Q95" s="49"/>
      <c r="R95" s="49"/>
      <c r="S95" s="49"/>
      <c r="T95" s="49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8" t="n">
        <f aca="false">data_in!$D96/data_in!$D$31</f>
        <v>100.479497354497</v>
      </c>
      <c r="E96" s="49" t="n">
        <f aca="false">data_in!$E103/data_in!$E$31</f>
        <v>165.048128342246</v>
      </c>
      <c r="F96" s="49" t="n">
        <f aca="false">data_in!$F107/data_in!$F$31</f>
        <v>99.6935805117206</v>
      </c>
      <c r="G96" s="49" t="n">
        <f aca="false">data_in!$G113/data_in!$G$31</f>
        <v>76.5444015444016</v>
      </c>
      <c r="H96" s="49" t="n">
        <f aca="false">data_in!$H111/data_in!$H$31</f>
        <v>110.20799527954</v>
      </c>
      <c r="I96" s="49" t="n">
        <f aca="false">data_in!$I115/data_in!$I$31</f>
        <v>72.8731117824773</v>
      </c>
      <c r="J96" s="49" t="n">
        <f aca="false">data_in!$J116/data_in!$J$31</f>
        <v>36.0706612556696</v>
      </c>
      <c r="L96" s="15"/>
      <c r="N96" s="48"/>
      <c r="O96" s="49"/>
      <c r="P96" s="49"/>
      <c r="Q96" s="49"/>
      <c r="R96" s="49"/>
      <c r="S96" s="49"/>
      <c r="T96" s="49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8" t="n">
        <f aca="false">data_in!$D97/data_in!$D$31</f>
        <v>112.76455026455</v>
      </c>
      <c r="E97" s="49" t="n">
        <f aca="false">data_in!$E104/data_in!$E$31</f>
        <v>181.048128342246</v>
      </c>
      <c r="F97" s="49" t="n">
        <f aca="false">data_in!$F108/data_in!$F$31</f>
        <v>115.826566569634</v>
      </c>
      <c r="G97" s="49" t="n">
        <f aca="false">data_in!$G114/data_in!$G$31</f>
        <v>83.976833976834</v>
      </c>
      <c r="H97" s="49" t="n">
        <f aca="false">data_in!$H112/data_in!$H$31</f>
        <v>125.460982445788</v>
      </c>
      <c r="I97" s="49" t="n">
        <f aca="false">data_in!$I116/data_in!$I$31</f>
        <v>78.1027190332326</v>
      </c>
      <c r="J97" s="49" t="n">
        <f aca="false">data_in!$J117/data_in!$J$31</f>
        <v>38.1236571974218</v>
      </c>
      <c r="L97" s="15"/>
      <c r="N97" s="48"/>
      <c r="O97" s="49"/>
      <c r="P97" s="49"/>
      <c r="Q97" s="49"/>
      <c r="R97" s="49"/>
      <c r="S97" s="49"/>
      <c r="T97" s="49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8" t="n">
        <f aca="false">data_in!$D98/data_in!$D$31</f>
        <v>124.05753968254</v>
      </c>
      <c r="E98" s="49" t="n">
        <f aca="false">data_in!$E105/data_in!$E$31</f>
        <v>200.791443850267</v>
      </c>
      <c r="F98" s="49" t="n">
        <f aca="false">data_in!$F109/data_in!$F$31</f>
        <v>123.762831316072</v>
      </c>
      <c r="G98" s="49" t="n">
        <f aca="false">data_in!$G115/data_in!$G$31</f>
        <v>85.6177606177606</v>
      </c>
      <c r="H98" s="49" t="n">
        <f aca="false">data_in!$H113/data_in!$H$31</f>
        <v>141.731818852338</v>
      </c>
      <c r="I98" s="49" t="n">
        <f aca="false">data_in!$I117/data_in!$I$31</f>
        <v>86.3534743202417</v>
      </c>
      <c r="J98" s="49" t="n">
        <f aca="false">data_in!$J118/data_in!$J$31</f>
        <v>41.7164000954882</v>
      </c>
      <c r="L98" s="15"/>
      <c r="N98" s="48"/>
      <c r="O98" s="49"/>
      <c r="P98" s="49"/>
      <c r="Q98" s="49"/>
      <c r="R98" s="49"/>
      <c r="S98" s="49"/>
      <c r="T98" s="49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8" t="n">
        <f aca="false">data_in!$D99/data_in!$D$31</f>
        <v>135.830026455026</v>
      </c>
      <c r="E99" s="49" t="n">
        <f aca="false">data_in!$E106/data_in!$E$31</f>
        <v>221.347593582888</v>
      </c>
      <c r="F99" s="49" t="n">
        <f aca="false">data_in!$F110/data_in!$F$31</f>
        <v>136.525203002911</v>
      </c>
      <c r="G99" s="49" t="n">
        <f aca="false">data_in!$G116/data_in!$G$31</f>
        <v>86.7760617760618</v>
      </c>
      <c r="H99" s="49" t="n">
        <f aca="false">data_in!$H114/data_in!$H$31</f>
        <v>158.725475733884</v>
      </c>
      <c r="I99" s="49" t="n">
        <f aca="false">data_in!$I118/data_in!$I$31</f>
        <v>91.1057401812689</v>
      </c>
      <c r="J99" s="49" t="n">
        <f aca="false">data_in!$J119/data_in!$J$31</f>
        <v>45.4046311768919</v>
      </c>
      <c r="L99" s="15"/>
      <c r="N99" s="48"/>
      <c r="O99" s="49"/>
      <c r="P99" s="49"/>
      <c r="Q99" s="49"/>
      <c r="R99" s="49"/>
      <c r="S99" s="49"/>
      <c r="T99" s="49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8" t="n">
        <f aca="false">data_in!$D100/data_in!$D$31</f>
        <v>151.025132275132</v>
      </c>
      <c r="E100" s="49" t="n">
        <f aca="false">data_in!$E107/data_in!$E$31</f>
        <v>239.529411764706</v>
      </c>
      <c r="F100" s="49" t="n">
        <f aca="false">data_in!$F111/data_in!$F$31</f>
        <v>158.23502374751</v>
      </c>
      <c r="G100" s="49" t="n">
        <f aca="false">data_in!$G117/data_in!$G$31</f>
        <v>88.7065637065637</v>
      </c>
      <c r="H100" s="49" t="n">
        <f aca="false">data_in!$H115/data_in!$H$31</f>
        <v>171.101932438413</v>
      </c>
      <c r="I100" s="49" t="n">
        <f aca="false">data_in!$I119/data_in!$I$31</f>
        <v>99.0755287009064</v>
      </c>
      <c r="J100" s="49" t="n">
        <f aca="false">data_in!$J120/data_in!$J$31</f>
        <v>48.3647648603485</v>
      </c>
      <c r="L100" s="15"/>
      <c r="N100" s="48"/>
      <c r="O100" s="49"/>
      <c r="P100" s="49"/>
      <c r="Q100" s="49"/>
      <c r="R100" s="49"/>
      <c r="S100" s="49"/>
      <c r="T100" s="49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8" t="n">
        <f aca="false">data_in!$D101/data_in!$D$31</f>
        <v>165.724206349206</v>
      </c>
      <c r="E101" s="49" t="n">
        <f aca="false">data_in!$E108/data_in!$E$31</f>
        <v>255.550802139037</v>
      </c>
      <c r="F101" s="49" t="n">
        <f aca="false">data_in!$F112/data_in!$F$31</f>
        <v>166.52367090547</v>
      </c>
      <c r="G101" s="49" t="n">
        <f aca="false">data_in!$G118/data_in!$G$31</f>
        <v>99.7104247104247</v>
      </c>
      <c r="H101" s="49" t="n">
        <f aca="false">data_in!$H116/data_in!$H$31</f>
        <v>181.221419088361</v>
      </c>
      <c r="I101" s="49" t="n">
        <f aca="false">data_in!$I120/data_in!$I$31</f>
        <v>105.722054380665</v>
      </c>
      <c r="J101" s="49" t="n">
        <f aca="false">data_in!$J121/data_in!$J$31</f>
        <v>51.9455717354977</v>
      </c>
      <c r="L101" s="15"/>
      <c r="N101" s="48"/>
      <c r="O101" s="49"/>
      <c r="P101" s="49"/>
      <c r="Q101" s="49"/>
      <c r="R101" s="49"/>
      <c r="S101" s="49"/>
      <c r="T101" s="49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8" t="n">
        <f aca="false">data_in!$D102/data_in!$D$31</f>
        <v>178.224206349206</v>
      </c>
      <c r="E102" s="49" t="n">
        <f aca="false">data_in!$E109/data_in!$E$31</f>
        <v>270.395721925134</v>
      </c>
      <c r="F102" s="49" t="n">
        <f aca="false">data_in!$F113/data_in!$F$31</f>
        <v>187.069097594607</v>
      </c>
      <c r="G102" s="49" t="n">
        <f aca="false">data_in!$G119/data_in!$G$31</f>
        <v>116.119691119691</v>
      </c>
      <c r="H102" s="49" t="n">
        <f aca="false">data_in!$H117/data_in!$H$31</f>
        <v>192.196489157693</v>
      </c>
      <c r="I102" s="49" t="n">
        <f aca="false">data_in!$I121/data_in!$I$31</f>
        <v>113.422960725076</v>
      </c>
      <c r="J102" s="49" t="n">
        <f aca="false">data_in!$J122/data_in!$J$31</f>
        <v>54.1656719980902</v>
      </c>
      <c r="L102" s="15"/>
      <c r="N102" s="48"/>
      <c r="O102" s="49"/>
      <c r="P102" s="49"/>
      <c r="Q102" s="49"/>
      <c r="R102" s="49"/>
      <c r="S102" s="49"/>
      <c r="T102" s="49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8" t="n">
        <f aca="false">data_in!$D103/data_in!$D$31</f>
        <v>191.650132275132</v>
      </c>
      <c r="E103" s="49" t="n">
        <f aca="false">data_in!$E110/data_in!$E$31</f>
        <v>285.368983957219</v>
      </c>
      <c r="F103" s="49" t="n">
        <f aca="false">data_in!$F114/data_in!$F$31</f>
        <v>202.190899341198</v>
      </c>
      <c r="G103" s="49" t="n">
        <f aca="false">data_in!$G120/data_in!$G$31</f>
        <v>128.667953667954</v>
      </c>
      <c r="H103" s="49" t="n">
        <f aca="false">data_in!$H118/data_in!$H$31</f>
        <v>207.596990706594</v>
      </c>
      <c r="I103" s="49" t="n">
        <f aca="false">data_in!$I122/data_in!$I$31</f>
        <v>119.12084592145</v>
      </c>
      <c r="J103" s="49" t="n">
        <f aca="false">data_in!$J123/data_in!$J$31</f>
        <v>55.4070183814753</v>
      </c>
      <c r="L103" s="15"/>
      <c r="N103" s="48"/>
      <c r="O103" s="49"/>
      <c r="P103" s="49"/>
      <c r="Q103" s="49"/>
      <c r="R103" s="49"/>
      <c r="S103" s="49"/>
      <c r="T103" s="49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8" t="n">
        <f aca="false">data_in!$D104/data_in!$D$31</f>
        <v>205.489417989418</v>
      </c>
      <c r="E104" s="49" t="n">
        <f aca="false">data_in!$E111/data_in!$E$31</f>
        <v>300.427807486631</v>
      </c>
      <c r="F104" s="49" t="n">
        <f aca="false">data_in!$F115/data_in!$F$31</f>
        <v>211.919718094071</v>
      </c>
      <c r="G104" s="49" t="n">
        <f aca="false">data_in!$G121/data_in!$G$31</f>
        <v>135.135135135135</v>
      </c>
      <c r="H104" s="49" t="n">
        <f aca="false">data_in!$H119/data_in!$H$31</f>
        <v>220.017701725918</v>
      </c>
      <c r="I104" s="49" t="n">
        <f aca="false">data_in!$I123/data_in!$I$31</f>
        <v>123.876132930514</v>
      </c>
      <c r="J104" s="49" t="n">
        <f aca="false">data_in!$J124/data_in!$J$31</f>
        <v>58.0329434232514</v>
      </c>
      <c r="L104" s="15"/>
      <c r="N104" s="48"/>
      <c r="O104" s="49"/>
      <c r="P104" s="49"/>
      <c r="Q104" s="49"/>
      <c r="R104" s="49"/>
      <c r="S104" s="49"/>
      <c r="T104" s="49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8" t="n">
        <f aca="false">data_in!$D105/data_in!$D$31</f>
        <v>217.509920634921</v>
      </c>
      <c r="E105" s="49" t="n">
        <f aca="false">data_in!$E112/data_in!$E$31</f>
        <v>316.406417112299</v>
      </c>
      <c r="F105" s="49" t="n">
        <f aca="false">data_in!$F116/data_in!$F$31</f>
        <v>220.514784740309</v>
      </c>
      <c r="G105" s="49" t="n">
        <f aca="false">data_in!$G122/data_in!$G$31</f>
        <v>145.849420849421</v>
      </c>
      <c r="H105" s="49" t="n">
        <f aca="false">data_in!$H120/data_in!$H$31</f>
        <v>235.196931700841</v>
      </c>
      <c r="I105" s="49" t="n">
        <f aca="false">data_in!$I124/data_in!$I$31</f>
        <v>129.78247734139</v>
      </c>
      <c r="J105" s="49" t="n">
        <f aca="false">data_in!$J125/data_in!$J$31</f>
        <v>60.7066125566961</v>
      </c>
      <c r="L105" s="15"/>
      <c r="N105" s="48"/>
      <c r="O105" s="49"/>
      <c r="P105" s="49"/>
      <c r="Q105" s="49"/>
      <c r="R105" s="49"/>
      <c r="S105" s="49"/>
      <c r="T105" s="49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8" t="n">
        <f aca="false">data_in!$D106/data_in!$D$31</f>
        <v>230.076058201058</v>
      </c>
      <c r="E106" s="49" t="n">
        <f aca="false">data_in!$E113/data_in!$E$31</f>
        <v>330.417112299465</v>
      </c>
      <c r="F106" s="49" t="n">
        <f aca="false">data_in!$F117/data_in!$F$31</f>
        <v>229.30902405393</v>
      </c>
      <c r="G106" s="49" t="n">
        <f aca="false">data_in!$G123/data_in!$G$31</f>
        <v>148.648648648649</v>
      </c>
      <c r="H106" s="49" t="n">
        <f aca="false">data_in!$H121/data_in!$H$31</f>
        <v>248.989526478832</v>
      </c>
      <c r="I106" s="49" t="n">
        <f aca="false">data_in!$I125/data_in!$I$31</f>
        <v>137.918429003021</v>
      </c>
      <c r="J106" s="49" t="n">
        <f aca="false">data_in!$J126/data_in!$J$31</f>
        <v>63.4399618047267</v>
      </c>
      <c r="L106" s="15"/>
      <c r="N106" s="48"/>
      <c r="O106" s="49"/>
      <c r="P106" s="49"/>
      <c r="Q106" s="49"/>
      <c r="R106" s="49"/>
      <c r="S106" s="49"/>
      <c r="T106" s="49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8" t="n">
        <f aca="false">data_in!$D107/data_in!$D$31</f>
        <v>242.741402116402</v>
      </c>
      <c r="E107" s="49" t="n">
        <f aca="false">data_in!$E114/data_in!$E$31</f>
        <v>343.978609625668</v>
      </c>
      <c r="F107" s="49" t="n">
        <f aca="false">data_in!$F118/data_in!$F$31</f>
        <v>240.983606557377</v>
      </c>
      <c r="G107" s="49" t="n">
        <f aca="false">data_in!$G124/data_in!$G$31</f>
        <v>152.509652509653</v>
      </c>
      <c r="H107" s="49" t="n">
        <f aca="false">data_in!$H122/data_in!$H$31</f>
        <v>265.437380144564</v>
      </c>
      <c r="I107" s="49" t="n">
        <f aca="false">data_in!$I126/data_in!$I$31</f>
        <v>145.057401812689</v>
      </c>
      <c r="J107" s="49" t="n">
        <f aca="false">data_in!$J127/data_in!$J$31</f>
        <v>66.5433277631893</v>
      </c>
      <c r="L107" s="15"/>
      <c r="N107" s="48"/>
      <c r="O107" s="49"/>
      <c r="P107" s="49"/>
      <c r="Q107" s="49"/>
      <c r="R107" s="49"/>
      <c r="S107" s="49"/>
      <c r="T107" s="49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8" t="n">
        <f aca="false">data_in!$D108/data_in!$D$31</f>
        <v>254.001322751323</v>
      </c>
      <c r="E108" s="49" t="n">
        <f aca="false">data_in!$E115/data_in!$E$31</f>
        <v>355.208556149733</v>
      </c>
      <c r="F108" s="49" t="n">
        <f aca="false">data_in!$F119/data_in!$F$31</f>
        <v>263.01516776467</v>
      </c>
      <c r="G108" s="49" t="n">
        <f aca="false">data_in!$G125/data_in!$G$31</f>
        <v>170.366795366795</v>
      </c>
      <c r="H108" s="49" t="n">
        <f aca="false">data_in!$H123/data_in!$H$31</f>
        <v>272.783596400649</v>
      </c>
      <c r="I108" s="49" t="n">
        <f aca="false">data_in!$I127/data_in!$I$31</f>
        <v>152.148036253776</v>
      </c>
      <c r="J108" s="49" t="n">
        <f aca="false">data_in!$J128/data_in!$J$31</f>
        <v>68.7514920028647</v>
      </c>
      <c r="L108" s="15"/>
      <c r="N108" s="48"/>
      <c r="O108" s="49"/>
      <c r="P108" s="49"/>
      <c r="Q108" s="49"/>
      <c r="R108" s="49"/>
      <c r="S108" s="49"/>
      <c r="T108" s="49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8" t="n">
        <f aca="false">data_in!$D109/data_in!$D$31</f>
        <v>262.681878306878</v>
      </c>
      <c r="E109" s="49" t="n">
        <f aca="false">data_in!$E116/data_in!$E$31</f>
        <v>368.106951871658</v>
      </c>
      <c r="F109" s="49" t="n">
        <f aca="false">data_in!$F120/data_in!$F$31</f>
        <v>274.551861498391</v>
      </c>
      <c r="G109" s="49" t="n">
        <f aca="false">data_in!$G126/data_in!$G$31</f>
        <v>186.969111969112</v>
      </c>
      <c r="H109" s="49" t="n">
        <f aca="false">data_in!$H124/data_in!$H$31</f>
        <v>281.029650390913</v>
      </c>
      <c r="I109" s="49" t="n">
        <f aca="false">data_in!$I128/data_in!$I$31</f>
        <v>158.075528700906</v>
      </c>
      <c r="J109" s="49" t="n">
        <f aca="false">data_in!$J129/data_in!$J$31</f>
        <v>70.1480066841728</v>
      </c>
      <c r="L109" s="15"/>
      <c r="N109" s="48"/>
      <c r="O109" s="49"/>
      <c r="P109" s="49"/>
      <c r="Q109" s="49"/>
      <c r="R109" s="49"/>
      <c r="S109" s="49"/>
      <c r="T109" s="49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8" t="n">
        <f aca="false">data_in!$D110/data_in!$D$31</f>
        <v>273.197751322751</v>
      </c>
      <c r="E110" s="49" t="n">
        <f aca="false">data_in!$E117/data_in!$E$31</f>
        <v>379.807486631016</v>
      </c>
      <c r="F110" s="49" t="n">
        <f aca="false">data_in!$F121/data_in!$F$31</f>
        <v>286.211123027425</v>
      </c>
      <c r="G110" s="49" t="n">
        <f aca="false">data_in!$G127/data_in!$G$31</f>
        <v>195.07722007722</v>
      </c>
      <c r="H110" s="49" t="n">
        <f aca="false">data_in!$H125/data_in!$H$31</f>
        <v>298.318336037764</v>
      </c>
      <c r="I110" s="49" t="n">
        <f aca="false">data_in!$I129/data_in!$I$31</f>
        <v>164.33836858006</v>
      </c>
      <c r="J110" s="49" t="n">
        <f aca="false">data_in!$J130/data_in!$J$31</f>
        <v>71.3296729529721</v>
      </c>
      <c r="L110" s="15"/>
      <c r="N110" s="48"/>
      <c r="O110" s="49"/>
      <c r="P110" s="49"/>
      <c r="Q110" s="49"/>
      <c r="R110" s="49"/>
      <c r="S110" s="49"/>
      <c r="T110" s="49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8" t="n">
        <f aca="false">data_in!$D111/data_in!$D$31</f>
        <v>283.184523809524</v>
      </c>
      <c r="E111" s="49" t="n">
        <f aca="false">data_in!$E118/data_in!$E$31</f>
        <v>390.48128342246</v>
      </c>
      <c r="F111" s="49" t="n">
        <f aca="false">data_in!$F122/data_in!$F$31</f>
        <v>296.047188601195</v>
      </c>
      <c r="G111" s="49" t="n">
        <f aca="false">data_in!$G128/data_in!$G$31</f>
        <v>207.722007722008</v>
      </c>
      <c r="H111" s="49" t="n">
        <f aca="false">data_in!$H126/data_in!$H$31</f>
        <v>310.665289865762</v>
      </c>
      <c r="I111" s="49" t="n">
        <f aca="false">data_in!$I130/data_in!$I$31</f>
        <v>167.836858006042</v>
      </c>
      <c r="J111" s="49" t="n">
        <f aca="false">data_in!$J131/data_in!$J$31</f>
        <v>73.1200763905467</v>
      </c>
      <c r="L111" s="15"/>
      <c r="N111" s="48"/>
      <c r="O111" s="49"/>
      <c r="P111" s="49"/>
      <c r="Q111" s="49"/>
      <c r="R111" s="49"/>
      <c r="S111" s="49"/>
      <c r="T111" s="48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8" t="n">
        <f aca="false">data_in!$D112/data_in!$D$31</f>
        <v>292.146164021164</v>
      </c>
      <c r="E112" s="49" t="n">
        <f aca="false">data_in!$E119/data_in!$E$31</f>
        <v>402.395721925134</v>
      </c>
      <c r="F112" s="49" t="n">
        <f aca="false">data_in!$F123/data_in!$F$31</f>
        <v>302.098973494714</v>
      </c>
      <c r="G112" s="49" t="n">
        <f aca="false">data_in!$G129/data_in!$G$31</f>
        <v>211.583011583012</v>
      </c>
      <c r="H112" s="49" t="n">
        <f aca="false">data_in!$H127/data_in!$H$31</f>
        <v>321.389585484585</v>
      </c>
      <c r="I112" s="49" t="n">
        <f aca="false">data_in!$I131/data_in!$I$31</f>
        <v>172.027190332326</v>
      </c>
      <c r="J112" s="49" t="n">
        <f aca="false">data_in!$J132/data_in!$J$31</f>
        <v>75.3640486989735</v>
      </c>
      <c r="L112" s="15"/>
      <c r="N112" s="48"/>
      <c r="O112" s="49"/>
      <c r="P112" s="49"/>
      <c r="Q112" s="49"/>
      <c r="R112" s="49"/>
      <c r="S112" s="48"/>
      <c r="T112" s="48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8" t="n">
        <f aca="false">data_in!$D113/data_in!$D$31</f>
        <v>302.232142857143</v>
      </c>
      <c r="E113" s="49" t="n">
        <f aca="false">data_in!$E120/data_in!$E$31</f>
        <v>409.197860962567</v>
      </c>
      <c r="F113" s="49" t="n">
        <f aca="false">data_in!$F124/data_in!$F$31</f>
        <v>310.479546499157</v>
      </c>
      <c r="G113" s="49" t="n">
        <f aca="false">data_in!$G130/data_in!$G$31</f>
        <v>211.776061776062</v>
      </c>
      <c r="H113" s="49" t="n">
        <f aca="false">data_in!$H128/data_in!$H$31</f>
        <v>336.214780941142</v>
      </c>
      <c r="I113" s="49" t="n">
        <f aca="false">data_in!$I132/data_in!$I$31</f>
        <v>179.510574018127</v>
      </c>
      <c r="J113" s="49" t="n">
        <f aca="false">data_in!$J133/data_in!$J$31</f>
        <v>77.5483408928145</v>
      </c>
      <c r="L113" s="15"/>
      <c r="N113" s="48"/>
      <c r="O113" s="49"/>
      <c r="P113" s="49"/>
      <c r="Q113" s="49"/>
      <c r="R113" s="49"/>
      <c r="S113" s="48"/>
      <c r="T113" s="48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8" t="n">
        <f aca="false">data_in!$D114/data_in!$D$31</f>
        <v>311.656746031746</v>
      </c>
      <c r="E114" s="49" t="n">
        <f aca="false">data_in!$E121/data_in!$E$31</f>
        <v>416.641711229947</v>
      </c>
      <c r="F114" s="49" t="n">
        <f aca="false">data_in!$F125/data_in!$F$31</f>
        <v>318.614983912977</v>
      </c>
      <c r="G114" s="49" t="n">
        <f aca="false">data_in!$G131/data_in!$G$31</f>
        <v>219.498069498069</v>
      </c>
      <c r="H114" s="49" t="n">
        <f aca="false">data_in!$H129/data_in!$H$31</f>
        <v>348.650243398731</v>
      </c>
      <c r="I114" s="49" t="n">
        <f aca="false">IF(ISNUMBER(data_in!$I133),data_in!$I133/data_in!$I$31,"")</f>
        <v>186.743202416918</v>
      </c>
      <c r="J114" s="49" t="n">
        <f aca="false">IF(ISNUMBER(data_in!$J134),data_in!$J134/data_in!$J$31,"")</f>
        <v>79.0522797803772</v>
      </c>
      <c r="L114" s="15"/>
      <c r="N114" s="48"/>
      <c r="O114" s="49"/>
      <c r="P114" s="49"/>
      <c r="Q114" s="48"/>
      <c r="R114" s="49"/>
      <c r="S114" s="48"/>
      <c r="T114" s="48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8" t="n">
        <f aca="false">data_in!$D115/data_in!$D$31</f>
        <v>321.891534391534</v>
      </c>
      <c r="E115" s="49" t="n">
        <f aca="false">data_in!$E122/data_in!$E$31</f>
        <v>428.727272727273</v>
      </c>
      <c r="F115" s="49" t="n">
        <f aca="false">data_in!$F126/data_in!$F$31</f>
        <v>326.949593994178</v>
      </c>
      <c r="G115" s="49" t="n">
        <f aca="false">data_in!$G132/data_in!$G$31</f>
        <v>227.316602316602</v>
      </c>
      <c r="H115" s="49" t="n">
        <f aca="false">data_in!$H130/data_in!$H$31</f>
        <v>354.845847470128</v>
      </c>
      <c r="I115" s="49" t="n">
        <f aca="false">IF(ISNUMBER(data_in!$I134),data_in!$I134/data_in!$I$31,"")</f>
        <v>193.407854984894</v>
      </c>
      <c r="J115" s="49" t="n">
        <f aca="false">IF(ISNUMBER(data_in!$J134),data_in!$J134/data_in!$J$31,"")</f>
        <v>79.0522797803772</v>
      </c>
      <c r="L115" s="15"/>
      <c r="N115" s="48"/>
      <c r="O115" s="49"/>
      <c r="P115" s="49"/>
      <c r="Q115" s="48"/>
      <c r="R115" s="49"/>
      <c r="S115" s="48"/>
      <c r="T115" s="48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8" t="n">
        <f aca="false">data_in!$D116/data_in!$D$31</f>
        <v>329.017857142857</v>
      </c>
      <c r="E116" s="49" t="n">
        <f aca="false">data_in!$E123/data_in!$E$31</f>
        <v>437.497326203209</v>
      </c>
      <c r="F116" s="49" t="n">
        <f aca="false">data_in!$F127/data_in!$F$31</f>
        <v>334.855216791788</v>
      </c>
      <c r="G116" s="49" t="n">
        <f aca="false">data_in!$G133/data_in!$G$31</f>
        <v>237.644787644788</v>
      </c>
      <c r="H116" s="49" t="n">
        <f aca="false">data_in!$H131/data_in!$H$31</f>
        <v>359.831833603776</v>
      </c>
      <c r="I116" s="49" t="n">
        <f aca="false">IF(ISNUMBER(data_in!$I135),data_in!$I135/data_in!$I$31,"")</f>
        <v>199.148036253776</v>
      </c>
      <c r="J116" s="49" t="n">
        <f aca="false">IF(ISNUMBER(data_in!$J135),data_in!$J135/data_in!$J$31,"")</f>
        <v>80.4010503700167</v>
      </c>
      <c r="L116" s="15"/>
      <c r="N116" s="48"/>
      <c r="O116" s="49"/>
      <c r="P116" s="49"/>
      <c r="Q116" s="48"/>
      <c r="R116" s="48"/>
      <c r="S116" s="48"/>
      <c r="T116" s="48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8" t="n">
        <f aca="false">data_in!$D117/data_in!$D$31</f>
        <v>338.376322751323</v>
      </c>
      <c r="E117" s="49" t="n">
        <f aca="false">data_in!$E124/data_in!$E$31</f>
        <v>446.032085561497</v>
      </c>
      <c r="F117" s="49" t="n">
        <f aca="false">data_in!$F128/data_in!$F$31</f>
        <v>340.815075838823</v>
      </c>
      <c r="G117" s="49" t="n">
        <f aca="false">IF(ISNUMBER(data_in!$G134),data_in!$G134/data_in!$G$31,"")</f>
        <v>249.6138996139</v>
      </c>
      <c r="H117" s="49" t="n">
        <f aca="false">data_in!$H132/data_in!$H$31</f>
        <v>373.240890986871</v>
      </c>
      <c r="I117" s="49" t="n">
        <f aca="false">IF(ISNUMBER(data_in!$I136),data_in!$I136/data_in!$I$31,"")</f>
        <v>204.277945619335</v>
      </c>
      <c r="J117" s="49" t="n">
        <f aca="false">IF(ISNUMBER(data_in!$J136),data_in!$J136/data_in!$J$31,"")</f>
        <v>81.3081881117212</v>
      </c>
      <c r="L117" s="15"/>
      <c r="N117" s="48"/>
      <c r="O117" s="49"/>
      <c r="P117" s="49"/>
      <c r="Q117" s="48"/>
      <c r="R117" s="48"/>
      <c r="S117" s="48"/>
      <c r="T117" s="48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8" t="n">
        <f aca="false">data_in!$D118/data_in!$D$31</f>
        <v>348.330026455026</v>
      </c>
      <c r="E118" s="49" t="n">
        <f aca="false">data_in!$E125/data_in!$E$31</f>
        <v>455.229946524064</v>
      </c>
      <c r="F118" s="49" t="n">
        <f aca="false">data_in!$F129/data_in!$F$31</f>
        <v>346.468515397579</v>
      </c>
      <c r="G118" s="49" t="n">
        <f aca="false">IF(ISNUMBER(data_in!$G135),data_in!$G135/data_in!$G$31,"")</f>
        <v>256.081081081081</v>
      </c>
      <c r="H118" s="49" t="n">
        <f aca="false">data_in!$H133/data_in!$H$31</f>
        <v>384.96828440773</v>
      </c>
      <c r="I118" s="49" t="n">
        <f aca="false">IF(ISNUMBER(data_in!$I137),data_in!$I137/data_in!$I$31,"")</f>
        <v>207.764350453172</v>
      </c>
      <c r="J118" s="49" t="n">
        <f aca="false">IF(ISNUMBER(data_in!$J137),data_in!$J137/data_in!$J$31,"")</f>
        <v>81.952733349248</v>
      </c>
      <c r="L118" s="15"/>
      <c r="N118" s="48"/>
      <c r="O118" s="49"/>
      <c r="P118" s="49"/>
      <c r="Q118" s="48"/>
      <c r="R118" s="48"/>
      <c r="S118" s="48"/>
      <c r="T118" s="48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8" t="n">
        <f aca="false">data_in!$D119/data_in!$D$31</f>
        <v>357.886904761905</v>
      </c>
      <c r="E119" s="49" t="n">
        <f aca="false">data_in!$E126/data_in!$E$31</f>
        <v>464.534759358289</v>
      </c>
      <c r="F119" s="49" t="n">
        <f aca="false">data_in!$F130/data_in!$F$31</f>
        <v>350.176191205761</v>
      </c>
      <c r="G119" s="49" t="n">
        <f aca="false">IF(ISNUMBER(data_in!$G136),data_in!$G136/data_in!$G$31,"")</f>
        <v>257.625482625483</v>
      </c>
      <c r="H119" s="49" t="n">
        <f aca="false">IF(ISNUMBER(data_in!$H134),data_in!$H134/data_in!$H$31,"")</f>
        <v>394.910753798495</v>
      </c>
      <c r="I119" s="49" t="n">
        <f aca="false">IF(ISNUMBER(data_in!$I138),data_in!$I138/data_in!$I$31,"")</f>
        <v>211.776435045317</v>
      </c>
      <c r="J119" s="49" t="n">
        <f aca="false">IF(ISNUMBER(data_in!$J138),data_in!$J138/data_in!$J$31,"")</f>
        <v>83.4686082597279</v>
      </c>
      <c r="L119" s="15"/>
      <c r="N119" s="48"/>
      <c r="O119" s="49"/>
      <c r="P119" s="49"/>
      <c r="Q119" s="48"/>
      <c r="R119" s="48"/>
      <c r="S119" s="48"/>
      <c r="T119" s="48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8" t="n">
        <f aca="false">data_in!$D120/data_in!$D$31</f>
        <v>366.56746031746</v>
      </c>
      <c r="E120" s="49" t="n">
        <f aca="false">data_in!$E127/data_in!$E$31</f>
        <v>473.946524064171</v>
      </c>
      <c r="F120" s="49" t="n">
        <f aca="false">data_in!$F131/data_in!$F$31</f>
        <v>356.871457024667</v>
      </c>
      <c r="G120" s="49" t="n">
        <f aca="false">IF(ISNUMBER(data_in!$G137),data_in!$G137/data_in!$G$31,"")</f>
        <v>258.590733590734</v>
      </c>
      <c r="H120" s="49" t="n">
        <f aca="false">IF(ISNUMBER(data_in!$H135),data_in!$H135/data_in!$H$31,"")</f>
        <v>405.812066676501</v>
      </c>
      <c r="I120" s="49" t="n">
        <f aca="false">IF(ISNUMBER(data_in!$I139),data_in!$I139/data_in!$I$31,"")</f>
        <v>218.882175226586</v>
      </c>
      <c r="J120" s="49" t="n">
        <f aca="false">IF(ISNUMBER(data_in!$J139),data_in!$J139/data_in!$J$31,"")</f>
        <v>83.4686082597279</v>
      </c>
      <c r="L120" s="15"/>
      <c r="N120" s="48"/>
      <c r="O120" s="49"/>
      <c r="P120" s="48"/>
      <c r="Q120" s="48"/>
      <c r="R120" s="48"/>
      <c r="S120" s="48"/>
      <c r="T120" s="48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8" t="n">
        <f aca="false">data_in!$D121/data_in!$D$31</f>
        <v>376.074735449735</v>
      </c>
      <c r="E121" s="49" t="n">
        <f aca="false">data_in!$E128/data_in!$E$31</f>
        <v>481.79679144385</v>
      </c>
      <c r="F121" s="49" t="n">
        <f aca="false">data_in!$F132/data_in!$F$31</f>
        <v>362.494254634595</v>
      </c>
      <c r="G121" s="49" t="n">
        <f aca="false">IF(ISNUMBER(data_in!$G138),data_in!$G138/data_in!$G$31,"")</f>
        <v>267.277992277992</v>
      </c>
      <c r="H121" s="49" t="n">
        <f aca="false">IF(ISNUMBER(data_in!$H136),data_in!$H136/data_in!$H$31,"")</f>
        <v>414.972709839209</v>
      </c>
      <c r="I121" s="49" t="n">
        <f aca="false">IF(ISNUMBER(data_in!$I140),data_in!$I140/data_in!$I$31,"")</f>
        <v>226.528700906344</v>
      </c>
      <c r="J121" s="49" t="n">
        <f aca="false">IF(ISNUMBER(data_in!$J140),data_in!$J140/data_in!$J$31,"")</f>
        <v>86.8345667223681</v>
      </c>
      <c r="L121" s="15"/>
      <c r="N121" s="48"/>
      <c r="O121" s="49"/>
      <c r="P121" s="48"/>
      <c r="Q121" s="48"/>
      <c r="R121" s="48"/>
      <c r="S121" s="48"/>
      <c r="T121" s="48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8" t="n">
        <f aca="false">data_in!$D122/data_in!$D$31</f>
        <v>384.044312169312</v>
      </c>
      <c r="E122" s="49" t="n">
        <f aca="false">data_in!$E129/data_in!$E$31</f>
        <v>489.882352941176</v>
      </c>
      <c r="F122" s="49" t="n">
        <f aca="false">data_in!$F133/data_in!$F$31</f>
        <v>369.036310709361</v>
      </c>
      <c r="G122" s="49" t="n">
        <f aca="false">IF(ISNUMBER(data_in!$G139),data_in!$G139/data_in!$G$31,"")</f>
        <v>275.482625482626</v>
      </c>
      <c r="H122" s="49" t="n">
        <f aca="false">IF(ISNUMBER(data_in!$H137),data_in!$H137/data_in!$H$31,"")</f>
        <v>419.619412892757</v>
      </c>
      <c r="I122" s="49" t="n">
        <f aca="false">IF(ISNUMBER(data_in!$I141),data_in!$I141/data_in!$I$31,"")</f>
        <v>232.972809667674</v>
      </c>
      <c r="J122" s="49" t="n">
        <f aca="false">IF(ISNUMBER(data_in!$J141),data_in!$J141/data_in!$J$31,"")</f>
        <v>88.2310814036763</v>
      </c>
      <c r="L122" s="15"/>
      <c r="N122" s="48"/>
      <c r="O122" s="49"/>
      <c r="P122" s="48"/>
      <c r="Q122" s="48"/>
      <c r="R122" s="48"/>
      <c r="S122" s="48"/>
      <c r="T122" s="48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8" t="n">
        <f aca="false">data_in!$D123/data_in!$D$31</f>
        <v>391.203703703704</v>
      </c>
      <c r="E123" s="49" t="n">
        <f aca="false">data_in!$E130/data_in!$E$31</f>
        <v>496.042780748663</v>
      </c>
      <c r="F123" s="49" t="n">
        <f aca="false">IF(ISNUMBER(data_in!$F134),data_in!$F134/data_in!$F$31,"")</f>
        <v>373.464072314999</v>
      </c>
      <c r="G123" s="49" t="n">
        <f aca="false">IF(ISNUMBER(data_in!$G140),data_in!$G140/data_in!$G$31,"")</f>
        <v>283.880308880309</v>
      </c>
      <c r="H123" s="49" t="n">
        <f aca="false">IF(ISNUMBER(data_in!$H138),data_in!$H138/data_in!$H$31,"")</f>
        <v>423.867827113144</v>
      </c>
      <c r="I123" s="49" t="n">
        <f aca="false">IF(ISNUMBER(data_in!$I142),data_in!$I142/data_in!$I$31,"")</f>
        <v>238.075528700906</v>
      </c>
      <c r="J123" s="49" t="n">
        <f aca="false">IF(ISNUMBER(data_in!$J142),data_in!$J142/data_in!$J$31,"")</f>
        <v>89.6395321079016</v>
      </c>
      <c r="L123" s="15"/>
      <c r="N123" s="48"/>
      <c r="O123" s="49"/>
      <c r="P123" s="48"/>
      <c r="Q123" s="48"/>
      <c r="R123" s="48"/>
      <c r="S123" s="48"/>
      <c r="T123" s="48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8" t="n">
        <f aca="false">data_in!$D124/data_in!$D$31</f>
        <v>398.710317460317</v>
      </c>
      <c r="E124" s="49" t="n">
        <f aca="false">data_in!$E131/data_in!$E$31</f>
        <v>503.122994652406</v>
      </c>
      <c r="F124" s="49" t="n">
        <f aca="false">IF(ISNUMBER(data_in!$F135),data_in!$F135/data_in!$F$31,"")</f>
        <v>376.804044737245</v>
      </c>
      <c r="G124" s="49" t="n">
        <f aca="false">IF(ISNUMBER(data_in!$G141),data_in!$G141/data_in!$G$31,"")</f>
        <v>293.436293436293</v>
      </c>
      <c r="H124" s="49" t="n">
        <f aca="false">IF(ISNUMBER(data_in!$H139),data_in!$H139/data_in!$H$31,"")</f>
        <v>434.090573830949</v>
      </c>
      <c r="I124" s="49" t="n">
        <f aca="false">IF(ISNUMBER(data_in!$I143),data_in!$I143/data_in!$I$31,"")</f>
        <v>242.392749244713</v>
      </c>
      <c r="J124" s="49" t="n">
        <f aca="false">IF(ISNUMBER(data_in!$J143),data_in!$J143/data_in!$J$31,"")</f>
        <v>90.105037001671</v>
      </c>
      <c r="L124" s="15"/>
      <c r="N124" s="48"/>
      <c r="O124" s="48"/>
      <c r="P124" s="48"/>
      <c r="Q124" s="48"/>
      <c r="R124" s="48"/>
      <c r="S124" s="48"/>
      <c r="T124" s="48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8" t="n">
        <f aca="false">data_in!$D125/data_in!$D$31</f>
        <v>407.539682539683</v>
      </c>
      <c r="E125" s="49" t="n">
        <f aca="false">data_in!$E132/data_in!$E$31</f>
        <v>509.561497326203</v>
      </c>
      <c r="F125" s="49" t="n">
        <f aca="false">IF(ISNUMBER(data_in!$F136),data_in!$F136/data_in!$F$31,"")</f>
        <v>379.347326489965</v>
      </c>
      <c r="G125" s="49" t="n">
        <f aca="false">IF(ISNUMBER(data_in!$G142),data_in!$G142/data_in!$G$31,"")</f>
        <v>306.467181467181</v>
      </c>
      <c r="H125" s="49" t="n">
        <f aca="false">IF(ISNUMBER(data_in!$H140),data_in!$H140/data_in!$H$31,"")</f>
        <v>443.664257265083</v>
      </c>
      <c r="I125" s="49" t="n">
        <f aca="false">IF(ISNUMBER(data_in!$I144),data_in!$I144/data_in!$I$31,"")</f>
        <v>244.66163141994</v>
      </c>
      <c r="J125" s="49" t="n">
        <f aca="false">IF(ISNUMBER(data_in!$J144),data_in!$J144/data_in!$J$31,"")</f>
        <v>90.3437574600143</v>
      </c>
      <c r="L125" s="15"/>
      <c r="N125" s="48"/>
      <c r="O125" s="48"/>
      <c r="P125" s="48"/>
      <c r="Q125" s="48"/>
      <c r="R125" s="48"/>
      <c r="S125" s="48"/>
      <c r="T125" s="48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8" t="n">
        <f aca="false">data_in!$D126/data_in!$D$31</f>
        <v>414.765211640212</v>
      </c>
      <c r="E126" s="49" t="n">
        <f aca="false">data_in!$E133/data_in!$E$31</f>
        <v>519.251336898396</v>
      </c>
      <c r="F126" s="49" t="n">
        <f aca="false">IF(ISNUMBER(data_in!$F137),data_in!$F137/data_in!$F$31,"")</f>
        <v>381.415658035851</v>
      </c>
      <c r="G126" s="49" t="n">
        <f aca="false">IF(ISNUMBER(data_in!$G143),data_in!$G143/data_in!$G$31,"")</f>
        <v>310.810810810811</v>
      </c>
      <c r="H126" s="49" t="n">
        <f aca="false">IF(ISNUMBER(data_in!$H141),data_in!$H141/data_in!$H$31,"")</f>
        <v>451.615282490043</v>
      </c>
      <c r="I126" s="49" t="n">
        <f aca="false">IF(ISNUMBER(data_in!$I145),data_in!$I145/data_in!$I$31,"")</f>
        <v>247.867069486405</v>
      </c>
      <c r="J126" s="49" t="n">
        <f aca="false">IF(ISNUMBER(data_in!$J145),data_in!$J145/data_in!$J$31,"")</f>
        <v>91.4418715683934</v>
      </c>
      <c r="L126" s="15"/>
      <c r="N126" s="48"/>
      <c r="O126" s="48"/>
      <c r="P126" s="48"/>
      <c r="Q126" s="48"/>
      <c r="R126" s="48"/>
      <c r="S126" s="48"/>
      <c r="T126" s="48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8" t="n">
        <f aca="false">data_in!$D127/data_in!$D$31</f>
        <v>422.437169312169</v>
      </c>
      <c r="E127" s="49" t="n">
        <f aca="false">IF(ISNUMBER(data_in!$E134),data_in!$E134/data_in!$E$31,"")</f>
        <v>524.983957219251</v>
      </c>
      <c r="F127" s="49" t="n">
        <f aca="false">IF(ISNUMBER(data_in!$F138),data_in!$F138/data_in!$F$31,"")</f>
        <v>386.103876206527</v>
      </c>
      <c r="G127" s="49" t="n">
        <f aca="false">IF(ISNUMBER(data_in!$G144),data_in!$G144/data_in!$G$31,"")</f>
        <v>311.293436293436</v>
      </c>
      <c r="H127" s="49" t="n">
        <f aca="false">IF(ISNUMBER(data_in!$H142),data_in!$H142/data_in!$H$31,"")</f>
        <v>460.849682844077</v>
      </c>
      <c r="I127" s="49" t="n">
        <f aca="false">IF(ISNUMBER(data_in!$I146),data_in!$I146/data_in!$I$31,"")</f>
        <v>253.534743202417</v>
      </c>
      <c r="J127" s="49" t="n">
        <f aca="false">IF(ISNUMBER(data_in!$J146),data_in!$J146/data_in!$J$31,"")</f>
        <v>92.360945333015</v>
      </c>
      <c r="L127" s="15"/>
      <c r="N127" s="48"/>
      <c r="O127" s="48"/>
      <c r="P127" s="48"/>
      <c r="Q127" s="48"/>
      <c r="R127" s="48"/>
      <c r="S127" s="48"/>
      <c r="T127" s="48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8" t="n">
        <f aca="false">data_in!$D128/data_in!$D$31</f>
        <v>429.381613756614</v>
      </c>
      <c r="E128" s="49" t="n">
        <f aca="false">IF(ISNUMBER(data_in!$E135),data_in!$E135/data_in!$E$31,"")</f>
        <v>530.994652406417</v>
      </c>
      <c r="F128" s="49" t="n">
        <f aca="false">IF(ISNUMBER(data_in!$F139),data_in!$F139/data_in!$F$31,"")</f>
        <v>391.159797763138</v>
      </c>
      <c r="G128" s="49" t="n">
        <f aca="false">IF(ISNUMBER(data_in!$G145),data_in!$G145/data_in!$G$31,"")</f>
        <v>314.285714285714</v>
      </c>
      <c r="H128" s="49" t="n">
        <f aca="false">IF(ISNUMBER(data_in!$H143),data_in!$H143/data_in!$H$31,"")</f>
        <v>465.953680483847</v>
      </c>
      <c r="I128" s="49" t="n">
        <f aca="false">IF(ISNUMBER(data_in!$I147),data_in!$I147/data_in!$I$31,"")</f>
        <v>259.045317220544</v>
      </c>
      <c r="J128" s="49" t="n">
        <f aca="false">IF(ISNUMBER(data_in!$J147),data_in!$J147/data_in!$J$31,"")</f>
        <v>93.8290761518262</v>
      </c>
      <c r="L128" s="15"/>
      <c r="N128" s="48"/>
      <c r="O128" s="48"/>
      <c r="P128" s="48"/>
      <c r="Q128" s="48"/>
      <c r="R128" s="48"/>
      <c r="S128" s="48"/>
      <c r="T128" s="48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8" t="n">
        <f aca="false">data_in!$D129/data_in!$D$31</f>
        <v>436.243386243386</v>
      </c>
      <c r="E129" s="49" t="n">
        <f aca="false">IF(ISNUMBER(data_in!$E136),data_in!$E136/data_in!$E$31,"")</f>
        <v>536.898395721925</v>
      </c>
      <c r="F129" s="49" t="n">
        <f aca="false">IF(ISNUMBER(data_in!$F140),data_in!$F140/data_in!$F$31,"")</f>
        <v>395.419028650222</v>
      </c>
      <c r="G129" s="49" t="n">
        <f aca="false">IF(ISNUMBER(data_in!$G146),data_in!$G146/data_in!$G$31,"")</f>
        <v>319.787644787645</v>
      </c>
      <c r="H129" s="49" t="n">
        <f aca="false">IF(ISNUMBER(data_in!$H144),data_in!$H144/data_in!$H$31,"")</f>
        <v>469.907065938929</v>
      </c>
      <c r="I129" s="49" t="n">
        <f aca="false">IF(ISNUMBER(data_in!$I148),data_in!$I148/data_in!$I$31,"")</f>
        <v>264.350453172205</v>
      </c>
      <c r="J129" s="49" t="n">
        <f aca="false">IF(ISNUMBER(data_in!$J148),data_in!$J148/data_in!$J$31,"")</f>
        <v>94.6287896872762</v>
      </c>
      <c r="L129" s="15"/>
      <c r="N129" s="48"/>
      <c r="O129" s="48"/>
      <c r="P129" s="48"/>
      <c r="Q129" s="48"/>
      <c r="R129" s="48"/>
      <c r="S129" s="48"/>
      <c r="T129" s="48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8" t="n">
        <f aca="false">data_in!$D130/data_in!$D$31</f>
        <v>440.542328042328</v>
      </c>
      <c r="E130" s="49" t="n">
        <f aca="false">IF(ISNUMBER(data_in!$E137),data_in!$E137/data_in!$E$31,"")</f>
        <v>540.406417112299</v>
      </c>
      <c r="F130" s="49" t="n">
        <f aca="false">IF(ISNUMBER(data_in!$F141),data_in!$F141/data_in!$F$31,"")</f>
        <v>398.146162095909</v>
      </c>
      <c r="G130" s="49" t="n">
        <f aca="false">IF(ISNUMBER(data_in!$G147),data_in!$G147/data_in!$G$31,"")</f>
        <v>333.976833976834</v>
      </c>
      <c r="H130" s="49" t="n">
        <f aca="false">IF(ISNUMBER(data_in!$H145),data_in!$H145/data_in!$H$31,"")</f>
        <v>473.004867974627</v>
      </c>
      <c r="I130" s="49" t="n">
        <f aca="false">IF(ISNUMBER(data_in!$I149),data_in!$I149/data_in!$I$31,"")</f>
        <v>269.196374622356</v>
      </c>
      <c r="J130" s="49" t="n">
        <f aca="false">IF(ISNUMBER(data_in!$J149),data_in!$J149/data_in!$J$31,"")</f>
        <v>95.5001193602292</v>
      </c>
      <c r="L130" s="15"/>
      <c r="N130" s="48"/>
      <c r="O130" s="48"/>
      <c r="P130" s="48"/>
      <c r="Q130" s="48"/>
      <c r="R130" s="48"/>
      <c r="S130" s="48"/>
      <c r="T130" s="48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8" t="n">
        <f aca="false">data_in!$D131/data_in!$D$31</f>
        <v>446.04828042328</v>
      </c>
      <c r="E131" s="49" t="n">
        <f aca="false">IF(ISNUMBER(data_in!$E138),data_in!$E138/data_in!$E$31,"")</f>
        <v>543.914438502674</v>
      </c>
      <c r="F131" s="49" t="n">
        <f aca="false">IF(ISNUMBER(data_in!$F142),data_in!$F142/data_in!$F$31,"")</f>
        <v>401.869158878505</v>
      </c>
      <c r="G131" s="49" t="n">
        <f aca="false">IF(ISNUMBER(data_in!$G148),data_in!$G148/data_in!$G$31,"")</f>
        <v>340.637065637066</v>
      </c>
      <c r="H131" s="49" t="n">
        <f aca="false">IF(ISNUMBER(data_in!$H146),data_in!$H146/data_in!$H$31,"")</f>
        <v>482.254019766927</v>
      </c>
      <c r="I131" s="49" t="n">
        <f aca="false">IF(ISNUMBER(data_in!$I150),data_in!$I150/data_in!$I$31,"")</f>
        <v>272.882175226586</v>
      </c>
      <c r="J131" s="49" t="n">
        <f aca="false">IF(ISNUMBER(data_in!$J150),data_in!$J150/data_in!$J$31,"")</f>
        <v>95.8104559560754</v>
      </c>
      <c r="L131" s="15"/>
      <c r="N131" s="48"/>
      <c r="O131" s="48"/>
      <c r="P131" s="48"/>
      <c r="Q131" s="48"/>
      <c r="R131" s="48"/>
      <c r="S131" s="48"/>
      <c r="T131" s="48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8" t="n">
        <f aca="false">data_in!$D132/data_in!$D$31</f>
        <v>452.364417989418</v>
      </c>
      <c r="E132" s="49" t="n">
        <f aca="false">IF(ISNUMBER(data_in!$E139),data_in!$E139/data_in!$E$31,"")</f>
        <v>547.871657754011</v>
      </c>
      <c r="F132" s="49" t="n">
        <f aca="false">IF(ISNUMBER(data_in!$F143),data_in!$F143/data_in!$F$31,"")</f>
        <v>403.094836831623</v>
      </c>
      <c r="G132" s="49" t="n">
        <f aca="false">IF(ISNUMBER(data_in!$G149),data_in!$G149/data_in!$G$31,"")</f>
        <v>351.930501930502</v>
      </c>
      <c r="H132" s="49" t="n">
        <f aca="false">IF(ISNUMBER(data_in!$H147),data_in!$H147/data_in!$H$31,"")</f>
        <v>489.541230269951</v>
      </c>
      <c r="I132" s="49" t="n">
        <f aca="false">IF(ISNUMBER(data_in!$I151),data_in!$I151/data_in!$I$31,"")</f>
        <v>275.495468277946</v>
      </c>
      <c r="J132" s="49" t="n">
        <f aca="false">IF(ISNUMBER(data_in!$J151),data_in!$J151/data_in!$J$31,"")</f>
        <v>96.073048460253</v>
      </c>
      <c r="L132" s="15"/>
      <c r="N132" s="48"/>
      <c r="O132" s="48"/>
      <c r="P132" s="48"/>
      <c r="Q132" s="48"/>
      <c r="R132" s="48"/>
      <c r="S132" s="48"/>
      <c r="T132" s="48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8" t="n">
        <f aca="false">data_in!$D133/data_in!$D$31</f>
        <v>457.705026455027</v>
      </c>
      <c r="E133" s="49" t="n">
        <f aca="false">IF(ISNUMBER(data_in!$E140),data_in!$E140/data_in!$E$31,"")</f>
        <v>553.090909090909</v>
      </c>
      <c r="F133" s="49" t="n">
        <f aca="false">IF(ISNUMBER(data_in!$F144),data_in!$F144/data_in!$F$31,"")</f>
        <v>404.167305040601</v>
      </c>
      <c r="G133" s="49" t="n">
        <f aca="false">IF(ISNUMBER(data_in!$G150),data_in!$G150/data_in!$G$31,"")</f>
        <v>354.633204633205</v>
      </c>
      <c r="H133" s="49" t="n">
        <f aca="false">IF(ISNUMBER(data_in!$H148),data_in!$H148/data_in!$H$31,"")</f>
        <v>495.85484584747</v>
      </c>
      <c r="I133" s="49" t="n">
        <f aca="false">IF(ISNUMBER(data_in!$I152),data_in!$I152/data_in!$I$31,"")</f>
        <v>278.528700906344</v>
      </c>
      <c r="J133" s="49" t="n">
        <f aca="false">IF(ISNUMBER(data_in!$J152),data_in!$J152/data_in!$J$31,"")</f>
        <v>96.9563141561232</v>
      </c>
      <c r="L133" s="15"/>
      <c r="N133" s="48"/>
      <c r="O133" s="48"/>
      <c r="P133" s="48"/>
      <c r="Q133" s="48"/>
      <c r="R133" s="48"/>
      <c r="S133" s="48"/>
      <c r="T133" s="48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8" t="n">
        <f aca="false">IF(ISNUMBER(data_in!$D134),data_in!$D134/data_in!$D$31,"")</f>
        <v>462.417328042328</v>
      </c>
      <c r="E134" s="49" t="n">
        <f aca="false">IF(ISNUMBER(data_in!$E141),data_in!$E141/data_in!$E$31,"")</f>
        <v>557.647058823529</v>
      </c>
      <c r="F134" s="49" t="n">
        <f aca="false">IF(ISNUMBER(data_in!$F145),data_in!$F145/data_in!$F$31,"")</f>
        <v>408.196721311475</v>
      </c>
      <c r="G134" s="49" t="n">
        <f aca="false">IF(ISNUMBER(data_in!$G151),data_in!$G151/data_in!$G$31,"")</f>
        <v>355.11583011583</v>
      </c>
      <c r="H134" s="49" t="n">
        <f aca="false">IF(ISNUMBER(data_in!$H149),data_in!$H149/data_in!$H$31,"")</f>
        <v>501.519398141319</v>
      </c>
      <c r="I134" s="49" t="n">
        <f aca="false">IF(ISNUMBER(data_in!$I153),data_in!$I153/data_in!$I$31,"")</f>
        <v>283.232628398791</v>
      </c>
      <c r="J134" s="49" t="n">
        <f aca="false">IF(ISNUMBER(data_in!$J153),data_in!$J153/data_in!$J$31,"")</f>
        <v>97.7918357603247</v>
      </c>
      <c r="L134" s="15"/>
      <c r="N134" s="48"/>
      <c r="O134" s="48"/>
      <c r="P134" s="48"/>
      <c r="Q134" s="48"/>
      <c r="R134" s="48"/>
      <c r="S134" s="48"/>
      <c r="T134" s="48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8" t="n">
        <f aca="false">IF(ISNUMBER(data_in!$D135),data_in!$D135/data_in!$D$31,"")</f>
        <v>466.865079365079</v>
      </c>
      <c r="E135" s="49" t="n">
        <f aca="false">IF(ISNUMBER(data_in!$E142),data_in!$E142/data_in!$E$31,"")</f>
        <v>562.545454545455</v>
      </c>
      <c r="F135" s="49" t="n">
        <f aca="false">IF(ISNUMBER(data_in!$F146),data_in!$F146/data_in!$F$31,"")</f>
        <v>413.528420407538</v>
      </c>
      <c r="G135" s="49" t="n">
        <f aca="false">IF(ISNUMBER(data_in!$G152),data_in!$G152/data_in!$G$31,"")</f>
        <v>356.949806949807</v>
      </c>
      <c r="H135" s="49" t="n">
        <f aca="false">IF(ISNUMBER(data_in!$H150),data_in!$H150/data_in!$H$31,"")</f>
        <v>508.423071249447</v>
      </c>
      <c r="I135" s="49" t="n">
        <f aca="false">IF(ISNUMBER(data_in!$I154),data_in!$I154/data_in!$I$31,"")</f>
        <v>287.477341389728</v>
      </c>
      <c r="J135" s="49" t="n">
        <f aca="false">IF(ISNUMBER(data_in!$J154),data_in!$J154/data_in!$J$31,"")</f>
        <v>98.7109095249463</v>
      </c>
      <c r="L135" s="15"/>
      <c r="N135" s="48"/>
      <c r="O135" s="48"/>
      <c r="P135" s="48"/>
      <c r="Q135" s="48"/>
      <c r="R135" s="48"/>
      <c r="S135" s="48"/>
      <c r="T135" s="48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8" t="n">
        <f aca="false">IF(ISNUMBER(data_in!$D136),data_in!$D136/data_in!$D$31,"")</f>
        <v>474.702380952381</v>
      </c>
      <c r="E136" s="49" t="n">
        <f aca="false">IF(ISNUMBER(data_in!$E143),data_in!$E143/data_in!$E$31,"")</f>
        <v>566.374331550802</v>
      </c>
      <c r="F136" s="49" t="n">
        <f aca="false">IF(ISNUMBER(data_in!$F147),data_in!$F147/data_in!$F$31,"")</f>
        <v>414.800061283898</v>
      </c>
      <c r="G136" s="49" t="n">
        <f aca="false">IF(ISNUMBER(data_in!$G153),data_in!$G153/data_in!$G$31,"")</f>
        <v>361.293436293436</v>
      </c>
      <c r="H136" s="49" t="n">
        <f aca="false">IF(ISNUMBER(data_in!$H151),data_in!$H151/data_in!$H$31,"")</f>
        <v>510.930815754536</v>
      </c>
      <c r="I136" s="49" t="n">
        <f aca="false">IF(ISNUMBER(data_in!$I155),data_in!$I155/data_in!$I$31,"")</f>
        <v>291.749244712991</v>
      </c>
      <c r="J136" s="49" t="n">
        <f aca="false">IF(ISNUMBER(data_in!$J155),data_in!$J155/data_in!$J$31,"")</f>
        <v>99.1764144187157</v>
      </c>
      <c r="L136" s="15"/>
      <c r="N136" s="41"/>
      <c r="O136" s="41"/>
      <c r="P136" s="41"/>
      <c r="Q136" s="41"/>
      <c r="R136" s="41"/>
      <c r="S136" s="41"/>
      <c r="T136" s="41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8" t="n">
        <f aca="false">IF(ISNUMBER(data_in!$D137),data_in!$D137/data_in!$D$31,"")</f>
        <v>477.579365079365</v>
      </c>
      <c r="E137" s="49" t="n">
        <f aca="false">IF(ISNUMBER(data_in!$E144),data_in!$E144/data_in!$E$31,"")</f>
        <v>569.433155080214</v>
      </c>
      <c r="F137" s="49" t="n">
        <f aca="false">IF(ISNUMBER(data_in!$F148),data_in!$F148/data_in!$F$31,"")</f>
        <v>420.177723303202</v>
      </c>
      <c r="G137" s="49" t="n">
        <f aca="false">IF(ISNUMBER(data_in!$G154),data_in!$G154/data_in!$G$31,"")</f>
        <v>369.787644787645</v>
      </c>
      <c r="H137" s="49" t="n">
        <f aca="false">IF(ISNUMBER(data_in!$H152),data_in!$H152/data_in!$H$31,"")</f>
        <v>513.291045876973</v>
      </c>
      <c r="I137" s="49" t="n">
        <f aca="false">IF(ISNUMBER(data_in!$I156),data_in!$I156/data_in!$I$31,"")</f>
        <v>295.673716012085</v>
      </c>
      <c r="J137" s="49" t="n">
        <f aca="false">IF(ISNUMBER(data_in!$J156),data_in!$J156/data_in!$J$31,"")</f>
        <v>99.6896634041537</v>
      </c>
      <c r="L137" s="15"/>
      <c r="N137" s="41"/>
      <c r="O137" s="41"/>
      <c r="P137" s="41"/>
      <c r="Q137" s="41"/>
      <c r="R137" s="41"/>
      <c r="S137" s="41"/>
      <c r="T137" s="41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8" t="n">
        <f aca="false">IF(ISNUMBER(data_in!$D138),data_in!$D138/data_in!$D$31,"")</f>
        <v>480.803571428571</v>
      </c>
      <c r="E138" s="49" t="n">
        <f aca="false">IF(ISNUMBER(data_in!$E145),data_in!$E145/data_in!$E$31,"")</f>
        <v>572.064171122995</v>
      </c>
      <c r="F138" s="49" t="n">
        <f aca="false">IF(ISNUMBER(data_in!$F149),data_in!$F149/data_in!$F$31,"")</f>
        <v>421.771104642255</v>
      </c>
      <c r="G138" s="49" t="n">
        <f aca="false">IF(ISNUMBER(data_in!$G155),data_in!$G155/data_in!$G$31,"")</f>
        <v>373.648648648649</v>
      </c>
      <c r="H138" s="49" t="n">
        <f aca="false">IF(ISNUMBER(data_in!$H153),data_in!$H153/data_in!$H$31,"")</f>
        <v>521.330579731524</v>
      </c>
      <c r="I138" s="49" t="n">
        <f aca="false">IF(ISNUMBER(data_in!$I157),data_in!$I157/data_in!$I$31,"")</f>
        <v>298.803625377643</v>
      </c>
      <c r="J138" s="49" t="n">
        <f aca="false">IF(ISNUMBER(data_in!$J157),data_in!$J157/data_in!$J$31,"")</f>
        <v>99.856767724994</v>
      </c>
      <c r="L138" s="15"/>
      <c r="N138" s="41"/>
      <c r="O138" s="41"/>
      <c r="P138" s="41"/>
      <c r="Q138" s="41"/>
      <c r="R138" s="41"/>
      <c r="S138" s="41"/>
      <c r="T138" s="41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8" t="n">
        <f aca="false">IF(ISNUMBER(data_in!$D139),data_in!$D139/data_in!$D$31,"")</f>
        <v>484.705687830688</v>
      </c>
      <c r="E139" s="49" t="n">
        <f aca="false">IF(ISNUMBER(data_in!$E146),data_in!$E146/data_in!$E$31,"")</f>
        <v>575.828877005348</v>
      </c>
      <c r="F139" s="49" t="n">
        <f aca="false">IF(ISNUMBER(data_in!$F150),data_in!$F150/data_in!$F$31,"")</f>
        <v>423.241918185997</v>
      </c>
      <c r="G139" s="49" t="n">
        <f aca="false">IF(ISNUMBER(data_in!$G156),data_in!$G156/data_in!$G$31,"")</f>
        <v>378.861003861004</v>
      </c>
      <c r="H139" s="49" t="n">
        <f aca="false">IF(ISNUMBER(data_in!$H154),data_in!$H154/data_in!$H$31,"")</f>
        <v>526.685351821803</v>
      </c>
      <c r="I139" s="49" t="n">
        <f aca="false">IF(ISNUMBER(data_in!$I158),data_in!$I158/data_in!$I$31,"")</f>
        <v>300.66163141994</v>
      </c>
      <c r="J139" s="49" t="n">
        <f aca="false">IF(ISNUMBER(data_in!$J158),data_in!$J158/data_in!$J$31,"")</f>
        <v>99.9164478395798</v>
      </c>
      <c r="L139" s="15"/>
      <c r="N139" s="41"/>
      <c r="O139" s="41"/>
      <c r="P139" s="41"/>
      <c r="Q139" s="41"/>
      <c r="R139" s="41"/>
      <c r="S139" s="41"/>
      <c r="T139" s="41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8" t="n">
        <f aca="false">IF(ISNUMBER(data_in!$D140),data_in!$D140/data_in!$D$31,"")</f>
        <v>490.806878306878</v>
      </c>
      <c r="E140" s="49" t="n">
        <f aca="false">IF(ISNUMBER(data_in!$E147),data_in!$E147/data_in!$E$31,"")</f>
        <v>579.764705882353</v>
      </c>
      <c r="F140" s="49" t="n">
        <f aca="false">IF(ISNUMBER(data_in!$F151),data_in!$F151/data_in!$F$31,"")</f>
        <v>430.641948827946</v>
      </c>
      <c r="G140" s="49" t="n">
        <f aca="false">IF(ISNUMBER(data_in!$G157),data_in!$G157/data_in!$G$31,"")</f>
        <v>385.328185328185</v>
      </c>
      <c r="H140" s="49" t="n">
        <f aca="false">IF(ISNUMBER(data_in!$H155),data_in!$H155/data_in!$H$31,"")</f>
        <v>531.671337955451</v>
      </c>
      <c r="I140" s="49" t="n">
        <f aca="false">IF(ISNUMBER(data_in!$I159),data_in!$I159/data_in!$I$31,"")</f>
        <v>302.190332326284</v>
      </c>
      <c r="J140" s="49" t="n">
        <f aca="false">IF(ISNUMBER(data_in!$J159),data_in!$J159/data_in!$J$31,"")</f>
        <v>100.596801145858</v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8" t="n">
        <f aca="false">IF(ISNUMBER(data_in!$D141),data_in!$D141/data_in!$D$31,"")</f>
        <v>495.337301587302</v>
      </c>
      <c r="E141" s="49" t="n">
        <f aca="false">IF(ISNUMBER(data_in!$E148),data_in!$E148/data_in!$E$31,"")</f>
        <v>584.406417112299</v>
      </c>
      <c r="F141" s="49" t="n">
        <f aca="false">IF(ISNUMBER(data_in!$F152),data_in!$F152/data_in!$F$31,"")</f>
        <v>432.648996476176</v>
      </c>
      <c r="G141" s="49" t="n">
        <f aca="false">IF(ISNUMBER(data_in!$G158),data_in!$G158/data_in!$G$31,"")</f>
        <v>385.907335907336</v>
      </c>
      <c r="H141" s="49" t="n">
        <f aca="false">IF(ISNUMBER(data_in!$H156),data_in!$H156/data_in!$H$31,"")</f>
        <v>536.849092786547</v>
      </c>
      <c r="I141" s="49" t="n">
        <f aca="false">IF(ISNUMBER(data_in!$I160),data_in!$I160/data_in!$I$31,"")</f>
        <v>304.531722054381</v>
      </c>
      <c r="J141" s="49" t="n">
        <f aca="false">IF(ISNUMBER(data_in!$J160),data_in!$J160/data_in!$J$31,"")</f>
        <v>101.43232275006</v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8" t="n">
        <f aca="false">IF(ISNUMBER(data_in!$D142),data_in!$D142/data_in!$D$31,"")</f>
        <v>499.355158730159</v>
      </c>
      <c r="E142" s="49" t="n">
        <f aca="false">IF(ISNUMBER(data_in!$E149),data_in!$E149/data_in!$E$31,"")</f>
        <v>587.358288770054</v>
      </c>
      <c r="F142" s="49" t="n">
        <f aca="false">IF(ISNUMBER(data_in!$F153),data_in!$F153/data_in!$F$31,"")</f>
        <v>429.324345028344</v>
      </c>
      <c r="G142" s="49" t="n">
        <f aca="false">IF(ISNUMBER(data_in!$G159),data_in!$G159/data_in!$G$31,"")</f>
        <v>388.899613899614</v>
      </c>
      <c r="H142" s="49" t="n">
        <f aca="false">IF(ISNUMBER(data_in!$H157),data_in!$H157/data_in!$H$31,"")</f>
        <v>541.008998377342</v>
      </c>
      <c r="I142" s="49" t="n">
        <f aca="false">IF(ISNUMBER(data_in!$I161),data_in!$I161/data_in!$I$31,"")</f>
        <v>309.178247734139</v>
      </c>
      <c r="J142" s="49" t="n">
        <f aca="false">IF(ISNUMBER(data_in!$J161),data_in!$J161/data_in!$J$31,"")</f>
        <v>101.85008355216</v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8" t="n">
        <f aca="false">IF(ISNUMBER(data_in!$D143),data_in!$D143/data_in!$D$31,"")</f>
        <v>502.562830687831</v>
      </c>
      <c r="E143" s="49" t="n">
        <f aca="false">IF(ISNUMBER(data_in!$E150),data_in!$E150/data_in!$E$31,"")</f>
        <v>589.582887700535</v>
      </c>
      <c r="F143" s="49" t="n">
        <f aca="false">IF(ISNUMBER(data_in!$F154),data_in!$F154/data_in!$F$31,"")</f>
        <v>431.009652213881</v>
      </c>
      <c r="G143" s="49" t="n">
        <f aca="false">IF(ISNUMBER(data_in!$G160),data_in!$G160/data_in!$G$31,"")</f>
        <v>398.166023166023</v>
      </c>
      <c r="H143" s="49" t="n">
        <f aca="false">IF(ISNUMBER(data_in!$H158),data_in!$H158/data_in!$H$31,"")</f>
        <v>547.514382652309</v>
      </c>
      <c r="I143" s="49" t="n">
        <f aca="false">IF(ISNUMBER(data_in!$I162),data_in!$I162/data_in!$I$31,"")</f>
        <v>312.87915407855</v>
      </c>
      <c r="J143" s="49" t="n">
        <f aca="false">IF(ISNUMBER(data_in!$J162),data_in!$J162/data_in!$J$31,"")</f>
        <v>102.291716400095</v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8" t="n">
        <f aca="false">IF(ISNUMBER(data_in!$D144),data_in!$D144/data_in!$D$31,"")</f>
        <v>505.291005291005</v>
      </c>
      <c r="E144" s="49" t="n">
        <f aca="false">IF(ISNUMBER(data_in!$E151),data_in!$E151/data_in!$E$31,"")</f>
        <v>591.44385026738</v>
      </c>
      <c r="F144" s="49" t="n">
        <f aca="false">IF(ISNUMBER(data_in!$F155),data_in!$F155/data_in!$F$31,"")</f>
        <v>432.281293090241</v>
      </c>
      <c r="G144" s="49" t="n">
        <f aca="false">IF(ISNUMBER(data_in!$G161),data_in!$G161/data_in!$G$31,"")</f>
        <v>407.335907335907</v>
      </c>
      <c r="H144" s="49" t="n">
        <f aca="false">IF(ISNUMBER(data_in!$H159),data_in!$H159/data_in!$H$31,"")</f>
        <v>549.299306682402</v>
      </c>
      <c r="I144" s="49" t="n">
        <f aca="false">IF(ISNUMBER(data_in!$I163),data_in!$I163/data_in!$I$31,"")</f>
        <v>316.543806646526</v>
      </c>
      <c r="J144" s="49" t="n">
        <f aca="false">IF(ISNUMBER(data_in!$J163),data_in!$J163/data_in!$J$31,"")</f>
        <v>102.578180950107</v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8" t="n">
        <f aca="false">IF(ISNUMBER(data_in!$D145),data_in!$D145/data_in!$D$31,"")</f>
        <v>508.250661375661</v>
      </c>
      <c r="E145" s="49" t="n">
        <f aca="false">IF(ISNUMBER(data_in!$E152),data_in!$E152/data_in!$E$31,"")</f>
        <v>592.705882352941</v>
      </c>
      <c r="F145" s="49" t="n">
        <f aca="false">IF(ISNUMBER(data_in!$F156),data_in!$F156/data_in!$F$31,"")</f>
        <v>433.415045196875</v>
      </c>
      <c r="G145" s="49" t="n">
        <f aca="false">IF(ISNUMBER(data_in!$G162),data_in!$G162/data_in!$G$31,"")</f>
        <v>411.776061776062</v>
      </c>
      <c r="H145" s="49" t="n">
        <f aca="false">IF(ISNUMBER(data_in!$H160),data_in!$H160/data_in!$H$31,"")</f>
        <v>551.305502286473</v>
      </c>
      <c r="I145" s="49" t="n">
        <f aca="false">IF(ISNUMBER(data_in!$I164),data_in!$I164/data_in!$I$31,"")</f>
        <v>319.616314199396</v>
      </c>
      <c r="J145" s="49" t="n">
        <f aca="false">IF(ISNUMBER(data_in!$J164),data_in!$J164/data_in!$J$31,"")</f>
        <v>102.64979708761</v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8" t="n">
        <f aca="false">IF(ISNUMBER(data_in!$D146),data_in!$D146/data_in!$D$31,"")</f>
        <v>511.094576719577</v>
      </c>
      <c r="E146" s="49" t="n">
        <f aca="false">IF(ISNUMBER(data_in!$E153),data_in!$E153/data_in!$E$31,"")</f>
        <v>594.181818181818</v>
      </c>
      <c r="F146" s="49" t="n">
        <f aca="false">IF(ISNUMBER(data_in!$F157),data_in!$F157/data_in!$F$31,"")</f>
        <v>434.073847096675</v>
      </c>
      <c r="G146" s="49" t="n">
        <f aca="false">IF(ISNUMBER(data_in!$G163),data_in!$G163/data_in!$G$31,"")</f>
        <v>419.88416988417</v>
      </c>
      <c r="H146" s="49" t="n">
        <f aca="false">IF(ISNUMBER(data_in!$H161),data_in!$H161/data_in!$H$31,"")</f>
        <v>557.707626493583</v>
      </c>
      <c r="I146" s="49" t="n">
        <f aca="false">IF(ISNUMBER(data_in!$I165),data_in!$I165/data_in!$I$31,"")</f>
        <v>321.546827794562</v>
      </c>
      <c r="J146" s="49" t="n">
        <f aca="false">IF(ISNUMBER(data_in!$J165),data_in!$J165/data_in!$J$31,"")</f>
        <v>102.709477202196</v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8" t="n">
        <f aca="false">IF(ISNUMBER(data_in!$D147),data_in!$D147/data_in!$D$31,"")</f>
        <v>514.318783068783</v>
      </c>
      <c r="E147" s="49" t="n">
        <f aca="false">IF(ISNUMBER(data_in!$E154),data_in!$E154/data_in!$E$31,"")</f>
        <v>596.534759358289</v>
      </c>
      <c r="F147" s="49" t="n">
        <f aca="false">IF(ISNUMBER(data_in!$F158),data_in!$F158/data_in!$F$31,"")</f>
        <v>434.610081201164</v>
      </c>
      <c r="G147" s="49" t="n">
        <f aca="false">IF(ISNUMBER(data_in!$G164),data_in!$G164/data_in!$G$31,"")</f>
        <v>424.227799227799</v>
      </c>
      <c r="H147" s="49" t="n">
        <f aca="false">IF(ISNUMBER(data_in!$H162),data_in!$H162/data_in!$H$31,"")</f>
        <v>563.799970497124</v>
      </c>
      <c r="I147" s="49" t="n">
        <f aca="false">IF(ISNUMBER(data_in!$I166),data_in!$I166/data_in!$I$31,"")</f>
        <v>323.755287009063</v>
      </c>
      <c r="J147" s="49" t="n">
        <f aca="false">IF(ISNUMBER(data_in!$J166),data_in!$J166/data_in!$J$31,"")</f>
        <v>102.864645500119</v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8" t="n">
        <f aca="false">IF(ISNUMBER(data_in!$D148),data_in!$D148/data_in!$D$31,"")</f>
        <v>518.650793650794</v>
      </c>
      <c r="E148" s="49" t="n">
        <f aca="false">IF(ISNUMBER(data_in!$E155),data_in!$E155/data_in!$E$31,"")</f>
        <v>597.647058823529</v>
      </c>
      <c r="F148" s="49" t="n">
        <f aca="false">IF(ISNUMBER(data_in!$F159),data_in!$F159/data_in!$F$31,"")</f>
        <v>435.605944538073</v>
      </c>
      <c r="G148" s="49" t="n">
        <f aca="false">IF(ISNUMBER(data_in!$G165),data_in!$G165/data_in!$G$31,"")</f>
        <v>424.227799227799</v>
      </c>
      <c r="H148" s="49" t="n">
        <f aca="false">IF(ISNUMBER(data_in!$H163),data_in!$H163/data_in!$H$31,"")</f>
        <v>569.302256970054</v>
      </c>
      <c r="I148" s="49" t="n">
        <f aca="false">IF(ISNUMBER(data_in!$I167),data_in!$I167/data_in!$I$31,"")</f>
        <v>327.187311178248</v>
      </c>
      <c r="J148" s="49" t="n">
        <f aca="false">IF(ISNUMBER(data_in!$J167),data_in!$J167/data_in!$J$31,"")</f>
        <v>103.533062783481</v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8" t="n">
        <f aca="false">IF(ISNUMBER(data_in!$D149),data_in!$D149/data_in!$D$31,"")</f>
        <v>522.652116402116</v>
      </c>
      <c r="E149" s="49" t="n">
        <f aca="false">IF(ISNUMBER(data_in!$E156),data_in!$E156/data_in!$E$31,"")</f>
        <v>612.363636363636</v>
      </c>
      <c r="F149" s="49" t="n">
        <f aca="false">IF(ISNUMBER(data_in!$F160),data_in!$F160/data_in!$F$31,"")</f>
        <v>437.107400030642</v>
      </c>
      <c r="G149" s="49" t="n">
        <f aca="false">IF(ISNUMBER(data_in!$G166),data_in!$G166/data_in!$G$31,"")</f>
        <v>425</v>
      </c>
      <c r="H149" s="49" t="n">
        <f aca="false">IF(ISNUMBER(data_in!$H164),data_in!$H164/data_in!$H$31,"")</f>
        <v>572.636082017997</v>
      </c>
      <c r="I149" s="49" t="n">
        <f aca="false">IF(ISNUMBER(data_in!$I168),data_in!$I168/data_in!$I$31,"")</f>
        <v>330.462235649547</v>
      </c>
      <c r="J149" s="49" t="n">
        <f aca="false">IF(ISNUMBER(data_in!$J168),data_in!$J168/data_in!$J$31,"")</f>
        <v>103.83146335641</v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8" t="n">
        <f aca="false">IF(ISNUMBER(data_in!$D150),data_in!$D150/data_in!$D$31,"")</f>
        <v>525.181878306878</v>
      </c>
      <c r="E150" s="49" t="n">
        <f aca="false">IF(ISNUMBER(data_in!$E157),data_in!$E157/data_in!$E$31,"")</f>
        <v>613.433155080214</v>
      </c>
      <c r="F150" s="49" t="n">
        <f aca="false">IF(ISNUMBER(data_in!$F161),data_in!$F161/data_in!$F$31,"")</f>
        <v>438.118584341964</v>
      </c>
      <c r="G150" s="49" t="n">
        <f aca="false">IF(ISNUMBER(data_in!$G167),data_in!$G167/data_in!$G$31,"")</f>
        <v>431.274131274131</v>
      </c>
      <c r="H150" s="49" t="n">
        <f aca="false">IF(ISNUMBER(data_in!$H165),data_in!$H165/data_in!$H$31,"")</f>
        <v>574.332497418498</v>
      </c>
      <c r="I150" s="49" t="n">
        <f aca="false">IF(ISNUMBER(data_in!$I169),data_in!$I169/data_in!$I$31,"")</f>
        <v>333.580060422961</v>
      </c>
      <c r="J150" s="49" t="n">
        <f aca="false">IF(ISNUMBER(data_in!$J169),data_in!$J169/data_in!$J$31,"")</f>
        <v>104.273096204345</v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8" t="n">
        <f aca="false">IF(ISNUMBER(data_in!$D151),data_in!$D151/data_in!$D$31,"")</f>
        <v>527.579365079365</v>
      </c>
      <c r="E151" s="49" t="n">
        <f aca="false">IF(ISNUMBER(data_in!$E158),data_in!$E158/data_in!$E$31,"")</f>
        <v>615.016042780749</v>
      </c>
      <c r="F151" s="49" t="n">
        <f aca="false">IF(ISNUMBER(data_in!$F162),data_in!$F162/data_in!$F$31,"")</f>
        <v>439.129768653286</v>
      </c>
      <c r="G151" s="49" t="n">
        <f aca="false">IF(ISNUMBER(data_in!$G168),data_in!$G168/data_in!$G$31,"")</f>
        <v>438.416988416988</v>
      </c>
      <c r="H151" s="49" t="n">
        <f aca="false">IF(ISNUMBER(data_in!$H166),data_in!$H166/data_in!$H$31,"")</f>
        <v>575.969907065939</v>
      </c>
      <c r="I151" s="49" t="n">
        <f aca="false">IF(ISNUMBER(data_in!$I170),data_in!$I170/data_in!$I$31,"")</f>
        <v>336.525679758308</v>
      </c>
      <c r="J151" s="49" t="n">
        <f aca="false">IF(ISNUMBER(data_in!$J170),data_in!$J170/data_in!$J$31,"")</f>
        <v>104.595368823108</v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8" t="n">
        <f aca="false">IF(ISNUMBER(data_in!$D152),data_in!$D152/data_in!$D$31,"")</f>
        <v>529.21626984127</v>
      </c>
      <c r="E152" s="49" t="n">
        <f aca="false">IF(ISNUMBER(data_in!$E159),data_in!$E159/data_in!$E$31,"")</f>
        <v>574.053475935829</v>
      </c>
      <c r="F152" s="49" t="n">
        <f aca="false">IF(ISNUMBER(data_in!$F163),data_in!$F163/data_in!$F$31,"")</f>
        <v>439.926459322813</v>
      </c>
      <c r="G152" s="49" t="n">
        <f aca="false">IF(ISNUMBER(data_in!$G169),data_in!$G169/data_in!$G$31,"")</f>
        <v>440.34749034749</v>
      </c>
      <c r="H152" s="49" t="n">
        <f aca="false">IF(ISNUMBER(data_in!$H167),data_in!$H167/data_in!$H$31,"")</f>
        <v>580.749373063874</v>
      </c>
      <c r="I152" s="49" t="n">
        <f aca="false">IF(ISNUMBER(data_in!$I171),data_in!$I171/data_in!$I$31,"")</f>
        <v>338.658610271903</v>
      </c>
      <c r="J152" s="49" t="n">
        <f aca="false">IF(ISNUMBER(data_in!$J171),data_in!$J171/data_in!$J$31,"")</f>
        <v>104.666984960611</v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8" t="n">
        <f aca="false">IF(ISNUMBER(data_in!$D153),data_in!$D153/data_in!$D$31,"")</f>
        <v>531.894841269841</v>
      </c>
      <c r="E153" s="49" t="n">
        <f aca="false">IF(ISNUMBER(data_in!$E160),data_in!$E160/data_in!$E$31,"")</f>
        <v>580.042780748663</v>
      </c>
      <c r="F153" s="49" t="n">
        <f aca="false">IF(ISNUMBER(data_in!$F164),data_in!$F164/data_in!$F$31,"")</f>
        <v>440.799754864409</v>
      </c>
      <c r="G153" s="49" t="n">
        <f aca="false">IF(ISNUMBER(data_in!$G170),data_in!$G170/data_in!$G$31,"")</f>
        <v>447.779922779923</v>
      </c>
      <c r="H153" s="49" t="n">
        <f aca="false">IF(ISNUMBER(data_in!$H168),data_in!$H168/data_in!$H$31,"")</f>
        <v>586.045139401092</v>
      </c>
      <c r="I153" s="49" t="n">
        <f aca="false">IF(ISNUMBER(data_in!$I172),data_in!$I172/data_in!$I$31,"")</f>
        <v>339.785498489426</v>
      </c>
      <c r="J153" s="49" t="n">
        <f aca="false">IF(ISNUMBER(data_in!$J172),data_in!$J172/data_in!$J$31,"")</f>
        <v>104.750537121031</v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8" t="n">
        <f aca="false">IF(ISNUMBER(data_in!$D154),data_in!$D154/data_in!$D$31,"")</f>
        <v>534.556878306878</v>
      </c>
      <c r="E154" s="49" t="n">
        <f aca="false">IF(ISNUMBER(data_in!$E161),data_in!$E161/data_in!$E$31,"")</f>
        <v>580.064171122995</v>
      </c>
      <c r="F154" s="49" t="n">
        <f aca="false">IF(ISNUMBER(data_in!$F165),data_in!$F165/data_in!$F$31,"")</f>
        <v>441.274705071243</v>
      </c>
      <c r="G154" s="49" t="n">
        <f aca="false">IF(ISNUMBER(data_in!$G171),data_in!$G171/data_in!$G$31,"")</f>
        <v>449.420849420849</v>
      </c>
      <c r="H154" s="49" t="n">
        <f aca="false">IF(ISNUMBER(data_in!$H169),data_in!$H169/data_in!$H$31,"")</f>
        <v>588.641392535772</v>
      </c>
      <c r="I154" s="49" t="n">
        <f aca="false">IF(ISNUMBER(data_in!$I173),data_in!$I173/data_in!$I$31,"")</f>
        <v>341.555891238671</v>
      </c>
      <c r="J154" s="49" t="n">
        <f aca="false">IF(ISNUMBER(data_in!$J173),data_in!$J173/data_in!$J$31,"")</f>
        <v>104.834089281451</v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8" t="n">
        <f aca="false">IF(ISNUMBER(data_in!$D155),data_in!$D155/data_in!$D$31,"")</f>
        <v>537.136243386243</v>
      </c>
      <c r="E155" s="49" t="n">
        <f aca="false">IF(ISNUMBER(data_in!$E162),data_in!$E162/data_in!$E$31,"")</f>
        <v>580.085561497326</v>
      </c>
      <c r="F155" s="49" t="n">
        <f aca="false">IF(ISNUMBER(data_in!$F166),data_in!$F166/data_in!$F$31,"")</f>
        <v>441.749655278076</v>
      </c>
      <c r="G155" s="49" t="n">
        <f aca="false">IF(ISNUMBER(data_in!$G172),data_in!$G172/data_in!$G$31,"")</f>
        <v>449.710424710425</v>
      </c>
      <c r="H155" s="49" t="n">
        <f aca="false">IF(ISNUMBER(data_in!$H170),data_in!$H170/data_in!$H$31,"")</f>
        <v>593.90765599646</v>
      </c>
      <c r="I155" s="49" t="str">
        <f aca="false">IF(ISNUMBER(data_in!$I174),data_in!$I174/data_in!$I$31,"")</f>
        <v/>
      </c>
      <c r="J155" s="49" t="str">
        <f aca="false">IF(ISNUMBER(data_in!$J174),data_in!$J174/data_in!$J$31,"")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8" t="n">
        <f aca="false">IF(ISNUMBER(data_in!$D156),data_in!$D156/data_in!$D$31,"")</f>
        <v>539.285714285714</v>
      </c>
      <c r="E156" s="49" t="n">
        <f aca="false">IF(ISNUMBER(data_in!$E163),data_in!$E163/data_in!$E$31,"")</f>
        <v>580.128342245989</v>
      </c>
      <c r="F156" s="49" t="n">
        <f aca="false">IF(ISNUMBER(data_in!$F167),data_in!$F167/data_in!$F$31,"")</f>
        <v>443.388999540371</v>
      </c>
      <c r="G156" s="49" t="n">
        <f aca="false">IF(ISNUMBER(data_in!$G173),data_in!$G173/data_in!$G$31,"")</f>
        <v>453.088803088803</v>
      </c>
      <c r="H156" s="49" t="n">
        <f aca="false">IF(ISNUMBER(data_in!$H171),data_in!$H171/data_in!$H$31,"")</f>
        <v>596.916949402567</v>
      </c>
      <c r="I156" s="49" t="str">
        <f aca="false">IF(ISNUMBER(data_in!$I175),data_in!$I175/data_in!$I$31,"")</f>
        <v/>
      </c>
      <c r="J156" s="49" t="str">
        <f aca="false">IF(ISNUMBER(data_in!$J175),data_in!$J175/data_in!$J$31,"")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8" t="n">
        <f aca="false">IF(ISNUMBER(data_in!$D157),data_in!$D157/data_in!$D$31,"")</f>
        <v>541.253306878307</v>
      </c>
      <c r="E157" s="49" t="n">
        <f aca="false">IF(ISNUMBER(data_in!$E164),data_in!$E164/data_in!$E$31,"")</f>
        <v>580.213903743316</v>
      </c>
      <c r="F157" s="49" t="n">
        <f aca="false">IF(ISNUMBER(data_in!$F168),data_in!$F168/data_in!$F$31,"")</f>
        <v>444.629998467903</v>
      </c>
      <c r="G157" s="49" t="str">
        <f aca="false">IF(ISNUMBER(data_in!$G174),data_in!$G174/data_in!$G$31,"")</f>
        <v/>
      </c>
      <c r="H157" s="49" t="n">
        <f aca="false">IF(ISNUMBER(data_in!$H172),data_in!$H172/data_in!$H$31,"")</f>
        <v>598.052810148989</v>
      </c>
      <c r="I157" s="49" t="str">
        <f aca="false">IF(ISNUMBER(data_in!$I176),data_in!$I176/data_in!$I$31,"")</f>
        <v/>
      </c>
      <c r="J157" s="49" t="str">
        <f aca="false">IF(ISNUMBER(data_in!$J176),data_in!$J176/data_in!$J$31,"")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8" t="n">
        <f aca="false">IF(ISNUMBER(data_in!$D158),data_in!$D158/data_in!$D$31,"")</f>
        <v>542.080026455026</v>
      </c>
      <c r="E158" s="49" t="n">
        <f aca="false">IF(ISNUMBER(data_in!$E165),data_in!$E165/data_in!$E$31,"")</f>
        <v>580.256684491979</v>
      </c>
      <c r="F158" s="49" t="n">
        <f aca="false">IF(ISNUMBER(data_in!$F169),data_in!$F169/data_in!$F$31,"")</f>
        <v>445.304121342117</v>
      </c>
      <c r="G158" s="49" t="str">
        <f aca="false">IF(ISNUMBER(data_in!$G175),data_in!$G175/data_in!$G$31,"")</f>
        <v/>
      </c>
      <c r="H158" s="49" t="n">
        <f aca="false">IF(ISNUMBER(data_in!$H173),data_in!$H173/data_in!$H$31,"")</f>
        <v>598.864139253577</v>
      </c>
      <c r="I158" s="49" t="str">
        <f aca="false">IF(ISNUMBER(data_in!$I177),data_in!$I177/data_in!$I$31,"")</f>
        <v/>
      </c>
      <c r="J158" s="49" t="str">
        <f aca="false">IF(ISNUMBER(data_in!$J177),data_in!$J177/data_in!$J$31,"")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8" t="n">
        <f aca="false">IF(ISNUMBER(data_in!$D159),data_in!$D159/data_in!$D$31,"")</f>
        <v>543.601190476191</v>
      </c>
      <c r="E159" s="49" t="n">
        <f aca="false">IF(ISNUMBER(data_in!$E166),data_in!$E166/data_in!$E$31,"")</f>
        <v>580.256684491979</v>
      </c>
      <c r="F159" s="49" t="n">
        <f aca="false">IF(ISNUMBER(data_in!$F170),data_in!$F170/data_in!$F$31,"")</f>
        <v>446.00888616516</v>
      </c>
      <c r="G159" s="49" t="str">
        <f aca="false">IF(ISNUMBER(data_in!$G176),data_in!$G176/data_in!$G$31,"")</f>
        <v/>
      </c>
      <c r="H159" s="49" t="str">
        <f aca="false">IF(ISNUMBER(data_in!$H174),data_in!$H174/data_in!$H$31,"")</f>
        <v/>
      </c>
      <c r="I159" s="49" t="str">
        <f aca="false">IF(ISNUMBER(data_in!$I178),data_in!$I178/data_in!$I$31,"")</f>
        <v/>
      </c>
      <c r="J159" s="49" t="str">
        <f aca="false">IF(ISNUMBER(data_in!$J178),data_in!$J178/data_in!$J$31,"")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8" t="n">
        <f aca="false">IF(ISNUMBER(data_in!$D160),data_in!$D160/data_in!$D$31,"")</f>
        <v>544.890873015873</v>
      </c>
      <c r="E160" s="49" t="n">
        <f aca="false">IF(ISNUMBER(data_in!$E167),data_in!$E167/data_in!$E$31,"")</f>
        <v>580.256684491979</v>
      </c>
      <c r="F160" s="49" t="n">
        <f aca="false">IF(ISNUMBER(data_in!$F171),data_in!$F171/data_in!$F$31,"")</f>
        <v>446.483836371993</v>
      </c>
      <c r="G160" s="49" t="str">
        <f aca="false">IF(ISNUMBER(data_in!$G177),data_in!$G177/data_in!$G$31,"")</f>
        <v/>
      </c>
      <c r="H160" s="49" t="str">
        <f aca="false">IF(ISNUMBER(data_in!$H175),data_in!$H175/data_in!$H$31,"")</f>
        <v/>
      </c>
      <c r="I160" s="49" t="str">
        <f aca="false">IF(ISNUMBER(data_in!$I179),data_in!$I179/data_in!$I$31,"")</f>
        <v/>
      </c>
      <c r="J160" s="49" t="str">
        <f aca="false">IF(ISNUMBER(data_in!$J179),data_in!$J179/data_in!$J$31,"")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8" t="n">
        <f aca="false">IF(ISNUMBER(data_in!$D161),data_in!$D161/data_in!$D$31,"")</f>
        <v>546.825396825397</v>
      </c>
      <c r="E161" s="49" t="n">
        <f aca="false">IF(ISNUMBER(data_in!$E168),data_in!$E168/data_in!$E$31,"")</f>
        <v>580.27807486631</v>
      </c>
      <c r="F161" s="49" t="n">
        <f aca="false">IF(ISNUMBER(data_in!$F172),data_in!$F172/data_in!$F$31,"")</f>
        <v>446.683009039375</v>
      </c>
      <c r="G161" s="49" t="str">
        <f aca="false">IF(ISNUMBER(data_in!$G178),data_in!$G178/data_in!$G$31,"")</f>
        <v/>
      </c>
      <c r="H161" s="49" t="str">
        <f aca="false">IF(ISNUMBER(data_in!$H176),data_in!$H176/data_in!$H$31,"")</f>
        <v/>
      </c>
      <c r="I161" s="49" t="str">
        <f aca="false">IF(ISNUMBER(data_in!$I180),data_in!$I180/data_in!$I$31,"")</f>
        <v/>
      </c>
      <c r="J161" s="49" t="str">
        <f aca="false">IF(ISNUMBER(data_in!$J180),data_in!$J180/data_in!$J$31,"")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8" t="n">
        <f aca="false">IF(ISNUMBER(data_in!$D162),data_in!$D162/data_in!$D$31,"")</f>
        <v>547.982804232804</v>
      </c>
      <c r="E162" s="49" t="n">
        <f aca="false">IF(ISNUMBER(data_in!$E169),data_in!$E169/data_in!$E$31,"")</f>
        <v>580.385026737968</v>
      </c>
      <c r="F162" s="49" t="n">
        <f aca="false">IF(ISNUMBER(data_in!$F173),data_in!$F173/data_in!$F$31,"")</f>
        <v>447.510341657729</v>
      </c>
      <c r="G162" s="49" t="str">
        <f aca="false">IF(ISNUMBER(data_in!$G179),data_in!$G179/data_in!$G$31,"")</f>
        <v/>
      </c>
      <c r="H162" s="49" t="str">
        <f aca="false">IF(ISNUMBER(data_in!$H177),data_in!$H177/data_in!$H$31,"")</f>
        <v/>
      </c>
      <c r="I162" s="49" t="str">
        <f aca="false">IF(ISNUMBER(data_in!$I181),data_in!$I181/data_in!$I$31,"")</f>
        <v/>
      </c>
      <c r="J162" s="49" t="str">
        <f aca="false">IF(ISNUMBER(data_in!$J181),data_in!$J181/data_in!$J$31,"")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8" t="n">
        <f aca="false">IF(ISNUMBER(data_in!$D163),data_in!$D163/data_in!$D$31,"")</f>
        <v>549.421296296296</v>
      </c>
      <c r="E163" s="49" t="n">
        <f aca="false">IF(ISNUMBER(data_in!$E170),data_in!$E170/data_in!$E$31,"")</f>
        <v>580.406417112299</v>
      </c>
      <c r="F163" s="49" t="str">
        <f aca="false">IF(ISNUMBER(data_in!$F174),data_in!$F174/data_in!$F$31,"")</f>
        <v/>
      </c>
      <c r="G163" s="49" t="str">
        <f aca="false">IF(ISNUMBER(data_in!$G180),data_in!$G180/data_in!$G$31,"")</f>
        <v/>
      </c>
      <c r="H163" s="49" t="str">
        <f aca="false">IF(ISNUMBER(data_in!$H178),data_in!$H178/data_in!$H$31,"")</f>
        <v/>
      </c>
      <c r="I163" s="49" t="str">
        <f aca="false">IF(ISNUMBER(data_in!$I182),data_in!$I182/data_in!$I$31,"")</f>
        <v/>
      </c>
      <c r="J163" s="49" t="str">
        <f aca="false">IF(ISNUMBER(data_in!$J182),data_in!$J182/data_in!$J$31,"")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8" t="n">
        <f aca="false">IF(ISNUMBER(data_in!$D164),data_in!$D164/data_in!$D$31,"")</f>
        <v>551.256613756614</v>
      </c>
      <c r="E164" s="49" t="n">
        <f aca="false">IF(ISNUMBER(data_in!$E171),data_in!$E171/data_in!$E$31,"")</f>
        <v>580.427807486631</v>
      </c>
      <c r="F164" s="49" t="str">
        <f aca="false">IF(ISNUMBER(data_in!$F175),data_in!$F175/data_in!$F$31,"")</f>
        <v/>
      </c>
      <c r="G164" s="49" t="str">
        <f aca="false">IF(ISNUMBER(data_in!$G181),data_in!$G181/data_in!$G$31,"")</f>
        <v/>
      </c>
      <c r="H164" s="49" t="str">
        <f aca="false">IF(ISNUMBER(data_in!$H179),data_in!$H179/data_in!$H$31,"")</f>
        <v/>
      </c>
      <c r="I164" s="49" t="str">
        <f aca="false">IF(ISNUMBER(data_in!$I183),data_in!$I183/data_in!$I$31,"")</f>
        <v/>
      </c>
      <c r="J164" s="49" t="str">
        <f aca="false">IF(ISNUMBER(data_in!$J183),data_in!$J183/data_in!$J$31,"")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8" t="n">
        <f aca="false">IF(ISNUMBER(data_in!$D165),data_in!$D165/data_in!$D$31,"")</f>
        <v>552.496693121693</v>
      </c>
      <c r="E165" s="49" t="n">
        <f aca="false">IF(ISNUMBER(data_in!$E172),data_in!$E172/data_in!$E$31,"")</f>
        <v>580.449197860963</v>
      </c>
      <c r="F165" s="49" t="str">
        <f aca="false">IF(ISNUMBER(data_in!$F176),data_in!$F176/data_in!$F$31,"")</f>
        <v/>
      </c>
      <c r="G165" s="49" t="str">
        <f aca="false">IF(ISNUMBER(data_in!$G182),data_in!$G182/data_in!$G$31,"")</f>
        <v/>
      </c>
      <c r="H165" s="49" t="str">
        <f aca="false">IF(ISNUMBER(data_in!$H180),data_in!$H180/data_in!$H$31,"")</f>
        <v/>
      </c>
      <c r="I165" s="49" t="str">
        <f aca="false">IF(ISNUMBER(data_in!$I184),data_in!$I184/data_in!$I$31,"")</f>
        <v/>
      </c>
      <c r="J165" s="49" t="str">
        <f aca="false">IF(ISNUMBER(data_in!$J184),data_in!$J184/data_in!$J$31,"")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8" t="n">
        <f aca="false">IF(ISNUMBER(data_in!$D166),data_in!$D166/data_in!$D$31,"")</f>
        <v>553.488756613757</v>
      </c>
      <c r="E166" s="49" t="n">
        <f aca="false">IF(ISNUMBER(data_in!$E173),data_in!$E173/data_in!$E$31,"")</f>
        <v>580.449197860963</v>
      </c>
      <c r="F166" s="49" t="str">
        <f aca="false">IF(ISNUMBER(data_in!$F177),data_in!$F177/data_in!$F$31,"")</f>
        <v/>
      </c>
      <c r="G166" s="49" t="str">
        <f aca="false">IF(ISNUMBER(data_in!$G183),data_in!$G183/data_in!$G$31,"")</f>
        <v/>
      </c>
      <c r="H166" s="49" t="str">
        <f aca="false">IF(ISNUMBER(data_in!$H181),data_in!$H181/data_in!$H$31,"")</f>
        <v/>
      </c>
      <c r="I166" s="49" t="str">
        <f aca="false">IF(ISNUMBER(data_in!$I185),data_in!$I185/data_in!$I$31,"")</f>
        <v/>
      </c>
      <c r="J166" s="49" t="str">
        <f aca="false">IF(ISNUMBER(data_in!$J185),data_in!$J185/data_in!$J$31,"")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8" t="n">
        <f aca="false">IF(ISNUMBER(data_in!$D167),data_in!$D167/data_in!$D$31,"")</f>
        <v>554.398148148148</v>
      </c>
      <c r="E167" s="49" t="str">
        <f aca="false">IF(ISNUMBER(data_in!$E174),data_in!$E174/data_in!$E$31,"")</f>
        <v/>
      </c>
      <c r="F167" s="49" t="str">
        <f aca="false">IF(ISNUMBER(data_in!$F178),data_in!$F178/data_in!$F$31,"")</f>
        <v/>
      </c>
      <c r="G167" s="49" t="str">
        <f aca="false">IF(ISNUMBER(data_in!$G184),data_in!$G184/data_in!$G$31,"")</f>
        <v/>
      </c>
      <c r="H167" s="49" t="str">
        <f aca="false">IF(ISNUMBER(data_in!$H182),data_in!$H182/data_in!$H$31,"")</f>
        <v/>
      </c>
      <c r="I167" s="49" t="str">
        <f aca="false">IF(ISNUMBER(data_in!$I186),data_in!$I186/data_in!$I$31,"")</f>
        <v/>
      </c>
      <c r="J167" s="49" t="str">
        <f aca="false">IF(ISNUMBER(data_in!$J186),data_in!$J186/data_in!$J$31,"")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8" t="n">
        <f aca="false">IF(ISNUMBER(data_in!$D168),data_in!$D168/data_in!$D$31,"")</f>
        <v>555.57208994709</v>
      </c>
      <c r="E168" s="49" t="str">
        <f aca="false">IF(ISNUMBER(data_in!$E175),data_in!$E175/data_in!$E$31,"")</f>
        <v/>
      </c>
      <c r="F168" s="49" t="str">
        <f aca="false">IF(ISNUMBER(data_in!$F179),data_in!$F179/data_in!$F$31,"")</f>
        <v/>
      </c>
      <c r="G168" s="49" t="str">
        <f aca="false">IF(ISNUMBER(data_in!$G185),data_in!$G185/data_in!$G$31,"")</f>
        <v/>
      </c>
      <c r="H168" s="49" t="str">
        <f aca="false">IF(ISNUMBER(data_in!$H183),data_in!$H183/data_in!$H$31,"")</f>
        <v/>
      </c>
      <c r="I168" s="49" t="str">
        <f aca="false">IF(ISNUMBER(data_in!$I187),data_in!$I187/data_in!$I$31,"")</f>
        <v/>
      </c>
      <c r="J168" s="49" t="str">
        <f aca="false">IF(ISNUMBER(data_in!$J187),data_in!$J187/data_in!$J$31,"")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8" t="n">
        <f aca="false">IF(ISNUMBER(data_in!$D169),data_in!$D169/data_in!$D$31,"")</f>
        <v>557.027116402116</v>
      </c>
      <c r="E169" s="49" t="str">
        <f aca="false">IF(ISNUMBER(data_in!$E176),data_in!$E176/data_in!$E$31,"")</f>
        <v/>
      </c>
      <c r="F169" s="49" t="str">
        <f aca="false">IF(ISNUMBER(data_in!$F180),data_in!$F180/data_in!$F$31,"")</f>
        <v/>
      </c>
      <c r="G169" s="49" t="str">
        <f aca="false">IF(ISNUMBER(data_in!$G186),data_in!$G186/data_in!$G$31,"")</f>
        <v/>
      </c>
      <c r="H169" s="49" t="str">
        <f aca="false">IF(ISNUMBER(data_in!$H184),data_in!$H184/data_in!$H$31,"")</f>
        <v/>
      </c>
      <c r="I169" s="49" t="str">
        <f aca="false">IF(ISNUMBER(data_in!$I188),data_in!$I188/data_in!$I$31,"")</f>
        <v/>
      </c>
      <c r="J169" s="49" t="str">
        <f aca="false">IF(ISNUMBER(data_in!$J188),data_in!$J188/data_in!$J$31,"")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8" t="n">
        <f aca="false">IF(ISNUMBER(data_in!$D170),data_in!$D170/data_in!$D$31,"")</f>
        <v>558.43253968254</v>
      </c>
      <c r="E170" s="49" t="str">
        <f aca="false">IF(ISNUMBER(data_in!$E177),data_in!$E177/data_in!$E$31,"")</f>
        <v/>
      </c>
      <c r="F170" s="49" t="str">
        <f aca="false">IF(ISNUMBER(data_in!$F181),data_in!$F181/data_in!$F$31,"")</f>
        <v/>
      </c>
      <c r="G170" s="49" t="str">
        <f aca="false">IF(ISNUMBER(data_in!$G187),data_in!$G187/data_in!$G$31,"")</f>
        <v/>
      </c>
      <c r="H170" s="49" t="str">
        <f aca="false">IF(ISNUMBER(data_in!$H185),data_in!$H185/data_in!$H$31,"")</f>
        <v/>
      </c>
      <c r="I170" s="49" t="str">
        <f aca="false">IF(ISNUMBER(data_in!$I189),data_in!$I189/data_in!$I$31,"")</f>
        <v/>
      </c>
      <c r="J170" s="49" t="str">
        <f aca="false">IF(ISNUMBER(data_in!$J189),data_in!$J189/data_in!$J$31,"")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8" t="n">
        <f aca="false">IF(ISNUMBER(data_in!$D171),data_in!$D171/data_in!$D$31,"")</f>
        <v>559.623015873016</v>
      </c>
      <c r="E171" s="49" t="str">
        <f aca="false">IF(ISNUMBER(data_in!$E178),data_in!$E178/data_in!$E$31,"")</f>
        <v/>
      </c>
      <c r="F171" s="49" t="str">
        <f aca="false">IF(ISNUMBER(data_in!$F182),data_in!$F182/data_in!$F$31,"")</f>
        <v/>
      </c>
      <c r="G171" s="49" t="str">
        <f aca="false">IF(ISNUMBER(data_in!$G188),data_in!$G188/data_in!$G$31,"")</f>
        <v/>
      </c>
      <c r="H171" s="49" t="str">
        <f aca="false">IF(ISNUMBER(data_in!$H186),data_in!$H186/data_in!$H$31,"")</f>
        <v/>
      </c>
      <c r="I171" s="49" t="str">
        <f aca="false">IF(ISNUMBER(data_in!$I190),data_in!$I190/data_in!$I$31,"")</f>
        <v/>
      </c>
      <c r="J171" s="49" t="str">
        <f aca="false">IF(ISNUMBER(data_in!$J190),data_in!$J190/data_in!$J$31,"")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8" t="n">
        <f aca="false">IF(ISNUMBER(data_in!$D172),data_in!$D172/data_in!$D$31,"")</f>
        <v>560.499338624339</v>
      </c>
      <c r="E172" s="49" t="str">
        <f aca="false">IF(ISNUMBER(data_in!$E179),data_in!$E179/data_in!$E$31,"")</f>
        <v/>
      </c>
      <c r="F172" s="49" t="str">
        <f aca="false">IF(ISNUMBER(data_in!$F183),data_in!$F183/data_in!$F$31,"")</f>
        <v/>
      </c>
      <c r="G172" s="49" t="str">
        <f aca="false">IF(ISNUMBER(data_in!$G189),data_in!$G189/data_in!$G$31,"")</f>
        <v/>
      </c>
      <c r="H172" s="49" t="str">
        <f aca="false">IF(ISNUMBER(data_in!$H187),data_in!$H187/data_in!$H$31,"")</f>
        <v/>
      </c>
      <c r="I172" s="49" t="str">
        <f aca="false">IF(ISNUMBER(data_in!$I191),data_in!$I191/data_in!$I$31,"")</f>
        <v/>
      </c>
      <c r="J172" s="49" t="str">
        <f aca="false">IF(ISNUMBER(data_in!$J191),data_in!$J191/data_in!$J$31,"")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8" t="n">
        <f aca="false">IF(ISNUMBER(data_in!$D173),data_in!$D173/data_in!$D$31,"")</f>
        <v>561.574074074074</v>
      </c>
      <c r="E173" s="49" t="str">
        <f aca="false">IF(ISNUMBER(data_in!$E180),data_in!$E180/data_in!$E$31,"")</f>
        <v/>
      </c>
      <c r="F173" s="49" t="str">
        <f aca="false">IF(ISNUMBER(data_in!$F184),data_in!$F184/data_in!$F$31,"")</f>
        <v/>
      </c>
      <c r="G173" s="49" t="str">
        <f aca="false">IF(ISNUMBER(data_in!$G190),data_in!$G190/data_in!$G$31,"")</f>
        <v/>
      </c>
      <c r="H173" s="49" t="str">
        <f aca="false">IF(ISNUMBER(data_in!$H188),data_in!$H188/data_in!$H$31,"")</f>
        <v/>
      </c>
      <c r="I173" s="49" t="str">
        <f aca="false">IF(ISNUMBER(data_in!$I192),data_in!$I192/data_in!$I$31,"")</f>
        <v/>
      </c>
      <c r="J173" s="49" t="str">
        <f aca="false">IF(ISNUMBER(data_in!$J192),data_in!$J192/data_in!$J$31,"")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8" t="str">
        <f aca="false">IF(ISNUMBER(data_in!$D174),data_in!$D174/data_in!$D$31,"")</f>
        <v/>
      </c>
      <c r="E174" s="49" t="str">
        <f aca="false">IF(ISNUMBER(data_in!$E181),data_in!$E181/data_in!$E$31,"")</f>
        <v/>
      </c>
      <c r="F174" s="49" t="str">
        <f aca="false">IF(ISNUMBER(data_in!$F185),data_in!$F185/data_in!$F$31,"")</f>
        <v/>
      </c>
      <c r="G174" s="49" t="str">
        <f aca="false">IF(ISNUMBER(data_in!$G191),data_in!$G191/data_in!$G$31,"")</f>
        <v/>
      </c>
      <c r="H174" s="49" t="str">
        <f aca="false">IF(ISNUMBER(data_in!$H189),data_in!$H189/data_in!$H$31,"")</f>
        <v/>
      </c>
      <c r="I174" s="49" t="str">
        <f aca="false">IF(ISNUMBER(data_in!$I193),data_in!$I193/data_in!$I$31,"")</f>
        <v/>
      </c>
      <c r="J174" s="49" t="str">
        <f aca="false">IF(ISNUMBER(data_in!$J193),data_in!$J193/data_in!$J$31,"")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8" t="str">
        <f aca="false">IF(ISNUMBER(data_in!$D175),data_in!$D175/data_in!$D$31,"")</f>
        <v/>
      </c>
      <c r="E175" s="49" t="str">
        <f aca="false">IF(ISNUMBER(data_in!$E182),data_in!$E182/data_in!$E$31,"")</f>
        <v/>
      </c>
      <c r="F175" s="49" t="str">
        <f aca="false">IF(ISNUMBER(data_in!$F186),data_in!$F186/data_in!$F$31,"")</f>
        <v/>
      </c>
      <c r="G175" s="49" t="str">
        <f aca="false">IF(ISNUMBER(data_in!$G192),data_in!$G192/data_in!$G$31,"")</f>
        <v/>
      </c>
      <c r="H175" s="49" t="str">
        <f aca="false">IF(ISNUMBER(data_in!$H190),data_in!$H190/data_in!$H$31,"")</f>
        <v/>
      </c>
      <c r="I175" s="49" t="str">
        <f aca="false">IF(ISNUMBER(data_in!$I194),data_in!$I194/data_in!$I$31,"")</f>
        <v/>
      </c>
      <c r="J175" s="49" t="str">
        <f aca="false">IF(ISNUMBER(data_in!$J194),data_in!$J194/data_in!$J$31,"")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8" t="str">
        <f aca="false">IF(ISNUMBER(data_in!$D176),data_in!$D176/data_in!$D$31,"")</f>
        <v/>
      </c>
      <c r="E176" s="49" t="str">
        <f aca="false">IF(ISNUMBER(data_in!$E183),data_in!$E183/data_in!$E$31,"")</f>
        <v/>
      </c>
      <c r="F176" s="49" t="str">
        <f aca="false">IF(ISNUMBER(data_in!$F187),data_in!$F187/data_in!$F$31,"")</f>
        <v/>
      </c>
      <c r="G176" s="49" t="str">
        <f aca="false">IF(ISNUMBER(data_in!$G193),data_in!$G193/data_in!$G$31,"")</f>
        <v/>
      </c>
      <c r="H176" s="49" t="str">
        <f aca="false">IF(ISNUMBER(data_in!$H191),data_in!$H191/data_in!$H$31,"")</f>
        <v/>
      </c>
      <c r="I176" s="49" t="str">
        <f aca="false">IF(ISNUMBER(data_in!$I195),data_in!$I195/data_in!$I$31,"")</f>
        <v/>
      </c>
      <c r="J176" s="49" t="str">
        <f aca="false">IF(ISNUMBER(data_in!$J195),data_in!$J195/data_in!$J$31,"")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8" t="str">
        <f aca="false">IF(ISNUMBER(data_in!$D177),data_in!$D177/data_in!$D$31,"")</f>
        <v/>
      </c>
      <c r="E177" s="49" t="str">
        <f aca="false">IF(ISNUMBER(data_in!$E184),data_in!$E184/data_in!$E$31,"")</f>
        <v/>
      </c>
      <c r="F177" s="49" t="str">
        <f aca="false">IF(ISNUMBER(data_in!$F188),data_in!$F188/data_in!$F$31,"")</f>
        <v/>
      </c>
      <c r="G177" s="49" t="str">
        <f aca="false">IF(ISNUMBER(data_in!$G194),data_in!$G194/data_in!$G$31,"")</f>
        <v/>
      </c>
      <c r="H177" s="49" t="str">
        <f aca="false">IF(ISNUMBER(data_in!$H192),data_in!$H192/data_in!$H$31,"")</f>
        <v/>
      </c>
      <c r="I177" s="49" t="str">
        <f aca="false">IF(ISNUMBER(data_in!$I196),data_in!$I196/data_in!$I$31,"")</f>
        <v/>
      </c>
      <c r="J177" s="49" t="str">
        <f aca="false">IF(ISNUMBER(data_in!$J196),data_in!$J196/data_in!$J$31,"")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8" t="str">
        <f aca="false">IF(ISNUMBER(data_in!$D178),data_in!$D178/data_in!$D$31,"")</f>
        <v/>
      </c>
      <c r="E178" s="49" t="str">
        <f aca="false">IF(ISNUMBER(data_in!$E185),data_in!$E185/data_in!$E$31,"")</f>
        <v/>
      </c>
      <c r="F178" s="49" t="str">
        <f aca="false">IF(ISNUMBER(data_in!$F189),data_in!$F189/data_in!$F$31,"")</f>
        <v/>
      </c>
      <c r="G178" s="49" t="str">
        <f aca="false">IF(ISNUMBER(data_in!$G195),data_in!$G195/data_in!$G$31,"")</f>
        <v/>
      </c>
      <c r="H178" s="49" t="str">
        <f aca="false">IF(ISNUMBER(data_in!$H193),data_in!$H193/data_in!$H$31,"")</f>
        <v/>
      </c>
      <c r="I178" s="49" t="str">
        <f aca="false">IF(ISNUMBER(data_in!$I197),data_in!$I197/data_in!$I$31,"")</f>
        <v/>
      </c>
      <c r="J178" s="49" t="str">
        <f aca="false">IF(ISNUMBER(data_in!$J197),data_in!$J197/data_in!$J$31,"")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8" t="str">
        <f aca="false">IF(ISNUMBER(data_in!$D179),data_in!$D179/data_in!$D$31,"")</f>
        <v/>
      </c>
      <c r="E179" s="49" t="str">
        <f aca="false">IF(ISNUMBER(data_in!$E186),data_in!$E186/data_in!$E$31,"")</f>
        <v/>
      </c>
      <c r="F179" s="49" t="str">
        <f aca="false">IF(ISNUMBER(data_in!$F190),data_in!$F190/data_in!$F$31,"")</f>
        <v/>
      </c>
      <c r="G179" s="49" t="str">
        <f aca="false">IF(ISNUMBER(data_in!$G196),data_in!$G196/data_in!$G$31,"")</f>
        <v/>
      </c>
      <c r="H179" s="49" t="str">
        <f aca="false">IF(ISNUMBER(data_in!$H194),data_in!$H194/data_in!$H$31,"")</f>
        <v/>
      </c>
      <c r="I179" s="49" t="str">
        <f aca="false">IF(ISNUMBER(data_in!$I198),data_in!$I198/data_in!$I$31,"")</f>
        <v/>
      </c>
      <c r="J179" s="49" t="str">
        <f aca="false">IF(ISNUMBER(data_in!$J198),data_in!$J198/data_in!$J$31,"")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8" t="str">
        <f aca="false">IF(ISNUMBER(data_in!$D180),data_in!$D180/data_in!$D$31,"")</f>
        <v/>
      </c>
      <c r="E180" s="49" t="str">
        <f aca="false">IF(ISNUMBER(data_in!$E187),data_in!$E187/data_in!$E$31,"")</f>
        <v/>
      </c>
      <c r="F180" s="49" t="str">
        <f aca="false">IF(ISNUMBER(data_in!$F191),data_in!$F191/data_in!$F$31,"")</f>
        <v/>
      </c>
      <c r="G180" s="49" t="str">
        <f aca="false">IF(ISNUMBER(data_in!$G197),data_in!$G197/data_in!$G$31,"")</f>
        <v/>
      </c>
      <c r="H180" s="49" t="str">
        <f aca="false">IF(ISNUMBER(data_in!$H195),data_in!$H195/data_in!$H$31,"")</f>
        <v/>
      </c>
      <c r="I180" s="49" t="str">
        <f aca="false">IF(ISNUMBER(data_in!$I199),data_in!$I199/data_in!$I$31,"")</f>
        <v/>
      </c>
      <c r="J180" s="49" t="str">
        <f aca="false">IF(ISNUMBER(data_in!$J199),data_in!$J199/data_in!$J$31,"")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8" t="str">
        <f aca="false">IF(ISNUMBER(data_in!$D181),data_in!$D181/data_in!$D$31,"")</f>
        <v/>
      </c>
      <c r="E181" s="49" t="str">
        <f aca="false">IF(ISNUMBER(data_in!$E188),data_in!$E188/data_in!$E$31,"")</f>
        <v/>
      </c>
      <c r="F181" s="49" t="str">
        <f aca="false">IF(ISNUMBER(data_in!$F192),data_in!$F192/data_in!$F$31,"")</f>
        <v/>
      </c>
      <c r="G181" s="49" t="str">
        <f aca="false">IF(ISNUMBER(data_in!$G198),data_in!$G198/data_in!$G$31,"")</f>
        <v/>
      </c>
      <c r="H181" s="49" t="str">
        <f aca="false">IF(ISNUMBER(data_in!$H196),data_in!$H196/data_in!$H$31,"")</f>
        <v/>
      </c>
      <c r="I181" s="49" t="str">
        <f aca="false">IF(ISNUMBER(data_in!$I200),data_in!$I200/data_in!$I$31,"")</f>
        <v/>
      </c>
      <c r="J181" s="49" t="str">
        <f aca="false">IF(ISNUMBER(data_in!$J200),data_in!$J200/data_in!$J$31,"")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8" t="str">
        <f aca="false">IF(ISNUMBER(data_in!$D182),data_in!$D182/data_in!$D$31,"")</f>
        <v/>
      </c>
      <c r="E182" s="49" t="str">
        <f aca="false">IF(ISNUMBER(data_in!$E189),data_in!$E189/data_in!$E$31,"")</f>
        <v/>
      </c>
      <c r="F182" s="49" t="str">
        <f aca="false">IF(ISNUMBER(data_in!$F193),data_in!$F193/data_in!$F$31,"")</f>
        <v/>
      </c>
      <c r="G182" s="49" t="str">
        <f aca="false">IF(ISNUMBER(data_in!$G199),data_in!$G199/data_in!$G$31,"")</f>
        <v/>
      </c>
      <c r="H182" s="49" t="str">
        <f aca="false">IF(ISNUMBER(data_in!$H197),data_in!$H197/data_in!$H$31,"")</f>
        <v/>
      </c>
      <c r="I182" s="49" t="str">
        <f aca="false">IF(ISNUMBER(data_in!$I201),data_in!$I201/data_in!$I$31,"")</f>
        <v/>
      </c>
      <c r="J182" s="49" t="str">
        <f aca="false">IF(ISNUMBER(data_in!$J201),data_in!$J201/data_in!$J$31,"")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8" t="str">
        <f aca="false">IF(ISNUMBER(data_in!$D183),data_in!$D183/data_in!$D$31,"")</f>
        <v/>
      </c>
      <c r="E183" s="49" t="str">
        <f aca="false">IF(ISNUMBER(data_in!$E190),data_in!$E190/data_in!$E$31,"")</f>
        <v/>
      </c>
      <c r="F183" s="49" t="str">
        <f aca="false">IF(ISNUMBER(data_in!$F194),data_in!$F194/data_in!$F$31,"")</f>
        <v/>
      </c>
      <c r="G183" s="49" t="str">
        <f aca="false">IF(ISNUMBER(data_in!$G200),data_in!$G200/data_in!$G$31,"")</f>
        <v/>
      </c>
      <c r="H183" s="49" t="str">
        <f aca="false">IF(ISNUMBER(data_in!$H198),data_in!$H198/data_in!$H$31,"")</f>
        <v/>
      </c>
      <c r="I183" s="49" t="str">
        <f aca="false">IF(ISNUMBER(data_in!$I202),data_in!$I202/data_in!$I$31,"")</f>
        <v/>
      </c>
      <c r="J183" s="49" t="str">
        <f aca="false">IF(ISNUMBER(data_in!$J202),data_in!$J202/data_in!$J$31,"")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8" t="str">
        <f aca="false">IF(ISNUMBER(data_in!$D184),data_in!$D184/data_in!$D$31,"")</f>
        <v/>
      </c>
      <c r="E184" s="49" t="str">
        <f aca="false">IF(ISNUMBER(data_in!$E191),data_in!$E191/data_in!$E$31,"")</f>
        <v/>
      </c>
      <c r="F184" s="49" t="str">
        <f aca="false">IF(ISNUMBER(data_in!$F195),data_in!$F195/data_in!$F$31,"")</f>
        <v/>
      </c>
      <c r="G184" s="49" t="str">
        <f aca="false">IF(ISNUMBER(data_in!$G201),data_in!$G201/data_in!$G$31,"")</f>
        <v/>
      </c>
      <c r="H184" s="49" t="str">
        <f aca="false">IF(ISNUMBER(data_in!$H199),data_in!$H199/data_in!$H$31,"")</f>
        <v/>
      </c>
      <c r="I184" s="49" t="str">
        <f aca="false">IF(ISNUMBER(data_in!$I203),data_in!$I203/data_in!$I$31,"")</f>
        <v/>
      </c>
      <c r="J184" s="49" t="str">
        <f aca="false">IF(ISNUMBER(data_in!$J203),data_in!$J203/data_in!$J$31,"")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8" t="str">
        <f aca="false">IF(ISNUMBER(data_in!$D185),data_in!$D185/data_in!$D$31,"")</f>
        <v/>
      </c>
      <c r="E185" s="49" t="str">
        <f aca="false">IF(ISNUMBER(data_in!$E192),data_in!$E192/data_in!$E$31,"")</f>
        <v/>
      </c>
      <c r="F185" s="49" t="str">
        <f aca="false">IF(ISNUMBER(data_in!$F196),data_in!$F196/data_in!$F$31,"")</f>
        <v/>
      </c>
      <c r="G185" s="49" t="str">
        <f aca="false">IF(ISNUMBER(data_in!$G202),data_in!$G202/data_in!$G$31,"")</f>
        <v/>
      </c>
      <c r="H185" s="49" t="str">
        <f aca="false">IF(ISNUMBER(data_in!$H200),data_in!$H200/data_in!$H$31,"")</f>
        <v/>
      </c>
      <c r="I185" s="49" t="str">
        <f aca="false">IF(ISNUMBER(data_in!$I204),data_in!$I204/data_in!$I$31,"")</f>
        <v/>
      </c>
      <c r="J185" s="49" t="str">
        <f aca="false">IF(ISNUMBER(data_in!$J204),data_in!$J204/data_in!$J$31,"")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8" t="str">
        <f aca="false">IF(ISNUMBER(data_in!$D186),data_in!$D186/data_in!$D$31,"")</f>
        <v/>
      </c>
      <c r="E186" s="49" t="str">
        <f aca="false">IF(ISNUMBER(data_in!$E193),data_in!$E193/data_in!$E$31,"")</f>
        <v/>
      </c>
      <c r="F186" s="49" t="str">
        <f aca="false">IF(ISNUMBER(data_in!$F197),data_in!$F197/data_in!$F$31,"")</f>
        <v/>
      </c>
      <c r="G186" s="49" t="str">
        <f aca="false">IF(ISNUMBER(data_in!$G203),data_in!$G203/data_in!$G$31,"")</f>
        <v/>
      </c>
      <c r="H186" s="49" t="str">
        <f aca="false">IF(ISNUMBER(data_in!$H201),data_in!$H201/data_in!$H$31,"")</f>
        <v/>
      </c>
      <c r="I186" s="49" t="str">
        <f aca="false">IF(ISNUMBER(data_in!$I205),data_in!$I205/data_in!$I$31,"")</f>
        <v/>
      </c>
      <c r="J186" s="49" t="str">
        <f aca="false">IF(ISNUMBER(data_in!$J205),data_in!$J205/data_in!$J$31,"")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8" t="str">
        <f aca="false">IF(ISNUMBER(data_in!$D187),data_in!$D187/data_in!$D$31,"")</f>
        <v/>
      </c>
      <c r="E187" s="49" t="str">
        <f aca="false">IF(ISNUMBER(data_in!$E194),data_in!$E194/data_in!$E$31,"")</f>
        <v/>
      </c>
      <c r="F187" s="49" t="str">
        <f aca="false">IF(ISNUMBER(data_in!$F198),data_in!$F198/data_in!$F$31,"")</f>
        <v/>
      </c>
      <c r="G187" s="49" t="str">
        <f aca="false">IF(ISNUMBER(data_in!$G204),data_in!$G204/data_in!$G$31,"")</f>
        <v/>
      </c>
      <c r="H187" s="49" t="str">
        <f aca="false">IF(ISNUMBER(data_in!$H202),data_in!$H202/data_in!$H$31,"")</f>
        <v/>
      </c>
      <c r="I187" s="49" t="str">
        <f aca="false">IF(ISNUMBER(data_in!$I206),data_in!$I206/data_in!$I$31,"")</f>
        <v/>
      </c>
      <c r="J187" s="49" t="str">
        <f aca="false">IF(ISNUMBER(data_in!$J206),data_in!$J206/data_in!$J$31,"")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8" t="str">
        <f aca="false">IF(ISNUMBER(data_in!$D188),data_in!$D188/data_in!$D$31,"")</f>
        <v/>
      </c>
      <c r="E188" s="49" t="str">
        <f aca="false">IF(ISNUMBER(data_in!$E195),data_in!$E195/data_in!$E$31,"")</f>
        <v/>
      </c>
      <c r="F188" s="49" t="str">
        <f aca="false">IF(ISNUMBER(data_in!$F199),data_in!$F199/data_in!$F$31,"")</f>
        <v/>
      </c>
      <c r="G188" s="49" t="str">
        <f aca="false">IF(ISNUMBER(data_in!$G205),data_in!$G205/data_in!$G$31,"")</f>
        <v/>
      </c>
      <c r="H188" s="49" t="str">
        <f aca="false">IF(ISNUMBER(data_in!$H203),data_in!$H203/data_in!$H$31,"")</f>
        <v/>
      </c>
      <c r="I188" s="49" t="str">
        <f aca="false">IF(ISNUMBER(data_in!$I207),data_in!$I207/data_in!$I$31,"")</f>
        <v/>
      </c>
      <c r="J188" s="49" t="str">
        <f aca="false">IF(ISNUMBER(data_in!$J207),data_in!$J207/data_in!$J$31,"")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8" t="str">
        <f aca="false">IF(ISNUMBER(data_in!$D189),data_in!$D189/data_in!$D$31,"")</f>
        <v/>
      </c>
      <c r="E189" s="49" t="str">
        <f aca="false">IF(ISNUMBER(data_in!$E196),data_in!$E196/data_in!$E$31,"")</f>
        <v/>
      </c>
      <c r="F189" s="49" t="str">
        <f aca="false">IF(ISNUMBER(data_in!$F200),data_in!$F200/data_in!$F$31,"")</f>
        <v/>
      </c>
      <c r="G189" s="49" t="str">
        <f aca="false">IF(ISNUMBER(data_in!$G206),data_in!$G206/data_in!$G$31,"")</f>
        <v/>
      </c>
      <c r="H189" s="49" t="str">
        <f aca="false">IF(ISNUMBER(data_in!$H204),data_in!$H204/data_in!$H$31,"")</f>
        <v/>
      </c>
      <c r="I189" s="49" t="str">
        <f aca="false">IF(ISNUMBER(data_in!$I208),data_in!$I208/data_in!$I$31,"")</f>
        <v/>
      </c>
      <c r="J189" s="49" t="str">
        <f aca="false">IF(ISNUMBER(data_in!$J208),data_in!$J208/data_in!$J$31,"")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8" t="str">
        <f aca="false">IF(ISNUMBER(data_in!$D190),data_in!$D190/data_in!$D$31,"")</f>
        <v/>
      </c>
      <c r="E190" s="49" t="str">
        <f aca="false">IF(ISNUMBER(data_in!$E197),data_in!$E197/data_in!$E$31,"")</f>
        <v/>
      </c>
      <c r="F190" s="49" t="str">
        <f aca="false">IF(ISNUMBER(data_in!$F201),data_in!$F201/data_in!$F$31,"")</f>
        <v/>
      </c>
      <c r="G190" s="49" t="str">
        <f aca="false">IF(ISNUMBER(data_in!$G207),data_in!$G207/data_in!$G$31,"")</f>
        <v/>
      </c>
      <c r="H190" s="49" t="str">
        <f aca="false">IF(ISNUMBER(data_in!$H205),data_in!$H205/data_in!$H$31,"")</f>
        <v/>
      </c>
      <c r="I190" s="49" t="str">
        <f aca="false">IF(ISNUMBER(data_in!$I209),data_in!$I209/data_in!$I$31,"")</f>
        <v/>
      </c>
      <c r="J190" s="49" t="str">
        <f aca="false">IF(ISNUMBER(data_in!$J209),data_in!$J209/data_in!$J$31,"")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8" t="str">
        <f aca="false">IF(ISNUMBER(data_in!$D191),data_in!$D191/data_in!$D$31,"")</f>
        <v/>
      </c>
      <c r="E191" s="49" t="str">
        <f aca="false">IF(ISNUMBER(data_in!$E198),data_in!$E198/data_in!$E$31,"")</f>
        <v/>
      </c>
      <c r="F191" s="49" t="str">
        <f aca="false">IF(ISNUMBER(data_in!$F202),data_in!$F202/data_in!$F$31,"")</f>
        <v/>
      </c>
      <c r="G191" s="49" t="str">
        <f aca="false">IF(ISNUMBER(data_in!$G208),data_in!$G208/data_in!$G$31,"")</f>
        <v/>
      </c>
      <c r="H191" s="49" t="str">
        <f aca="false">IF(ISNUMBER(data_in!$H206),data_in!$H206/data_in!$H$31,"")</f>
        <v/>
      </c>
      <c r="I191" s="49" t="str">
        <f aca="false">IF(ISNUMBER(data_in!$I210),data_in!$I210/data_in!$I$31,"")</f>
        <v/>
      </c>
      <c r="J191" s="49" t="str">
        <f aca="false">IF(ISNUMBER(data_in!$J210),data_in!$J210/data_in!$J$31,"")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8" t="str">
        <f aca="false">IF(ISNUMBER(data_in!$D192),data_in!$D192/data_in!$D$31,"")</f>
        <v/>
      </c>
      <c r="E192" s="49" t="str">
        <f aca="false">IF(ISNUMBER(data_in!$E199),data_in!$E199/data_in!$E$31,"")</f>
        <v/>
      </c>
      <c r="F192" s="49" t="str">
        <f aca="false">IF(ISNUMBER(data_in!$F203),data_in!$F203/data_in!$F$31,"")</f>
        <v/>
      </c>
      <c r="G192" s="49" t="str">
        <f aca="false">IF(ISNUMBER(data_in!$G209),data_in!$G209/data_in!$G$31,"")</f>
        <v/>
      </c>
      <c r="H192" s="49" t="str">
        <f aca="false">IF(ISNUMBER(data_in!$H207),data_in!$H207/data_in!$H$31,"")</f>
        <v/>
      </c>
      <c r="I192" s="49" t="str">
        <f aca="false">IF(ISNUMBER(data_in!$I211),data_in!$I211/data_in!$I$31,"")</f>
        <v/>
      </c>
      <c r="J192" s="49" t="str">
        <f aca="false">IF(ISNUMBER(data_in!$J211),data_in!$J211/data_in!$J$31,"")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8" t="str">
        <f aca="false">IF(ISNUMBER(data_in!$D193),data_in!$D193/data_in!$D$31,"")</f>
        <v/>
      </c>
      <c r="E193" s="49" t="str">
        <f aca="false">IF(ISNUMBER(data_in!$E200),data_in!$E200/data_in!$E$31,"")</f>
        <v/>
      </c>
      <c r="F193" s="49" t="str">
        <f aca="false">IF(ISNUMBER(data_in!$F204),data_in!$F204/data_in!$F$31,"")</f>
        <v/>
      </c>
      <c r="G193" s="49" t="str">
        <f aca="false">IF(ISNUMBER(data_in!$G210),data_in!$G210/data_in!$G$31,"")</f>
        <v/>
      </c>
      <c r="H193" s="49" t="str">
        <f aca="false">IF(ISNUMBER(data_in!$H208),data_in!$H208/data_in!$H$31,"")</f>
        <v/>
      </c>
      <c r="I193" s="49" t="str">
        <f aca="false">IF(ISNUMBER(data_in!$I212),data_in!$I212/data_in!$I$31,"")</f>
        <v/>
      </c>
      <c r="J193" s="49" t="str">
        <f aca="false">IF(ISNUMBER(data_in!$J212),data_in!$J212/data_in!$J$31,"")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8" t="str">
        <f aca="false">IF(ISNUMBER(data_in!$D194),data_in!$D194/data_in!$D$31,"")</f>
        <v/>
      </c>
      <c r="E194" s="49" t="str">
        <f aca="false">IF(ISNUMBER(data_in!$E201),data_in!$E201/data_in!$E$31,"")</f>
        <v/>
      </c>
      <c r="F194" s="49" t="str">
        <f aca="false">IF(ISNUMBER(data_in!$F205),data_in!$F205/data_in!$F$31,"")</f>
        <v/>
      </c>
      <c r="G194" s="49" t="str">
        <f aca="false">IF(ISNUMBER(data_in!$G211),data_in!$G211/data_in!$G$31,"")</f>
        <v/>
      </c>
      <c r="H194" s="49" t="str">
        <f aca="false">IF(ISNUMBER(data_in!$H209),data_in!$H209/data_in!$H$31,"")</f>
        <v/>
      </c>
      <c r="I194" s="49" t="str">
        <f aca="false">IF(ISNUMBER(data_in!$I213),data_in!$I213/data_in!$I$31,"")</f>
        <v/>
      </c>
      <c r="J194" s="49" t="str">
        <f aca="false">IF(ISNUMBER(data_in!$J213),data_in!$J213/data_in!$J$31,"")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8" t="str">
        <f aca="false">IF(ISNUMBER(data_in!$D195),data_in!$D195/data_in!$D$31,"")</f>
        <v/>
      </c>
      <c r="E195" s="49" t="str">
        <f aca="false">IF(ISNUMBER(data_in!$E202),data_in!$E202/data_in!$E$31,"")</f>
        <v/>
      </c>
      <c r="F195" s="49" t="str">
        <f aca="false">IF(ISNUMBER(data_in!$F206),data_in!$F206/data_in!$F$31,"")</f>
        <v/>
      </c>
      <c r="G195" s="49" t="str">
        <f aca="false">IF(ISNUMBER(data_in!$G212),data_in!$G212/data_in!$G$31,"")</f>
        <v/>
      </c>
      <c r="H195" s="49" t="str">
        <f aca="false">IF(ISNUMBER(data_in!$H210),data_in!$H210/data_in!$H$31,"")</f>
        <v/>
      </c>
      <c r="I195" s="49" t="str">
        <f aca="false">IF(ISNUMBER(data_in!$I214),data_in!$I214/data_in!$I$31,"")</f>
        <v/>
      </c>
      <c r="J195" s="49" t="str">
        <f aca="false">IF(ISNUMBER(data_in!$J214),data_in!$J214/data_in!$J$31,"")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8" t="str">
        <f aca="false">IF(ISNUMBER(data_in!$D196),data_in!$D196/data_in!$D$31,"")</f>
        <v/>
      </c>
      <c r="E196" s="49" t="str">
        <f aca="false">IF(ISNUMBER(data_in!$E203),data_in!$E203/data_in!$E$31,"")</f>
        <v/>
      </c>
      <c r="F196" s="49" t="str">
        <f aca="false">IF(ISNUMBER(data_in!$F207),data_in!$F207/data_in!$F$31,"")</f>
        <v/>
      </c>
      <c r="G196" s="49" t="str">
        <f aca="false">IF(ISNUMBER(data_in!$G213),data_in!$G213/data_in!$G$31,"")</f>
        <v/>
      </c>
      <c r="H196" s="49" t="str">
        <f aca="false">IF(ISNUMBER(data_in!$H211),data_in!$H211/data_in!$H$31,"")</f>
        <v/>
      </c>
      <c r="I196" s="49" t="str">
        <f aca="false">IF(ISNUMBER(data_in!$I215),data_in!$I215/data_in!$I$31,"")</f>
        <v/>
      </c>
      <c r="J196" s="49" t="str">
        <f aca="false">IF(ISNUMBER(data_in!$J215),data_in!$J215/data_in!$J$31,"")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8" t="str">
        <f aca="false">IF(ISNUMBER(data_in!$D197),data_in!$D197/data_in!$D$31,"")</f>
        <v/>
      </c>
      <c r="E197" s="49" t="str">
        <f aca="false">IF(ISNUMBER(data_in!$E204),data_in!$E204/data_in!$E$31,"")</f>
        <v/>
      </c>
      <c r="F197" s="49" t="str">
        <f aca="false">IF(ISNUMBER(data_in!$F208),data_in!$F208/data_in!$F$31,"")</f>
        <v/>
      </c>
      <c r="G197" s="49" t="str">
        <f aca="false">IF(ISNUMBER(data_in!$G214),data_in!$G214/data_in!$G$31,"")</f>
        <v/>
      </c>
      <c r="H197" s="49" t="str">
        <f aca="false">IF(ISNUMBER(data_in!$H212),data_in!$H212/data_in!$H$31,"")</f>
        <v/>
      </c>
      <c r="I197" s="49" t="str">
        <f aca="false">IF(ISNUMBER(data_in!$I216),data_in!$I216/data_in!$I$31,"")</f>
        <v/>
      </c>
      <c r="J197" s="49" t="str">
        <f aca="false">IF(ISNUMBER(data_in!$J216),data_in!$J216/data_in!$J$31,"")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8" t="str">
        <f aca="false">IF(ISNUMBER(data_in!$D198),data_in!$D198/data_in!$D$31,"")</f>
        <v/>
      </c>
      <c r="E198" s="49" t="str">
        <f aca="false">IF(ISNUMBER(data_in!$E205),data_in!$E205/data_in!$E$31,"")</f>
        <v/>
      </c>
      <c r="F198" s="49" t="str">
        <f aca="false">IF(ISNUMBER(data_in!$F209),data_in!$F209/data_in!$F$31,"")</f>
        <v/>
      </c>
      <c r="G198" s="49" t="str">
        <f aca="false">IF(ISNUMBER(data_in!$G215),data_in!$G215/data_in!$G$31,"")</f>
        <v/>
      </c>
      <c r="H198" s="49" t="str">
        <f aca="false">IF(ISNUMBER(data_in!$H213),data_in!$H213/data_in!$H$31,"")</f>
        <v/>
      </c>
      <c r="I198" s="49" t="str">
        <f aca="false">IF(ISNUMBER(data_in!$I217),data_in!$I217/data_in!$I$31,"")</f>
        <v/>
      </c>
      <c r="J198" s="49" t="str">
        <f aca="false">IF(ISNUMBER(data_in!$J217),data_in!$J217/data_in!$J$31,"")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8" t="str">
        <f aca="false">IF(ISNUMBER(data_in!$D199),data_in!$D199/data_in!$D$31,"")</f>
        <v/>
      </c>
      <c r="E199" s="49" t="str">
        <f aca="false">IF(ISNUMBER(data_in!$E206),data_in!$E206/data_in!$E$31,"")</f>
        <v/>
      </c>
      <c r="F199" s="49" t="str">
        <f aca="false">IF(ISNUMBER(data_in!$F210),data_in!$F210/data_in!$F$31,"")</f>
        <v/>
      </c>
      <c r="G199" s="49" t="str">
        <f aca="false">IF(ISNUMBER(data_in!$G216),data_in!$G216/data_in!$G$31,"")</f>
        <v/>
      </c>
      <c r="H199" s="49" t="str">
        <f aca="false">IF(ISNUMBER(data_in!$H214),data_in!$H214/data_in!$H$31,"")</f>
        <v/>
      </c>
      <c r="I199" s="49" t="str">
        <f aca="false">IF(ISNUMBER(data_in!$I218),data_in!$I218/data_in!$I$31,"")</f>
        <v/>
      </c>
      <c r="J199" s="49" t="str">
        <f aca="false">IF(ISNUMBER(data_in!$J218),data_in!$J218/data_in!$J$31,"")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8" t="str">
        <f aca="false">IF(ISNUMBER(data_in!$D200),data_in!$D200/data_in!$D$31,"")</f>
        <v/>
      </c>
      <c r="E200" s="49" t="str">
        <f aca="false">IF(ISNUMBER(data_in!$E207),data_in!$E207/data_in!$E$31,"")</f>
        <v/>
      </c>
      <c r="F200" s="49" t="str">
        <f aca="false">IF(ISNUMBER(data_in!$F211),data_in!$F211/data_in!$F$31,"")</f>
        <v/>
      </c>
      <c r="G200" s="49" t="str">
        <f aca="false">IF(ISNUMBER(data_in!$G217),data_in!$G217/data_in!$G$31,"")</f>
        <v/>
      </c>
      <c r="H200" s="49" t="str">
        <f aca="false">IF(ISNUMBER(data_in!$H215),data_in!$H215/data_in!$H$31,"")</f>
        <v/>
      </c>
      <c r="I200" s="49" t="str">
        <f aca="false">IF(ISNUMBER(data_in!$I219),data_in!$I219/data_in!$I$31,"")</f>
        <v/>
      </c>
      <c r="J200" s="49" t="str">
        <f aca="false">IF(ISNUMBER(data_in!$J219),data_in!$J219/data_in!$J$31,"")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8" t="str">
        <f aca="false">IF(ISNUMBER(data_in!$D201),data_in!$D201/data_in!$D$31,"")</f>
        <v/>
      </c>
      <c r="E201" s="49" t="str">
        <f aca="false">IF(ISNUMBER(data_in!$E208),data_in!$E208/data_in!$E$31,"")</f>
        <v/>
      </c>
      <c r="F201" s="49" t="str">
        <f aca="false">IF(ISNUMBER(data_in!$F212),data_in!$F212/data_in!$F$31,"")</f>
        <v/>
      </c>
      <c r="G201" s="49" t="str">
        <f aca="false">IF(ISNUMBER(data_in!$G218),data_in!$G218/data_in!$G$31,"")</f>
        <v/>
      </c>
      <c r="H201" s="49" t="str">
        <f aca="false">IF(ISNUMBER(data_in!$H216),data_in!$H216/data_in!$H$31,"")</f>
        <v/>
      </c>
      <c r="I201" s="49" t="str">
        <f aca="false">IF(ISNUMBER(data_in!$I220),data_in!$I220/data_in!$I$31,"")</f>
        <v/>
      </c>
      <c r="J201" s="49" t="str">
        <f aca="false">IF(ISNUMBER(data_in!$J220),data_in!$J220/data_in!$J$31,"")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8" t="str">
        <f aca="false">IF(ISNUMBER(data_in!$D202),data_in!$D202/data_in!$D$31,"")</f>
        <v/>
      </c>
      <c r="E202" s="49" t="str">
        <f aca="false">IF(ISNUMBER(data_in!$E209),data_in!$E209/data_in!$E$31,"")</f>
        <v/>
      </c>
      <c r="F202" s="49" t="str">
        <f aca="false">IF(ISNUMBER(data_in!$F213),data_in!$F213/data_in!$F$31,"")</f>
        <v/>
      </c>
      <c r="G202" s="49" t="str">
        <f aca="false">IF(ISNUMBER(data_in!$G219),data_in!$G219/data_in!$G$31,"")</f>
        <v/>
      </c>
      <c r="H202" s="49" t="str">
        <f aca="false">IF(ISNUMBER(data_in!$H217),data_in!$H217/data_in!$H$31,"")</f>
        <v/>
      </c>
      <c r="I202" s="49" t="str">
        <f aca="false">IF(ISNUMBER(data_in!$I221),data_in!$I221/data_in!$I$31,"")</f>
        <v/>
      </c>
      <c r="J202" s="49" t="str">
        <f aca="false">IF(ISNUMBER(data_in!$J221),data_in!$J221/data_in!$J$31,"")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8" t="str">
        <f aca="false">IF(ISNUMBER(data_in!$D203),data_in!$D203/data_in!$D$31,"")</f>
        <v/>
      </c>
      <c r="E203" s="49" t="str">
        <f aca="false">IF(ISNUMBER(data_in!$E210),data_in!$E210/data_in!$E$31,"")</f>
        <v/>
      </c>
      <c r="F203" s="49" t="str">
        <f aca="false">IF(ISNUMBER(data_in!$F214),data_in!$F214/data_in!$F$31,"")</f>
        <v/>
      </c>
      <c r="G203" s="49" t="str">
        <f aca="false">IF(ISNUMBER(data_in!$G220),data_in!$G220/data_in!$G$31,"")</f>
        <v/>
      </c>
      <c r="H203" s="49" t="str">
        <f aca="false">IF(ISNUMBER(data_in!$H218),data_in!$H218/data_in!$H$31,"")</f>
        <v/>
      </c>
      <c r="I203" s="49" t="str">
        <f aca="false">IF(ISNUMBER(data_in!$I222),data_in!$I222/data_in!$I$31,"")</f>
        <v/>
      </c>
      <c r="J203" s="49" t="str">
        <f aca="false">IF(ISNUMBER(data_in!$J222),data_in!$J222/data_in!$J$31,"")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8" t="str">
        <f aca="false">IF(ISNUMBER(data_in!$D204),data_in!$D204/data_in!$D$31,"")</f>
        <v/>
      </c>
      <c r="E204" s="49" t="str">
        <f aca="false">IF(ISNUMBER(data_in!$E211),data_in!$E211/data_in!$E$31,"")</f>
        <v/>
      </c>
      <c r="F204" s="49" t="str">
        <f aca="false">IF(ISNUMBER(data_in!$F215),data_in!$F215/data_in!$F$31,"")</f>
        <v/>
      </c>
      <c r="G204" s="49" t="str">
        <f aca="false">IF(ISNUMBER(data_in!$G221),data_in!$G221/data_in!$G$31,"")</f>
        <v/>
      </c>
      <c r="H204" s="49" t="str">
        <f aca="false">IF(ISNUMBER(data_in!$H219),data_in!$H219/data_in!$H$31,"")</f>
        <v/>
      </c>
      <c r="I204" s="49" t="str">
        <f aca="false">IF(ISNUMBER(data_in!$I223),data_in!$I223/data_in!$I$31,"")</f>
        <v/>
      </c>
      <c r="J204" s="49" t="str">
        <f aca="false">IF(ISNUMBER(data_in!$J223),data_in!$J223/data_in!$J$31,"")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8" t="str">
        <f aca="false">IF(ISNUMBER(data_in!$D205),data_in!$D205/data_in!$D$31,"")</f>
        <v/>
      </c>
      <c r="E205" s="49" t="str">
        <f aca="false">IF(ISNUMBER(data_in!$E212),data_in!$E212/data_in!$E$31,"")</f>
        <v/>
      </c>
      <c r="F205" s="49" t="str">
        <f aca="false">IF(ISNUMBER(data_in!$F216),data_in!$F216/data_in!$F$31,"")</f>
        <v/>
      </c>
      <c r="G205" s="49" t="str">
        <f aca="false">IF(ISNUMBER(data_in!$G222),data_in!$G222/data_in!$G$31,"")</f>
        <v/>
      </c>
      <c r="H205" s="49" t="str">
        <f aca="false">IF(ISNUMBER(data_in!$H220),data_in!$H220/data_in!$H$31,"")</f>
        <v/>
      </c>
      <c r="I205" s="49" t="str">
        <f aca="false">IF(ISNUMBER(data_in!$I224),data_in!$I224/data_in!$I$31,"")</f>
        <v/>
      </c>
      <c r="J205" s="49" t="str">
        <f aca="false">IF(ISNUMBER(data_in!$J224),data_in!$J224/data_in!$J$31,"")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8" t="str">
        <f aca="false">IF(ISNUMBER(data_in!$D206),data_in!$D206/data_in!$D$31,"")</f>
        <v/>
      </c>
      <c r="E206" s="49" t="str">
        <f aca="false">IF(ISNUMBER(data_in!$E213),data_in!$E213/data_in!$E$31,"")</f>
        <v/>
      </c>
      <c r="F206" s="49" t="str">
        <f aca="false">IF(ISNUMBER(data_in!$F217),data_in!$F217/data_in!$F$31,"")</f>
        <v/>
      </c>
      <c r="G206" s="49" t="str">
        <f aca="false">IF(ISNUMBER(data_in!$G223),data_in!$G223/data_in!$G$31,"")</f>
        <v/>
      </c>
      <c r="H206" s="49" t="str">
        <f aca="false">IF(ISNUMBER(data_in!$H221),data_in!$H221/data_in!$H$31,"")</f>
        <v/>
      </c>
      <c r="I206" s="49" t="str">
        <f aca="false">IF(ISNUMBER(data_in!$I225),data_in!$I225/data_in!$I$31,"")</f>
        <v/>
      </c>
      <c r="J206" s="49" t="str">
        <f aca="false">IF(ISNUMBER(data_in!$J225),data_in!$J225/data_in!$J$31,"")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8" t="str">
        <f aca="false">IF(ISNUMBER(data_in!$D207),data_in!$D207/data_in!$D$31,"")</f>
        <v/>
      </c>
      <c r="E207" s="49" t="str">
        <f aca="false">IF(ISNUMBER(data_in!$E214),data_in!$E214/data_in!$E$31,"")</f>
        <v/>
      </c>
      <c r="F207" s="49" t="str">
        <f aca="false">IF(ISNUMBER(data_in!$F218),data_in!$F218/data_in!$F$31,"")</f>
        <v/>
      </c>
      <c r="G207" s="49" t="str">
        <f aca="false">IF(ISNUMBER(data_in!$G224),data_in!$G224/data_in!$G$31,"")</f>
        <v/>
      </c>
      <c r="H207" s="49" t="str">
        <f aca="false">IF(ISNUMBER(data_in!$H222),data_in!$H222/data_in!$H$31,"")</f>
        <v/>
      </c>
      <c r="I207" s="49" t="str">
        <f aca="false">IF(ISNUMBER(data_in!$I226),data_in!$I226/data_in!$I$31,"")</f>
        <v/>
      </c>
      <c r="J207" s="49" t="str">
        <f aca="false">IF(ISNUMBER(data_in!$J226),data_in!$J226/data_in!$J$31,"")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8" t="str">
        <f aca="false">IF(ISNUMBER(data_in!$D208),data_in!$D208/data_in!$D$31,"")</f>
        <v/>
      </c>
      <c r="E208" s="49" t="str">
        <f aca="false">IF(ISNUMBER(data_in!$E215),data_in!$E215/data_in!$E$31,"")</f>
        <v/>
      </c>
      <c r="F208" s="49" t="str">
        <f aca="false">IF(ISNUMBER(data_in!$F219),data_in!$F219/data_in!$F$31,"")</f>
        <v/>
      </c>
      <c r="G208" s="49" t="str">
        <f aca="false">IF(ISNUMBER(data_in!$G225),data_in!$G225/data_in!$G$31,"")</f>
        <v/>
      </c>
      <c r="H208" s="49" t="str">
        <f aca="false">IF(ISNUMBER(data_in!$H223),data_in!$H223/data_in!$H$31,"")</f>
        <v/>
      </c>
      <c r="I208" s="49" t="str">
        <f aca="false">IF(ISNUMBER(data_in!$I227),data_in!$I227/data_in!$I$31,"")</f>
        <v/>
      </c>
      <c r="J208" s="49" t="str">
        <f aca="false">IF(ISNUMBER(data_in!$J227),data_in!$J227/data_in!$J$31,"")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8" t="str">
        <f aca="false">IF(ISNUMBER(data_in!$D209),data_in!$D209/data_in!$D$31,"")</f>
        <v/>
      </c>
      <c r="E209" s="49" t="str">
        <f aca="false">IF(ISNUMBER(data_in!$E216),data_in!$E216/data_in!$E$31,"")</f>
        <v/>
      </c>
      <c r="F209" s="49" t="str">
        <f aca="false">IF(ISNUMBER(data_in!$F220),data_in!$F220/data_in!$F$31,"")</f>
        <v/>
      </c>
      <c r="G209" s="49" t="str">
        <f aca="false">IF(ISNUMBER(data_in!$G226),data_in!$G226/data_in!$G$31,"")</f>
        <v/>
      </c>
      <c r="H209" s="49" t="str">
        <f aca="false">IF(ISNUMBER(data_in!$H224),data_in!$H224/data_in!$H$31,"")</f>
        <v/>
      </c>
      <c r="I209" s="49" t="str">
        <f aca="false">IF(ISNUMBER(data_in!$I228),data_in!$I228/data_in!$I$31,"")</f>
        <v/>
      </c>
      <c r="J209" s="49" t="str">
        <f aca="false">IF(ISNUMBER(data_in!$J228),data_in!$J228/data_in!$J$31,"")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8" t="str">
        <f aca="false">IF(ISNUMBER(data_in!$D210),data_in!$D210/data_in!$D$31,"")</f>
        <v/>
      </c>
      <c r="E210" s="49" t="str">
        <f aca="false">IF(ISNUMBER(data_in!$E217),data_in!$E217/data_in!$E$31,"")</f>
        <v/>
      </c>
      <c r="F210" s="49" t="str">
        <f aca="false">IF(ISNUMBER(data_in!$F221),data_in!$F221/data_in!$F$31,"")</f>
        <v/>
      </c>
      <c r="G210" s="49" t="str">
        <f aca="false">IF(ISNUMBER(data_in!$G227),data_in!$G227/data_in!$G$31,"")</f>
        <v/>
      </c>
      <c r="H210" s="49" t="str">
        <f aca="false">IF(ISNUMBER(data_in!$H225),data_in!$H225/data_in!$H$31,"")</f>
        <v/>
      </c>
      <c r="I210" s="49" t="str">
        <f aca="false">IF(ISNUMBER(data_in!$I229),data_in!$I229/data_in!$I$31,"")</f>
        <v/>
      </c>
      <c r="J210" s="49" t="str">
        <f aca="false">IF(ISNUMBER(data_in!$J229),data_in!$J229/data_in!$J$31,"")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8" t="str">
        <f aca="false">IF(ISNUMBER(data_in!$D211),data_in!$D211/data_in!$D$31,"")</f>
        <v/>
      </c>
      <c r="E211" s="49" t="str">
        <f aca="false">IF(ISNUMBER(data_in!$E218),data_in!$E218/data_in!$E$31,"")</f>
        <v/>
      </c>
      <c r="F211" s="49" t="str">
        <f aca="false">IF(ISNUMBER(data_in!$F222),data_in!$F222/data_in!$F$31,"")</f>
        <v/>
      </c>
      <c r="G211" s="49" t="str">
        <f aca="false">IF(ISNUMBER(data_in!$G228),data_in!$G228/data_in!$G$31,"")</f>
        <v/>
      </c>
      <c r="H211" s="49" t="str">
        <f aca="false">IF(ISNUMBER(data_in!$H226),data_in!$H226/data_in!$H$31,"")</f>
        <v/>
      </c>
      <c r="I211" s="49" t="str">
        <f aca="false">IF(ISNUMBER(data_in!$I230),data_in!$I230/data_in!$I$31,"")</f>
        <v/>
      </c>
      <c r="J211" s="49" t="str">
        <f aca="false">IF(ISNUMBER(data_in!$J230),data_in!$J230/data_in!$J$31,"")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8" t="str">
        <f aca="false">IF(ISNUMBER(data_in!$D212),data_in!$D212/data_in!$D$31,"")</f>
        <v/>
      </c>
      <c r="E212" s="49" t="str">
        <f aca="false">IF(ISNUMBER(data_in!$E219),data_in!$E219/data_in!$E$31,"")</f>
        <v/>
      </c>
      <c r="F212" s="49" t="str">
        <f aca="false">IF(ISNUMBER(data_in!$F223),data_in!$F223/data_in!$F$31,"")</f>
        <v/>
      </c>
      <c r="G212" s="49" t="str">
        <f aca="false">IF(ISNUMBER(data_in!$G229),data_in!$G229/data_in!$G$31,"")</f>
        <v/>
      </c>
      <c r="H212" s="49" t="str">
        <f aca="false">IF(ISNUMBER(data_in!$H227),data_in!$H227/data_in!$H$31,"")</f>
        <v/>
      </c>
      <c r="I212" s="49" t="str">
        <f aca="false">IF(ISNUMBER(data_in!$I231),data_in!$I231/data_in!$I$31,"")</f>
        <v/>
      </c>
      <c r="J212" s="49" t="str">
        <f aca="false">IF(ISNUMBER(data_in!$J231),data_in!$J231/data_in!$J$31,"")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8" t="str">
        <f aca="false">IF(ISNUMBER(data_in!$D213),data_in!$D213/data_in!$D$31,"")</f>
        <v/>
      </c>
      <c r="E213" s="49" t="str">
        <f aca="false">IF(ISNUMBER(data_in!$E220),data_in!$E220/data_in!$E$31,"")</f>
        <v/>
      </c>
      <c r="F213" s="49" t="str">
        <f aca="false">IF(ISNUMBER(data_in!$F224),data_in!$F224/data_in!$F$31,"")</f>
        <v/>
      </c>
      <c r="G213" s="49" t="str">
        <f aca="false">IF(ISNUMBER(data_in!$G230),data_in!$G230/data_in!$G$31,"")</f>
        <v/>
      </c>
      <c r="H213" s="49" t="str">
        <f aca="false">IF(ISNUMBER(data_in!$H228),data_in!$H228/data_in!$H$31,"")</f>
        <v/>
      </c>
      <c r="I213" s="49" t="str">
        <f aca="false">IF(ISNUMBER(data_in!$I232),data_in!$I232/data_in!$I$31,"")</f>
        <v/>
      </c>
      <c r="J213" s="49" t="str">
        <f aca="false">IF(ISNUMBER(data_in!$J232),data_in!$J232/data_in!$J$31,"")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8" t="str">
        <f aca="false">IF(ISNUMBER(data_in!$D214),data_in!$D214/data_in!$D$31,"")</f>
        <v/>
      </c>
      <c r="E214" s="49" t="str">
        <f aca="false">IF(ISNUMBER(data_in!$E221),data_in!$E221/data_in!$E$31,"")</f>
        <v/>
      </c>
      <c r="F214" s="49" t="str">
        <f aca="false">IF(ISNUMBER(data_in!$F225),data_in!$F225/data_in!$F$31,"")</f>
        <v/>
      </c>
      <c r="G214" s="49" t="str">
        <f aca="false">IF(ISNUMBER(data_in!$G231),data_in!$G231/data_in!$G$31,"")</f>
        <v/>
      </c>
      <c r="H214" s="49" t="str">
        <f aca="false">IF(ISNUMBER(data_in!$H229),data_in!$H229/data_in!$H$31,"")</f>
        <v/>
      </c>
      <c r="I214" s="49" t="str">
        <f aca="false">IF(ISNUMBER(data_in!$I233),data_in!$I233/data_in!$I$31,"")</f>
        <v/>
      </c>
      <c r="J214" s="49" t="str">
        <f aca="false">IF(ISNUMBER(data_in!$J233),data_in!$J233/data_in!$J$31,"")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8" t="str">
        <f aca="false">IF(ISNUMBER(data_in!$D215),data_in!$D215/data_in!$D$31,"")</f>
        <v/>
      </c>
      <c r="E215" s="49" t="str">
        <f aca="false">IF(ISNUMBER(data_in!$E222),data_in!$E222/data_in!$E$31,"")</f>
        <v/>
      </c>
      <c r="F215" s="49" t="str">
        <f aca="false">IF(ISNUMBER(data_in!$F226),data_in!$F226/data_in!$F$31,"")</f>
        <v/>
      </c>
      <c r="G215" s="49" t="str">
        <f aca="false">IF(ISNUMBER(data_in!$G232),data_in!$G232/data_in!$G$31,"")</f>
        <v/>
      </c>
      <c r="H215" s="49" t="str">
        <f aca="false">IF(ISNUMBER(data_in!$H230),data_in!$H230/data_in!$H$31,"")</f>
        <v/>
      </c>
      <c r="I215" s="49" t="str">
        <f aca="false">IF(ISNUMBER(data_in!$I234),data_in!$I234/data_in!$I$31,"")</f>
        <v/>
      </c>
      <c r="J215" s="49" t="str">
        <f aca="false">IF(ISNUMBER(data_in!$J234),data_in!$J234/data_in!$J$31,"")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8" t="str">
        <f aca="false">IF(ISNUMBER(data_in!$D216),data_in!$D216/data_in!$D$31,"")</f>
        <v/>
      </c>
      <c r="E216" s="49" t="str">
        <f aca="false">IF(ISNUMBER(data_in!$E223),data_in!$E223/data_in!$E$31,"")</f>
        <v/>
      </c>
      <c r="F216" s="49" t="str">
        <f aca="false">IF(ISNUMBER(data_in!$F227),data_in!$F227/data_in!$F$31,"")</f>
        <v/>
      </c>
      <c r="G216" s="49" t="str">
        <f aca="false">IF(ISNUMBER(data_in!$G233),data_in!$G233/data_in!$G$31,"")</f>
        <v/>
      </c>
      <c r="H216" s="49" t="str">
        <f aca="false">IF(ISNUMBER(data_in!$H231),data_in!$H231/data_in!$H$31,"")</f>
        <v/>
      </c>
      <c r="I216" s="49" t="str">
        <f aca="false">IF(ISNUMBER(data_in!$I235),data_in!$I235/data_in!$I$31,"")</f>
        <v/>
      </c>
      <c r="J216" s="49" t="str">
        <f aca="false">IF(ISNUMBER(data_in!$J235),data_in!$J235/data_in!$J$31,"")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8" t="str">
        <f aca="false">IF(ISNUMBER(data_in!$D217),data_in!$D217/data_in!$D$31,"")</f>
        <v/>
      </c>
      <c r="E217" s="49" t="str">
        <f aca="false">IF(ISNUMBER(data_in!$E224),data_in!$E224/data_in!$E$31,"")</f>
        <v/>
      </c>
      <c r="F217" s="49" t="str">
        <f aca="false">IF(ISNUMBER(data_in!$F228),data_in!$F228/data_in!$F$31,"")</f>
        <v/>
      </c>
      <c r="G217" s="49" t="str">
        <f aca="false">IF(ISNUMBER(data_in!$G234),data_in!$G234/data_in!$G$31,"")</f>
        <v/>
      </c>
      <c r="H217" s="49" t="str">
        <f aca="false">IF(ISNUMBER(data_in!$H232),data_in!$H232/data_in!$H$31,"")</f>
        <v/>
      </c>
      <c r="I217" s="49" t="str">
        <f aca="false">IF(ISNUMBER(data_in!$I236),data_in!$I236/data_in!$I$31,"")</f>
        <v/>
      </c>
      <c r="J217" s="49" t="str">
        <f aca="false">IF(ISNUMBER(data_in!$J236),data_in!$J236/data_in!$J$31,"")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8" t="str">
        <f aca="false">IF(ISNUMBER(data_in!$D218),data_in!$D218/data_in!$D$31,"")</f>
        <v/>
      </c>
      <c r="E218" s="49" t="str">
        <f aca="false">IF(ISNUMBER(data_in!$E225),data_in!$E225/data_in!$E$31,"")</f>
        <v/>
      </c>
      <c r="F218" s="49" t="str">
        <f aca="false">IF(ISNUMBER(data_in!$F229),data_in!$F229/data_in!$F$31,"")</f>
        <v/>
      </c>
      <c r="G218" s="49" t="str">
        <f aca="false">IF(ISNUMBER(data_in!$G235),data_in!$G235/data_in!$G$31,"")</f>
        <v/>
      </c>
      <c r="H218" s="49" t="str">
        <f aca="false">IF(ISNUMBER(data_in!$H233),data_in!$H233/data_in!$H$31,"")</f>
        <v/>
      </c>
      <c r="I218" s="49" t="str">
        <f aca="false">IF(ISNUMBER(data_in!$I237),data_in!$I237/data_in!$I$31,"")</f>
        <v/>
      </c>
      <c r="J218" s="49" t="str">
        <f aca="false">IF(ISNUMBER(data_in!$J237),data_in!$J237/data_in!$J$31,"")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8" t="str">
        <f aca="false">IF(ISNUMBER(data_in!$D219),data_in!$D219/data_in!$D$31,"")</f>
        <v/>
      </c>
      <c r="E219" s="49" t="str">
        <f aca="false">IF(ISNUMBER(data_in!$E226),data_in!$E226/data_in!$E$31,"")</f>
        <v/>
      </c>
      <c r="F219" s="49" t="str">
        <f aca="false">IF(ISNUMBER(data_in!$F230),data_in!$F230/data_in!$F$31,"")</f>
        <v/>
      </c>
      <c r="G219" s="49" t="str">
        <f aca="false">IF(ISNUMBER(data_in!$G236),data_in!$G236/data_in!$G$31,"")</f>
        <v/>
      </c>
      <c r="H219" s="49" t="str">
        <f aca="false">IF(ISNUMBER(data_in!$H234),data_in!$H234/data_in!$H$31,"")</f>
        <v/>
      </c>
      <c r="I219" s="49" t="str">
        <f aca="false">IF(ISNUMBER(data_in!$I238),data_in!$I238/data_in!$I$31,"")</f>
        <v/>
      </c>
      <c r="J219" s="49" t="str">
        <f aca="false">IF(ISNUMBER(data_in!$J238),data_in!$J238/data_in!$J$31,"")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8" t="str">
        <f aca="false">IF(ISNUMBER(data_in!$D220),data_in!$D220/data_in!$D$31,"")</f>
        <v/>
      </c>
      <c r="E220" s="49" t="str">
        <f aca="false">IF(ISNUMBER(data_in!$E227),data_in!$E227/data_in!$E$31,"")</f>
        <v/>
      </c>
      <c r="F220" s="49" t="str">
        <f aca="false">IF(ISNUMBER(data_in!$F231),data_in!$F231/data_in!$F$31,"")</f>
        <v/>
      </c>
      <c r="G220" s="49" t="str">
        <f aca="false">IF(ISNUMBER(data_in!$G237),data_in!$G237/data_in!$G$31,"")</f>
        <v/>
      </c>
      <c r="H220" s="49" t="str">
        <f aca="false">IF(ISNUMBER(data_in!$H235),data_in!$H235/data_in!$H$31,"")</f>
        <v/>
      </c>
      <c r="I220" s="49" t="str">
        <f aca="false">IF(ISNUMBER(data_in!$I239),data_in!$I239/data_in!$I$31,"")</f>
        <v/>
      </c>
      <c r="J220" s="49" t="str">
        <f aca="false">IF(ISNUMBER(data_in!$J239),data_in!$J239/data_in!$J$31,"")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8" t="str">
        <f aca="false">IF(ISNUMBER(data_in!$D221),data_in!$D221/data_in!$D$31,"")</f>
        <v/>
      </c>
      <c r="E221" s="49" t="str">
        <f aca="false">IF(ISNUMBER(data_in!$E228),data_in!$E228/data_in!$E$31,"")</f>
        <v/>
      </c>
      <c r="F221" s="49" t="str">
        <f aca="false">IF(ISNUMBER(data_in!$F232),data_in!$F232/data_in!$F$31,"")</f>
        <v/>
      </c>
      <c r="G221" s="49" t="str">
        <f aca="false">IF(ISNUMBER(data_in!$G238),data_in!$G238/data_in!$G$31,"")</f>
        <v/>
      </c>
      <c r="H221" s="49" t="str">
        <f aca="false">IF(ISNUMBER(data_in!$H236),data_in!$H236/data_in!$H$31,"")</f>
        <v/>
      </c>
      <c r="I221" s="49" t="str">
        <f aca="false">IF(ISNUMBER(data_in!$I240),data_in!$I240/data_in!$I$31,"")</f>
        <v/>
      </c>
      <c r="J221" s="49" t="str">
        <f aca="false">IF(ISNUMBER(data_in!$J240),data_in!$J240/data_in!$J$31,"")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8" t="str">
        <f aca="false">IF(ISNUMBER(data_in!$D222),data_in!$D222/data_in!$D$31,"")</f>
        <v/>
      </c>
      <c r="E222" s="49" t="str">
        <f aca="false">IF(ISNUMBER(data_in!$E229),data_in!$E229/data_in!$E$31,"")</f>
        <v/>
      </c>
      <c r="F222" s="49" t="str">
        <f aca="false">IF(ISNUMBER(data_in!$F233),data_in!$F233/data_in!$F$31,"")</f>
        <v/>
      </c>
      <c r="G222" s="49" t="str">
        <f aca="false">IF(ISNUMBER(data_in!$G239),data_in!$G239/data_in!$G$31,"")</f>
        <v/>
      </c>
      <c r="H222" s="49" t="str">
        <f aca="false">IF(ISNUMBER(data_in!$H237),data_in!$H237/data_in!$H$31,"")</f>
        <v/>
      </c>
      <c r="I222" s="49" t="str">
        <f aca="false">IF(ISNUMBER(data_in!$I241),data_in!$I241/data_in!$I$31,"")</f>
        <v/>
      </c>
      <c r="J222" s="49" t="str">
        <f aca="false">IF(ISNUMBER(data_in!$J241),data_in!$J241/data_in!$J$31,"")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8" t="str">
        <f aca="false">IF(ISNUMBER(data_in!$D223),data_in!$D223/data_in!$D$31,"")</f>
        <v/>
      </c>
      <c r="E223" s="49" t="str">
        <f aca="false">IF(ISNUMBER(data_in!$E230),data_in!$E230/data_in!$E$31,"")</f>
        <v/>
      </c>
      <c r="F223" s="49" t="str">
        <f aca="false">IF(ISNUMBER(data_in!$F234),data_in!$F234/data_in!$F$31,"")</f>
        <v/>
      </c>
      <c r="G223" s="49" t="str">
        <f aca="false">IF(ISNUMBER(data_in!$G240),data_in!$G240/data_in!$G$31,"")</f>
        <v/>
      </c>
      <c r="H223" s="49" t="str">
        <f aca="false">IF(ISNUMBER(data_in!$H238),data_in!$H238/data_in!$H$31,"")</f>
        <v/>
      </c>
      <c r="I223" s="49" t="str">
        <f aca="false">IF(ISNUMBER(data_in!$I242),data_in!$I242/data_in!$I$31,"")</f>
        <v/>
      </c>
      <c r="J223" s="49" t="str">
        <f aca="false">IF(ISNUMBER(data_in!$J242),data_in!$J242/data_in!$J$31,"")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8" t="str">
        <f aca="false">IF(ISNUMBER(data_in!$D224),data_in!$D224/data_in!$D$31,"")</f>
        <v/>
      </c>
      <c r="E224" s="49" t="str">
        <f aca="false">IF(ISNUMBER(data_in!$E231),data_in!$E231/data_in!$E$31,"")</f>
        <v/>
      </c>
      <c r="F224" s="49" t="str">
        <f aca="false">IF(ISNUMBER(data_in!$F235),data_in!$F235/data_in!$F$31,"")</f>
        <v/>
      </c>
      <c r="G224" s="49" t="str">
        <f aca="false">IF(ISNUMBER(data_in!$G241),data_in!$G241/data_in!$G$31,"")</f>
        <v/>
      </c>
      <c r="H224" s="49" t="str">
        <f aca="false">IF(ISNUMBER(data_in!$H239),data_in!$H239/data_in!$H$31,"")</f>
        <v/>
      </c>
      <c r="I224" s="49" t="str">
        <f aca="false">IF(ISNUMBER(data_in!$I243),data_in!$I243/data_in!$I$31,"")</f>
        <v/>
      </c>
      <c r="J224" s="49" t="str">
        <f aca="false">IF(ISNUMBER(data_in!$J243),data_in!$J243/data_in!$J$31,"")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8" t="str">
        <f aca="false">IF(ISNUMBER(data_in!$D225),data_in!$D225/data_in!$D$31,"")</f>
        <v/>
      </c>
      <c r="E225" s="49" t="str">
        <f aca="false">IF(ISNUMBER(data_in!$E232),data_in!$E232/data_in!$E$31,"")</f>
        <v/>
      </c>
      <c r="F225" s="49" t="str">
        <f aca="false">IF(ISNUMBER(data_in!$F236),data_in!$F236/data_in!$F$31,"")</f>
        <v/>
      </c>
      <c r="G225" s="49" t="str">
        <f aca="false">IF(ISNUMBER(data_in!$G242),data_in!$G242/data_in!$G$31,"")</f>
        <v/>
      </c>
      <c r="H225" s="49" t="str">
        <f aca="false">IF(ISNUMBER(data_in!$H240),data_in!$H240/data_in!$H$31,"")</f>
        <v/>
      </c>
      <c r="I225" s="49" t="str">
        <f aca="false">IF(ISNUMBER(data_in!$I244),data_in!$I244/data_in!$I$31,"")</f>
        <v/>
      </c>
      <c r="J225" s="49" t="str">
        <f aca="false">IF(ISNUMBER(data_in!$J244),data_in!$J244/data_in!$J$31,"")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8" t="str">
        <f aca="false">IF(ISNUMBER(data_in!$D226),data_in!$D226/data_in!$D$31,"")</f>
        <v/>
      </c>
      <c r="E226" s="49" t="str">
        <f aca="false">IF(ISNUMBER(data_in!$E233),data_in!$E233/data_in!$E$31,"")</f>
        <v/>
      </c>
      <c r="F226" s="49" t="str">
        <f aca="false">IF(ISNUMBER(data_in!$F237),data_in!$F237/data_in!$F$31,"")</f>
        <v/>
      </c>
      <c r="G226" s="49" t="str">
        <f aca="false">IF(ISNUMBER(data_in!$G243),data_in!$G243/data_in!$G$31,"")</f>
        <v/>
      </c>
      <c r="H226" s="49" t="str">
        <f aca="false">IF(ISNUMBER(data_in!$H241),data_in!$H241/data_in!$H$31,"")</f>
        <v/>
      </c>
      <c r="I226" s="49" t="str">
        <f aca="false">IF(ISNUMBER(data_in!$I245),data_in!$I245/data_in!$I$31,"")</f>
        <v/>
      </c>
      <c r="J226" s="49" t="str">
        <f aca="false">IF(ISNUMBER(data_in!$J245),data_in!$J245/data_in!$J$31,"")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8" t="str">
        <f aca="false">IF(ISNUMBER(data_in!$D227),data_in!$D227/data_in!$D$31,"")</f>
        <v/>
      </c>
      <c r="E227" s="49" t="str">
        <f aca="false">IF(ISNUMBER(data_in!$E234),data_in!$E234/data_in!$E$31,"")</f>
        <v/>
      </c>
      <c r="F227" s="49" t="str">
        <f aca="false">IF(ISNUMBER(data_in!$F238),data_in!$F238/data_in!$F$31,"")</f>
        <v/>
      </c>
      <c r="G227" s="49" t="str">
        <f aca="false">IF(ISNUMBER(data_in!$G244),data_in!$G244/data_in!$G$31,"")</f>
        <v/>
      </c>
      <c r="H227" s="49" t="str">
        <f aca="false">IF(ISNUMBER(data_in!$H242),data_in!$H242/data_in!$H$31,"")</f>
        <v/>
      </c>
      <c r="I227" s="49" t="str">
        <f aca="false">IF(ISNUMBER(data_in!$I246),data_in!$I246/data_in!$I$31,"")</f>
        <v/>
      </c>
      <c r="J227" s="49" t="str">
        <f aca="false">IF(ISNUMBER(data_in!$J246),data_in!$J246/data_in!$J$31,"")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8" t="str">
        <f aca="false">IF(ISNUMBER(data_in!$D228),data_in!$D228/data_in!$D$31,"")</f>
        <v/>
      </c>
      <c r="E228" s="49" t="str">
        <f aca="false">IF(ISNUMBER(data_in!$E235),data_in!$E235/data_in!$E$31,"")</f>
        <v/>
      </c>
      <c r="F228" s="49" t="str">
        <f aca="false">IF(ISNUMBER(data_in!$F239),data_in!$F239/data_in!$F$31,"")</f>
        <v/>
      </c>
      <c r="G228" s="49" t="str">
        <f aca="false">IF(ISNUMBER(data_in!$G245),data_in!$G245/data_in!$G$31,"")</f>
        <v/>
      </c>
      <c r="H228" s="49" t="str">
        <f aca="false">IF(ISNUMBER(data_in!$H243),data_in!$H243/data_in!$H$31,"")</f>
        <v/>
      </c>
      <c r="I228" s="49" t="str">
        <f aca="false">IF(ISNUMBER(data_in!$I247),data_in!$I247/data_in!$I$31,"")</f>
        <v/>
      </c>
      <c r="J228" s="49" t="str">
        <f aca="false">IF(ISNUMBER(data_in!$J247),data_in!$J247/data_in!$J$31,"")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8" t="str">
        <f aca="false">IF(ISNUMBER(data_in!$D229),data_in!$D229/data_in!$D$31,"")</f>
        <v/>
      </c>
      <c r="E229" s="49" t="str">
        <f aca="false">IF(ISNUMBER(data_in!$E236),data_in!$E236/data_in!$E$31,"")</f>
        <v/>
      </c>
      <c r="F229" s="49" t="str">
        <f aca="false">IF(ISNUMBER(data_in!$F240),data_in!$F240/data_in!$F$31,"")</f>
        <v/>
      </c>
      <c r="G229" s="49" t="str">
        <f aca="false">IF(ISNUMBER(data_in!$G246),data_in!$G246/data_in!$G$31,"")</f>
        <v/>
      </c>
      <c r="H229" s="49" t="str">
        <f aca="false">IF(ISNUMBER(data_in!$H244),data_in!$H244/data_in!$H$31,"")</f>
        <v/>
      </c>
      <c r="I229" s="49" t="str">
        <f aca="false">IF(ISNUMBER(data_in!$I248),data_in!$I248/data_in!$I$31,"")</f>
        <v/>
      </c>
      <c r="J229" s="49" t="str">
        <f aca="false">IF(ISNUMBER(data_in!$J248),data_in!$J248/data_in!$J$31,"")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8" t="str">
        <f aca="false">IF(ISNUMBER(data_in!$D230),data_in!$D230/data_in!$D$31,"")</f>
        <v/>
      </c>
      <c r="E230" s="49" t="str">
        <f aca="false">IF(ISNUMBER(data_in!$E237),data_in!$E237/data_in!$E$31,"")</f>
        <v/>
      </c>
      <c r="F230" s="49" t="str">
        <f aca="false">IF(ISNUMBER(data_in!$F241),data_in!$F241/data_in!$F$31,"")</f>
        <v/>
      </c>
      <c r="G230" s="49" t="str">
        <f aca="false">IF(ISNUMBER(data_in!$G247),data_in!$G247/data_in!$G$31,"")</f>
        <v/>
      </c>
      <c r="H230" s="49" t="str">
        <f aca="false">IF(ISNUMBER(data_in!$H245),data_in!$H245/data_in!$H$31,"")</f>
        <v/>
      </c>
      <c r="I230" s="49" t="str">
        <f aca="false">IF(ISNUMBER(data_in!$I249),data_in!$I249/data_in!$I$31,"")</f>
        <v/>
      </c>
      <c r="J230" s="49" t="str">
        <f aca="false">IF(ISNUMBER(data_in!$J249),data_in!$J249/data_in!$J$31,"")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8" t="str">
        <f aca="false">IF(ISNUMBER(data_in!$D231),data_in!$D231/data_in!$D$31,"")</f>
        <v/>
      </c>
      <c r="E231" s="49" t="str">
        <f aca="false">IF(ISNUMBER(data_in!$E238),data_in!$E238/data_in!$E$31,"")</f>
        <v/>
      </c>
      <c r="F231" s="49" t="str">
        <f aca="false">IF(ISNUMBER(data_in!$F242),data_in!$F242/data_in!$F$31,"")</f>
        <v/>
      </c>
      <c r="G231" s="49" t="str">
        <f aca="false">IF(ISNUMBER(data_in!$G248),data_in!$G248/data_in!$G$31,"")</f>
        <v/>
      </c>
      <c r="H231" s="49" t="str">
        <f aca="false">IF(ISNUMBER(data_in!$H246),data_in!$H246/data_in!$H$31,"")</f>
        <v/>
      </c>
      <c r="I231" s="49" t="str">
        <f aca="false">IF(ISNUMBER(data_in!$I250),data_in!$I250/data_in!$I$31,"")</f>
        <v/>
      </c>
      <c r="J231" s="49" t="str">
        <f aca="false">IF(ISNUMBER(data_in!$J250),data_in!$J250/data_in!$J$31,"")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8" t="str">
        <f aca="false">IF(ISNUMBER(data_in!$D232),data_in!$D232/data_in!$D$31,"")</f>
        <v/>
      </c>
      <c r="E232" s="49" t="str">
        <f aca="false">IF(ISNUMBER(data_in!$E239),data_in!$E239/data_in!$E$31,"")</f>
        <v/>
      </c>
      <c r="F232" s="49" t="str">
        <f aca="false">IF(ISNUMBER(data_in!$F243),data_in!$F243/data_in!$F$31,"")</f>
        <v/>
      </c>
      <c r="G232" s="49" t="str">
        <f aca="false">IF(ISNUMBER(data_in!$G249),data_in!$G249/data_in!$G$31,"")</f>
        <v/>
      </c>
      <c r="H232" s="49" t="str">
        <f aca="false">IF(ISNUMBER(data_in!$H247),data_in!$H247/data_in!$H$31,"")</f>
        <v/>
      </c>
      <c r="I232" s="49" t="str">
        <f aca="false">IF(ISNUMBER(data_in!$I251),data_in!$I251/data_in!$I$31,"")</f>
        <v/>
      </c>
      <c r="J232" s="49" t="str">
        <f aca="false">IF(ISNUMBER(data_in!$J251),data_in!$J251/data_in!$J$31,"")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8" t="str">
        <f aca="false">IF(ISNUMBER(data_in!$D233),data_in!$D233/data_in!$D$31,"")</f>
        <v/>
      </c>
      <c r="E233" s="49" t="str">
        <f aca="false">IF(ISNUMBER(data_in!$E240),data_in!$E240/data_in!$E$31,"")</f>
        <v/>
      </c>
      <c r="F233" s="49" t="str">
        <f aca="false">IF(ISNUMBER(data_in!$F244),data_in!$F244/data_in!$F$31,"")</f>
        <v/>
      </c>
      <c r="G233" s="49" t="str">
        <f aca="false">IF(ISNUMBER(data_in!$G250),data_in!$G250/data_in!$G$31,"")</f>
        <v/>
      </c>
      <c r="H233" s="49" t="str">
        <f aca="false">IF(ISNUMBER(data_in!$H248),data_in!$H248/data_in!$H$31,"")</f>
        <v/>
      </c>
      <c r="I233" s="49" t="str">
        <f aca="false">IF(ISNUMBER(data_in!$I252),data_in!$I252/data_in!$I$31,"")</f>
        <v/>
      </c>
      <c r="J233" s="49" t="str">
        <f aca="false">IF(ISNUMBER(data_in!$J252),data_in!$J252/data_in!$J$31,"")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8" t="str">
        <f aca="false">IF(ISNUMBER(data_in!$D234),data_in!$D234/data_in!$D$31,"")</f>
        <v/>
      </c>
      <c r="E234" s="49" t="str">
        <f aca="false">IF(ISNUMBER(data_in!$E241),data_in!$E241/data_in!$E$31,"")</f>
        <v/>
      </c>
      <c r="F234" s="49" t="str">
        <f aca="false">IF(ISNUMBER(data_in!$F245),data_in!$F245/data_in!$F$31,"")</f>
        <v/>
      </c>
      <c r="G234" s="49" t="str">
        <f aca="false">IF(ISNUMBER(data_in!$G251),data_in!$G251/data_in!$G$31,"")</f>
        <v/>
      </c>
      <c r="H234" s="49" t="str">
        <f aca="false">IF(ISNUMBER(data_in!$H249),data_in!$H249/data_in!$H$31,"")</f>
        <v/>
      </c>
      <c r="I234" s="49" t="str">
        <f aca="false">IF(ISNUMBER(data_in!$I253),data_in!$I253/data_in!$I$31,"")</f>
        <v/>
      </c>
      <c r="J234" s="49" t="str">
        <f aca="false">IF(ISNUMBER(data_in!$J253),data_in!$J253/data_in!$J$31,"")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8" t="str">
        <f aca="false">IF(ISNUMBER(data_in!$D235),data_in!$D235/data_in!$D$31,"")</f>
        <v/>
      </c>
      <c r="E235" s="49" t="str">
        <f aca="false">IF(ISNUMBER(data_in!$E242),data_in!$E242/data_in!$E$31,"")</f>
        <v/>
      </c>
      <c r="F235" s="49" t="str">
        <f aca="false">IF(ISNUMBER(data_in!$F246),data_in!$F246/data_in!$F$31,"")</f>
        <v/>
      </c>
      <c r="G235" s="49" t="str">
        <f aca="false">IF(ISNUMBER(data_in!$G252),data_in!$G252/data_in!$G$31,"")</f>
        <v/>
      </c>
      <c r="H235" s="49" t="str">
        <f aca="false">IF(ISNUMBER(data_in!$H250),data_in!$H250/data_in!$H$31,"")</f>
        <v/>
      </c>
      <c r="I235" s="49" t="str">
        <f aca="false">IF(ISNUMBER(data_in!$I254),data_in!$I254/data_in!$I$31,"")</f>
        <v/>
      </c>
      <c r="J235" s="49" t="str">
        <f aca="false">IF(ISNUMBER(data_in!$J254),data_in!$J254/data_in!$J$31,"")</f>
        <v/>
      </c>
      <c r="N235" s="0" t="s">
        <v>120</v>
      </c>
      <c r="O235" s="0" t="s">
        <v>120</v>
      </c>
      <c r="P235" s="0" t="s">
        <v>120</v>
      </c>
      <c r="Q235" s="0" t="s">
        <v>120</v>
      </c>
      <c r="R235" s="0" t="s">
        <v>120</v>
      </c>
      <c r="S235" s="0" t="s">
        <v>120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8" t="str">
        <f aca="false">IF(ISNUMBER(data_in!$D236),data_in!$D236/data_in!$D$31,"")</f>
        <v/>
      </c>
      <c r="E236" s="49" t="str">
        <f aca="false">IF(ISNUMBER(data_in!$E243),data_in!$E243/data_in!$E$31,"")</f>
        <v/>
      </c>
      <c r="F236" s="49" t="str">
        <f aca="false">IF(ISNUMBER(data_in!$F247),data_in!$F247/data_in!$F$31,"")</f>
        <v/>
      </c>
      <c r="G236" s="49" t="str">
        <f aca="false">IF(ISNUMBER(data_in!$G253),data_in!$G253/data_in!$G$31,"")</f>
        <v/>
      </c>
      <c r="H236" s="49" t="str">
        <f aca="false">IF(ISNUMBER(data_in!$H251),data_in!$H251/data_in!$H$31,"")</f>
        <v/>
      </c>
      <c r="I236" s="49" t="str">
        <f aca="false">IF(ISNUMBER(data_in!$I255),data_in!$I255/data_in!$I$31,"")</f>
        <v/>
      </c>
      <c r="J236" s="49" t="str">
        <f aca="false">IF(ISNUMBER(data_in!$J255),data_in!$J255/data_in!$J$31,"")</f>
        <v/>
      </c>
      <c r="N236" s="0" t="s">
        <v>120</v>
      </c>
      <c r="O236" s="0" t="s">
        <v>120</v>
      </c>
      <c r="P236" s="0" t="s">
        <v>120</v>
      </c>
      <c r="Q236" s="0" t="s">
        <v>120</v>
      </c>
      <c r="R236" s="0" t="s">
        <v>120</v>
      </c>
      <c r="S236" s="0" t="s">
        <v>120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8" t="str">
        <f aca="false">IF(ISNUMBER(data_in!$D237),data_in!$D237/data_in!$D$31,"")</f>
        <v/>
      </c>
      <c r="E237" s="49" t="str">
        <f aca="false">IF(ISNUMBER(data_in!$E244),data_in!$E244/data_in!$E$31,"")</f>
        <v/>
      </c>
      <c r="F237" s="49" t="str">
        <f aca="false">IF(ISNUMBER(data_in!$F248),data_in!$F248/data_in!$F$31,"")</f>
        <v/>
      </c>
      <c r="G237" s="49" t="str">
        <f aca="false">IF(ISNUMBER(data_in!$G254),data_in!$G254/data_in!$G$31,"")</f>
        <v/>
      </c>
      <c r="H237" s="49" t="str">
        <f aca="false">IF(ISNUMBER(data_in!$H252),data_in!$H252/data_in!$H$31,"")</f>
        <v/>
      </c>
      <c r="I237" s="49" t="str">
        <f aca="false">IF(ISNUMBER(data_in!$I256),data_in!$I256/data_in!$I$31,"")</f>
        <v/>
      </c>
      <c r="J237" s="49" t="str">
        <f aca="false">IF(ISNUMBER(data_in!$J256),data_in!$J256/data_in!$J$31,"")</f>
        <v/>
      </c>
      <c r="N237" s="0" t="s">
        <v>120</v>
      </c>
      <c r="O237" s="0" t="s">
        <v>120</v>
      </c>
      <c r="P237" s="0" t="s">
        <v>120</v>
      </c>
      <c r="Q237" s="0" t="s">
        <v>120</v>
      </c>
      <c r="R237" s="0" t="s">
        <v>120</v>
      </c>
      <c r="S237" s="0" t="s">
        <v>120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8" t="str">
        <f aca="false">IF(ISNUMBER(data_in!$D238),data_in!$D238/data_in!$D$31,"")</f>
        <v/>
      </c>
      <c r="E238" s="49" t="str">
        <f aca="false">IF(ISNUMBER(data_in!$E245),data_in!$E245/data_in!$E$31,"")</f>
        <v/>
      </c>
      <c r="F238" s="49" t="str">
        <f aca="false">IF(ISNUMBER(data_in!$F249),data_in!$F249/data_in!$F$31,"")</f>
        <v/>
      </c>
      <c r="G238" s="49" t="str">
        <f aca="false">IF(ISNUMBER(data_in!$G255),data_in!$G255/data_in!$G$31,"")</f>
        <v/>
      </c>
      <c r="H238" s="49" t="str">
        <f aca="false">IF(ISNUMBER(data_in!$H253),data_in!$H253/data_in!$H$31,"")</f>
        <v/>
      </c>
      <c r="I238" s="49" t="str">
        <f aca="false">IF(ISNUMBER(data_in!$I257),data_in!$I257/data_in!$I$31,"")</f>
        <v/>
      </c>
      <c r="J238" s="49" t="str">
        <f aca="false">IF(ISNUMBER(data_in!$J257),data_in!$J257/data_in!$J$31,"")</f>
        <v/>
      </c>
      <c r="N238" s="0" t="s">
        <v>120</v>
      </c>
      <c r="O238" s="0" t="s">
        <v>120</v>
      </c>
      <c r="P238" s="0" t="s">
        <v>120</v>
      </c>
      <c r="Q238" s="0" t="s">
        <v>120</v>
      </c>
      <c r="R238" s="0" t="s">
        <v>120</v>
      </c>
      <c r="S238" s="0" t="s">
        <v>120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8" t="str">
        <f aca="false">IF(ISNUMBER(data_in!$D239),data_in!$D239/data_in!$D$31,"")</f>
        <v/>
      </c>
      <c r="E239" s="49" t="str">
        <f aca="false">IF(ISNUMBER(data_in!$E246),data_in!$E246/data_in!$E$31,"")</f>
        <v/>
      </c>
      <c r="F239" s="49" t="str">
        <f aca="false">IF(ISNUMBER(data_in!$F250),data_in!$F250/data_in!$F$31,"")</f>
        <v/>
      </c>
      <c r="G239" s="49" t="str">
        <f aca="false">IF(ISNUMBER(data_in!$G256),data_in!$G256/data_in!$G$31,"")</f>
        <v/>
      </c>
      <c r="H239" s="49" t="str">
        <f aca="false">IF(ISNUMBER(data_in!$H254),data_in!$H254/data_in!$H$31,"")</f>
        <v/>
      </c>
      <c r="I239" s="49" t="str">
        <f aca="false">IF(ISNUMBER(data_in!$I258),data_in!$I258/data_in!$I$31,"")</f>
        <v/>
      </c>
      <c r="J239" s="49" t="str">
        <f aca="false">IF(ISNUMBER(data_in!$J258),data_in!$J258/data_in!$J$31,"")</f>
        <v/>
      </c>
      <c r="N239" s="0" t="s">
        <v>120</v>
      </c>
      <c r="O239" s="0" t="s">
        <v>120</v>
      </c>
      <c r="P239" s="0" t="s">
        <v>120</v>
      </c>
      <c r="Q239" s="0" t="s">
        <v>120</v>
      </c>
      <c r="R239" s="0" t="s">
        <v>120</v>
      </c>
      <c r="S239" s="0" t="s">
        <v>120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8" t="str">
        <f aca="false">IF(ISNUMBER(data_in!$D240),data_in!$D240/data_in!$D$31,"")</f>
        <v/>
      </c>
      <c r="E240" s="49" t="str">
        <f aca="false">IF(ISNUMBER(data_in!$E247),data_in!$E247/data_in!$E$31,"")</f>
        <v/>
      </c>
      <c r="F240" s="49" t="str">
        <f aca="false">IF(ISNUMBER(data_in!$F251),data_in!$F251/data_in!$F$31,"")</f>
        <v/>
      </c>
      <c r="G240" s="49" t="str">
        <f aca="false">IF(ISNUMBER(data_in!$G257),data_in!$G257/data_in!$G$31,"")</f>
        <v/>
      </c>
      <c r="H240" s="49" t="str">
        <f aca="false">IF(ISNUMBER(data_in!$H255),data_in!$H255/data_in!$H$31,"")</f>
        <v/>
      </c>
      <c r="I240" s="49" t="str">
        <f aca="false">IF(ISNUMBER(data_in!$I259),data_in!$I259/data_in!$I$31,"")</f>
        <v/>
      </c>
      <c r="J240" s="49" t="str">
        <f aca="false">IF(ISNUMBER(data_in!$J259),data_in!$J259/data_in!$J$31,"")</f>
        <v/>
      </c>
      <c r="N240" s="0" t="s">
        <v>120</v>
      </c>
      <c r="O240" s="0" t="s">
        <v>120</v>
      </c>
      <c r="P240" s="0" t="s">
        <v>120</v>
      </c>
      <c r="Q240" s="0" t="s">
        <v>120</v>
      </c>
      <c r="R240" s="0" t="s">
        <v>120</v>
      </c>
      <c r="S240" s="0" t="s">
        <v>120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8" t="str">
        <f aca="false">IF(ISNUMBER(data_in!$D241),data_in!$D241/data_in!$D$31,"")</f>
        <v/>
      </c>
      <c r="E241" s="49" t="str">
        <f aca="false">IF(ISNUMBER(data_in!$E248),data_in!$E248/data_in!$E$31,"")</f>
        <v/>
      </c>
      <c r="F241" s="49" t="str">
        <f aca="false">IF(ISNUMBER(data_in!$F252),data_in!$F252/data_in!$F$31,"")</f>
        <v/>
      </c>
      <c r="G241" s="49" t="str">
        <f aca="false">IF(ISNUMBER(data_in!$G258),data_in!$G258/data_in!$G$31,"")</f>
        <v/>
      </c>
      <c r="H241" s="49" t="str">
        <f aca="false">IF(ISNUMBER(data_in!$H256),data_in!$H256/data_in!$H$31,"")</f>
        <v/>
      </c>
      <c r="I241" s="49" t="str">
        <f aca="false">IF(ISNUMBER(data_in!$I260),data_in!$I260/data_in!$I$31,"")</f>
        <v/>
      </c>
      <c r="J241" s="49" t="str">
        <f aca="false">IF(ISNUMBER(data_in!$J260),data_in!$J260/data_in!$J$31,"")</f>
        <v/>
      </c>
      <c r="N241" s="0" t="s">
        <v>120</v>
      </c>
      <c r="O241" s="0" t="s">
        <v>120</v>
      </c>
      <c r="P241" s="0" t="s">
        <v>120</v>
      </c>
      <c r="Q241" s="0" t="s">
        <v>120</v>
      </c>
      <c r="R241" s="0" t="s">
        <v>120</v>
      </c>
      <c r="S241" s="0" t="s">
        <v>120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8" t="str">
        <f aca="false">IF(ISNUMBER(data_in!$D242),data_in!$D242/data_in!$D$31,"")</f>
        <v/>
      </c>
      <c r="E242" s="49" t="str">
        <f aca="false">IF(ISNUMBER(data_in!$E249),data_in!$E249/data_in!$E$31,"")</f>
        <v/>
      </c>
      <c r="F242" s="49" t="str">
        <f aca="false">IF(ISNUMBER(data_in!$F253),data_in!$F253/data_in!$F$31,"")</f>
        <v/>
      </c>
      <c r="G242" s="49" t="str">
        <f aca="false">IF(ISNUMBER(data_in!$G259),data_in!$G259/data_in!$G$31,"")</f>
        <v/>
      </c>
      <c r="H242" s="49" t="str">
        <f aca="false">IF(ISNUMBER(data_in!$H257),data_in!$H257/data_in!$H$31,"")</f>
        <v/>
      </c>
      <c r="I242" s="49" t="str">
        <f aca="false">IF(ISNUMBER(data_in!$I261),data_in!$I261/data_in!$I$31,"")</f>
        <v/>
      </c>
      <c r="J242" s="49" t="str">
        <f aca="false">IF(ISNUMBER(data_in!$J261),data_in!$J261/data_in!$J$31,"")</f>
        <v/>
      </c>
      <c r="N242" s="0" t="s">
        <v>120</v>
      </c>
      <c r="O242" s="0" t="s">
        <v>120</v>
      </c>
      <c r="P242" s="0" t="s">
        <v>120</v>
      </c>
      <c r="Q242" s="0" t="s">
        <v>120</v>
      </c>
      <c r="R242" s="0" t="s">
        <v>120</v>
      </c>
      <c r="S242" s="0" t="s">
        <v>120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8" t="str">
        <f aca="false">IF(ISNUMBER(data_in!$D243),data_in!$D243/data_in!$D$31,"")</f>
        <v/>
      </c>
      <c r="E243" s="49" t="str">
        <f aca="false">IF(ISNUMBER(data_in!$E250),data_in!$E250/data_in!$E$31,"")</f>
        <v/>
      </c>
      <c r="F243" s="49" t="str">
        <f aca="false">IF(ISNUMBER(data_in!$F254),data_in!$F254/data_in!$F$31,"")</f>
        <v/>
      </c>
      <c r="G243" s="49" t="str">
        <f aca="false">IF(ISNUMBER(data_in!$G260),data_in!$G260/data_in!$G$31,"")</f>
        <v/>
      </c>
      <c r="H243" s="49" t="str">
        <f aca="false">IF(ISNUMBER(data_in!$H258),data_in!$H258/data_in!$H$31,"")</f>
        <v/>
      </c>
      <c r="I243" s="49" t="str">
        <f aca="false">IF(ISNUMBER(data_in!$I262),data_in!$I262/data_in!$I$31,"")</f>
        <v/>
      </c>
      <c r="J243" s="49" t="str">
        <f aca="false">IF(ISNUMBER(data_in!$J262),data_in!$J262/data_in!$J$31,"")</f>
        <v/>
      </c>
      <c r="N243" s="0" t="s">
        <v>120</v>
      </c>
      <c r="O243" s="0" t="s">
        <v>120</v>
      </c>
      <c r="P243" s="0" t="s">
        <v>120</v>
      </c>
      <c r="Q243" s="0" t="s">
        <v>120</v>
      </c>
      <c r="R243" s="0" t="s">
        <v>120</v>
      </c>
      <c r="S243" s="0" t="s">
        <v>120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8" t="str">
        <f aca="false">IF(ISNUMBER(data_in!$D244),data_in!$D244/data_in!$D$31,"")</f>
        <v/>
      </c>
      <c r="E244" s="49" t="str">
        <f aca="false">IF(ISNUMBER(data_in!$E251),data_in!$E251/data_in!$E$31,"")</f>
        <v/>
      </c>
      <c r="F244" s="49" t="str">
        <f aca="false">IF(ISNUMBER(data_in!$F255),data_in!$F255/data_in!$F$31,"")</f>
        <v/>
      </c>
      <c r="G244" s="49" t="str">
        <f aca="false">IF(ISNUMBER(data_in!$G261),data_in!$G261/data_in!$G$31,"")</f>
        <v/>
      </c>
      <c r="H244" s="49" t="str">
        <f aca="false">IF(ISNUMBER(data_in!$H259),data_in!$H259/data_in!$H$31,"")</f>
        <v/>
      </c>
      <c r="I244" s="49" t="str">
        <f aca="false">IF(ISNUMBER(data_in!$I263),data_in!$I263/data_in!$I$31,"")</f>
        <v/>
      </c>
      <c r="J244" s="49" t="str">
        <f aca="false">IF(ISNUMBER(data_in!$J263),data_in!$J263/data_in!$J$31,"")</f>
        <v/>
      </c>
      <c r="N244" s="0" t="s">
        <v>120</v>
      </c>
      <c r="O244" s="0" t="s">
        <v>120</v>
      </c>
      <c r="P244" s="0" t="s">
        <v>120</v>
      </c>
      <c r="Q244" s="0" t="s">
        <v>120</v>
      </c>
      <c r="R244" s="0" t="s">
        <v>120</v>
      </c>
      <c r="S244" s="0" t="s">
        <v>120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8" t="str">
        <f aca="false">IF(ISNUMBER(data_in!$D245),data_in!$D245/data_in!$D$31,"")</f>
        <v/>
      </c>
      <c r="E245" s="49" t="str">
        <f aca="false">IF(ISNUMBER(data_in!$E252),data_in!$E252/data_in!$E$31,"")</f>
        <v/>
      </c>
      <c r="F245" s="49" t="str">
        <f aca="false">IF(ISNUMBER(data_in!$F256),data_in!$F256/data_in!$F$31,"")</f>
        <v/>
      </c>
      <c r="G245" s="49" t="str">
        <f aca="false">IF(ISNUMBER(data_in!$G262),data_in!$G262/data_in!$G$31,"")</f>
        <v/>
      </c>
      <c r="H245" s="49" t="str">
        <f aca="false">IF(ISNUMBER(data_in!$H260),data_in!$H260/data_in!$H$31,"")</f>
        <v/>
      </c>
      <c r="I245" s="49" t="str">
        <f aca="false">IF(ISNUMBER(data_in!$I264),data_in!$I264/data_in!$I$31,"")</f>
        <v/>
      </c>
      <c r="J245" s="49" t="str">
        <f aca="false">IF(ISNUMBER(data_in!$J264),data_in!$J264/data_in!$J$31,"")</f>
        <v/>
      </c>
      <c r="N245" s="0" t="s">
        <v>120</v>
      </c>
      <c r="O245" s="0" t="s">
        <v>120</v>
      </c>
      <c r="P245" s="0" t="s">
        <v>120</v>
      </c>
      <c r="Q245" s="0" t="s">
        <v>120</v>
      </c>
      <c r="R245" s="0" t="s">
        <v>120</v>
      </c>
      <c r="S245" s="0" t="s">
        <v>120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8" t="str">
        <f aca="false">IF(ISNUMBER(data_in!$D246),data_in!$D246/data_in!$D$31,"")</f>
        <v/>
      </c>
      <c r="E246" s="49" t="str">
        <f aca="false">IF(ISNUMBER(data_in!$E253),data_in!$E253/data_in!$E$31,"")</f>
        <v/>
      </c>
      <c r="F246" s="49" t="str">
        <f aca="false">IF(ISNUMBER(data_in!$F257),data_in!$F257/data_in!$F$31,"")</f>
        <v/>
      </c>
      <c r="G246" s="49" t="str">
        <f aca="false">IF(ISNUMBER(data_in!$G263),data_in!$G263/data_in!$G$31,"")</f>
        <v/>
      </c>
      <c r="H246" s="49" t="str">
        <f aca="false">IF(ISNUMBER(data_in!$H261),data_in!$H261/data_in!$H$31,"")</f>
        <v/>
      </c>
      <c r="I246" s="49" t="str">
        <f aca="false">IF(ISNUMBER(data_in!$I265),data_in!$I265/data_in!$I$31,"")</f>
        <v/>
      </c>
      <c r="J246" s="49" t="str">
        <f aca="false">IF(ISNUMBER(data_in!$J265),data_in!$J265/data_in!$J$31,"")</f>
        <v/>
      </c>
      <c r="N246" s="0" t="s">
        <v>120</v>
      </c>
      <c r="O246" s="0" t="s">
        <v>120</v>
      </c>
      <c r="P246" s="0" t="s">
        <v>120</v>
      </c>
      <c r="Q246" s="0" t="s">
        <v>120</v>
      </c>
      <c r="R246" s="0" t="s">
        <v>120</v>
      </c>
      <c r="S246" s="0" t="s">
        <v>120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8" t="str">
        <f aca="false">IF(ISNUMBER(data_in!$D247),data_in!$D247/data_in!$D$31,"")</f>
        <v/>
      </c>
      <c r="E247" s="49" t="str">
        <f aca="false">IF(ISNUMBER(data_in!$E254),data_in!$E254/data_in!$E$31,"")</f>
        <v/>
      </c>
      <c r="F247" s="49" t="str">
        <f aca="false">IF(ISNUMBER(data_in!$F258),data_in!$F258/data_in!$F$31,"")</f>
        <v/>
      </c>
      <c r="G247" s="49" t="str">
        <f aca="false">IF(ISNUMBER(data_in!$G264),data_in!$G264/data_in!$G$31,"")</f>
        <v/>
      </c>
      <c r="H247" s="49" t="str">
        <f aca="false">IF(ISNUMBER(data_in!$H262),data_in!$H262/data_in!$H$31,"")</f>
        <v/>
      </c>
      <c r="I247" s="49" t="str">
        <f aca="false">IF(ISNUMBER(data_in!$I266),data_in!$I266/data_in!$I$31,"")</f>
        <v/>
      </c>
      <c r="J247" s="49" t="str">
        <f aca="false">IF(ISNUMBER(data_in!$J266),data_in!$J266/data_in!$J$31,"")</f>
        <v/>
      </c>
      <c r="N247" s="0" t="s">
        <v>120</v>
      </c>
      <c r="O247" s="0" t="s">
        <v>120</v>
      </c>
      <c r="P247" s="0" t="s">
        <v>120</v>
      </c>
      <c r="Q247" s="0" t="s">
        <v>120</v>
      </c>
      <c r="R247" s="0" t="s">
        <v>120</v>
      </c>
      <c r="S247" s="0" t="s">
        <v>120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8" t="str">
        <f aca="false">IF(ISNUMBER(data_in!$D248),data_in!$D248/data_in!$D$31,"")</f>
        <v/>
      </c>
      <c r="E248" s="49" t="str">
        <f aca="false">IF(ISNUMBER(data_in!$E255),data_in!$E255/data_in!$E$31,"")</f>
        <v/>
      </c>
      <c r="F248" s="49" t="str">
        <f aca="false">IF(ISNUMBER(data_in!$F259),data_in!$F259/data_in!$F$31,"")</f>
        <v/>
      </c>
      <c r="G248" s="49" t="str">
        <f aca="false">IF(ISNUMBER(data_in!$G265),data_in!$G265/data_in!$G$31,"")</f>
        <v/>
      </c>
      <c r="H248" s="49" t="str">
        <f aca="false">IF(ISNUMBER(data_in!$H263),data_in!$H263/data_in!$H$31,"")</f>
        <v/>
      </c>
      <c r="I248" s="49" t="str">
        <f aca="false">IF(ISNUMBER(data_in!$I267),data_in!$I267/data_in!$I$31,"")</f>
        <v/>
      </c>
      <c r="J248" s="49" t="str">
        <f aca="false">IF(ISNUMBER(data_in!$J267),data_in!$J267/data_in!$J$31,"")</f>
        <v/>
      </c>
      <c r="N248" s="0" t="s">
        <v>120</v>
      </c>
      <c r="O248" s="0" t="s">
        <v>120</v>
      </c>
      <c r="P248" s="0" t="s">
        <v>120</v>
      </c>
      <c r="Q248" s="0" t="s">
        <v>120</v>
      </c>
      <c r="R248" s="0" t="s">
        <v>120</v>
      </c>
      <c r="S248" s="0" t="s">
        <v>120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8" t="str">
        <f aca="false">IF(ISNUMBER(data_in!$D249),data_in!$D249/data_in!$D$31,"")</f>
        <v/>
      </c>
      <c r="E249" s="49" t="str">
        <f aca="false">IF(ISNUMBER(data_in!$E256),data_in!$E256/data_in!$E$31,"")</f>
        <v/>
      </c>
      <c r="F249" s="49" t="str">
        <f aca="false">IF(ISNUMBER(data_in!$F260),data_in!$F260/data_in!$F$31,"")</f>
        <v/>
      </c>
      <c r="G249" s="49" t="str">
        <f aca="false">IF(ISNUMBER(data_in!$G266),data_in!$G266/data_in!$G$31,"")</f>
        <v/>
      </c>
      <c r="H249" s="49" t="str">
        <f aca="false">IF(ISNUMBER(data_in!$H264),data_in!$H264/data_in!$H$31,"")</f>
        <v/>
      </c>
      <c r="I249" s="49" t="str">
        <f aca="false">IF(ISNUMBER(data_in!$I268),data_in!$I268/data_in!$I$31,"")</f>
        <v/>
      </c>
      <c r="J249" s="49" t="str">
        <f aca="false">IF(ISNUMBER(data_in!$J268),data_in!$J268/data_in!$J$31,"")</f>
        <v/>
      </c>
      <c r="N249" s="0" t="s">
        <v>120</v>
      </c>
      <c r="O249" s="0" t="s">
        <v>120</v>
      </c>
      <c r="P249" s="0" t="s">
        <v>120</v>
      </c>
      <c r="Q249" s="0" t="s">
        <v>120</v>
      </c>
      <c r="R249" s="0" t="s">
        <v>120</v>
      </c>
      <c r="S249" s="0" t="s">
        <v>120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8" t="str">
        <f aca="false">IF(ISNUMBER(data_in!$D250),data_in!$D250/data_in!$D$31,"")</f>
        <v/>
      </c>
      <c r="E250" s="49" t="str">
        <f aca="false">IF(ISNUMBER(data_in!$E257),data_in!$E257/data_in!$E$31,"")</f>
        <v/>
      </c>
      <c r="F250" s="49" t="str">
        <f aca="false">IF(ISNUMBER(data_in!$F261),data_in!$F261/data_in!$F$31,"")</f>
        <v/>
      </c>
      <c r="G250" s="49" t="str">
        <f aca="false">IF(ISNUMBER(data_in!$G267),data_in!$G267/data_in!$G$31,"")</f>
        <v/>
      </c>
      <c r="H250" s="49" t="str">
        <f aca="false">IF(ISNUMBER(data_in!$H265),data_in!$H265/data_in!$H$31,"")</f>
        <v/>
      </c>
      <c r="I250" s="49" t="str">
        <f aca="false">IF(ISNUMBER(data_in!$I269),data_in!$I269/data_in!$I$31,"")</f>
        <v/>
      </c>
      <c r="J250" s="49" t="str">
        <f aca="false">IF(ISNUMBER(data_in!$J269),data_in!$J269/data_in!$J$31,"")</f>
        <v/>
      </c>
      <c r="N250" s="0" t="s">
        <v>120</v>
      </c>
      <c r="O250" s="0" t="s">
        <v>120</v>
      </c>
      <c r="P250" s="0" t="s">
        <v>120</v>
      </c>
      <c r="Q250" s="0" t="s">
        <v>120</v>
      </c>
      <c r="R250" s="0" t="s">
        <v>120</v>
      </c>
      <c r="S250" s="0" t="s">
        <v>120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8" t="str">
        <f aca="false">IF(ISNUMBER(data_in!$D251),data_in!$D251/data_in!$D$31,"")</f>
        <v/>
      </c>
      <c r="E251" s="49" t="str">
        <f aca="false">IF(ISNUMBER(data_in!$E258),data_in!$E258/data_in!$E$31,"")</f>
        <v/>
      </c>
      <c r="F251" s="49" t="str">
        <f aca="false">IF(ISNUMBER(data_in!$F262),data_in!$F262/data_in!$F$31,"")</f>
        <v/>
      </c>
      <c r="G251" s="49" t="str">
        <f aca="false">IF(ISNUMBER(data_in!$G268),data_in!$G268/data_in!$G$31,"")</f>
        <v/>
      </c>
      <c r="H251" s="49" t="str">
        <f aca="false">IF(ISNUMBER(data_in!$H266),data_in!$H266/data_in!$H$31,"")</f>
        <v/>
      </c>
      <c r="I251" s="49" t="str">
        <f aca="false">IF(ISNUMBER(data_in!$I270),data_in!$I270/data_in!$I$31,"")</f>
        <v/>
      </c>
      <c r="J251" s="49" t="str">
        <f aca="false">IF(ISNUMBER(data_in!$J270),data_in!$J270/data_in!$J$31,"")</f>
        <v/>
      </c>
      <c r="N251" s="0" t="s">
        <v>120</v>
      </c>
      <c r="O251" s="0" t="s">
        <v>120</v>
      </c>
      <c r="P251" s="0" t="s">
        <v>120</v>
      </c>
      <c r="Q251" s="0" t="s">
        <v>120</v>
      </c>
      <c r="R251" s="0" t="s">
        <v>120</v>
      </c>
      <c r="S251" s="0" t="s">
        <v>120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8" t="str">
        <f aca="false">IF(ISNUMBER(data_in!$D252),data_in!$D252/data_in!$D$31,"")</f>
        <v/>
      </c>
      <c r="E252" s="49" t="str">
        <f aca="false">IF(ISNUMBER(data_in!$E259),data_in!$E259/data_in!$E$31,"")</f>
        <v/>
      </c>
      <c r="F252" s="49" t="str">
        <f aca="false">IF(ISNUMBER(data_in!$F263),data_in!$F263/data_in!$F$31,"")</f>
        <v/>
      </c>
      <c r="G252" s="49" t="str">
        <f aca="false">IF(ISNUMBER(data_in!$G269),data_in!$G269/data_in!$G$31,"")</f>
        <v/>
      </c>
      <c r="H252" s="49" t="str">
        <f aca="false">IF(ISNUMBER(data_in!$H267),data_in!$H267/data_in!$H$31,"")</f>
        <v/>
      </c>
      <c r="I252" s="49" t="str">
        <f aca="false">IF(ISNUMBER(data_in!$I271),data_in!$I271/data_in!$I$31,"")</f>
        <v/>
      </c>
      <c r="J252" s="49" t="str">
        <f aca="false">IF(ISNUMBER(data_in!$J271),data_in!$J271/data_in!$J$31,"")</f>
        <v/>
      </c>
      <c r="N252" s="0" t="s">
        <v>120</v>
      </c>
      <c r="O252" s="0" t="s">
        <v>120</v>
      </c>
      <c r="P252" s="0" t="s">
        <v>120</v>
      </c>
      <c r="Q252" s="0" t="s">
        <v>120</v>
      </c>
      <c r="R252" s="0" t="s">
        <v>120</v>
      </c>
      <c r="S252" s="0" t="s">
        <v>120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8" t="str">
        <f aca="false">IF(ISNUMBER(data_in!$D253),data_in!$D253/data_in!$D$31,"")</f>
        <v/>
      </c>
      <c r="E253" s="49" t="str">
        <f aca="false">IF(ISNUMBER(data_in!$E260),data_in!$E260/data_in!$E$31,"")</f>
        <v/>
      </c>
      <c r="F253" s="49" t="str">
        <f aca="false">IF(ISNUMBER(data_in!$F264),data_in!$F264/data_in!$F$31,"")</f>
        <v/>
      </c>
      <c r="G253" s="49" t="str">
        <f aca="false">IF(ISNUMBER(data_in!$G270),data_in!$G270/data_in!$G$31,"")</f>
        <v/>
      </c>
      <c r="H253" s="49" t="str">
        <f aca="false">IF(ISNUMBER(data_in!$H268),data_in!$H268/data_in!$H$31,"")</f>
        <v/>
      </c>
      <c r="I253" s="49" t="str">
        <f aca="false">IF(ISNUMBER(data_in!$I272),data_in!$I272/data_in!$I$31,"")</f>
        <v/>
      </c>
      <c r="J253" s="49" t="str">
        <f aca="false">IF(ISNUMBER(data_in!$J272),data_in!$J272/data_in!$J$31,"")</f>
        <v/>
      </c>
      <c r="N253" s="0" t="s">
        <v>120</v>
      </c>
      <c r="O253" s="0" t="s">
        <v>120</v>
      </c>
      <c r="P253" s="0" t="s">
        <v>120</v>
      </c>
      <c r="Q253" s="0" t="s">
        <v>120</v>
      </c>
      <c r="R253" s="0" t="s">
        <v>120</v>
      </c>
      <c r="S253" s="0" t="s">
        <v>120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8" t="str">
        <f aca="false">IF(ISNUMBER(data_in!$D254),data_in!$D254/data_in!$D$31,"")</f>
        <v/>
      </c>
      <c r="E254" s="49" t="str">
        <f aca="false">IF(ISNUMBER(data_in!$E261),data_in!$E261/data_in!$E$31,"")</f>
        <v/>
      </c>
      <c r="F254" s="49" t="str">
        <f aca="false">IF(ISNUMBER(data_in!$F265),data_in!$F265/data_in!$F$31,"")</f>
        <v/>
      </c>
      <c r="G254" s="49" t="str">
        <f aca="false">IF(ISNUMBER(data_in!$G271),data_in!$G271/data_in!$G$31,"")</f>
        <v/>
      </c>
      <c r="H254" s="49" t="str">
        <f aca="false">IF(ISNUMBER(data_in!$H269),data_in!$H269/data_in!$H$31,"")</f>
        <v/>
      </c>
      <c r="I254" s="49" t="str">
        <f aca="false">IF(ISNUMBER(data_in!$I273),data_in!$I273/data_in!$I$31,"")</f>
        <v/>
      </c>
      <c r="J254" s="49" t="str">
        <f aca="false">IF(ISNUMBER(data_in!$J273),data_in!$J273/data_in!$J$31,"")</f>
        <v/>
      </c>
      <c r="N254" s="0" t="s">
        <v>120</v>
      </c>
      <c r="O254" s="0" t="s">
        <v>120</v>
      </c>
      <c r="P254" s="0" t="s">
        <v>120</v>
      </c>
      <c r="Q254" s="0" t="s">
        <v>120</v>
      </c>
      <c r="R254" s="0" t="s">
        <v>120</v>
      </c>
      <c r="S254" s="0" t="s">
        <v>120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8" t="str">
        <f aca="false">IF(ISNUMBER(data_in!$D255),data_in!$D255/data_in!$D$31,"")</f>
        <v/>
      </c>
      <c r="E255" s="49" t="str">
        <f aca="false">IF(ISNUMBER(data_in!$E262),data_in!$E262/data_in!$E$31,"")</f>
        <v/>
      </c>
      <c r="F255" s="49" t="str">
        <f aca="false">IF(ISNUMBER(data_in!$F266),data_in!$F266/data_in!$F$31,"")</f>
        <v/>
      </c>
      <c r="G255" s="49" t="str">
        <f aca="false">IF(ISNUMBER(data_in!$G272),data_in!$G272/data_in!$G$31,"")</f>
        <v/>
      </c>
      <c r="H255" s="49" t="str">
        <f aca="false">IF(ISNUMBER(data_in!$H270),data_in!$H270/data_in!$H$31,"")</f>
        <v/>
      </c>
      <c r="I255" s="49" t="str">
        <f aca="false">IF(ISNUMBER(data_in!$I274),data_in!$I274/data_in!$I$31,"")</f>
        <v/>
      </c>
      <c r="J255" s="49" t="str">
        <f aca="false">IF(ISNUMBER(data_in!$J274),data_in!$J274/data_in!$J$31,"")</f>
        <v/>
      </c>
      <c r="N255" s="0" t="s">
        <v>120</v>
      </c>
      <c r="O255" s="0" t="s">
        <v>120</v>
      </c>
      <c r="P255" s="0" t="s">
        <v>120</v>
      </c>
      <c r="Q255" s="0" t="s">
        <v>120</v>
      </c>
      <c r="R255" s="0" t="s">
        <v>120</v>
      </c>
      <c r="S255" s="0" t="s">
        <v>120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8" t="str">
        <f aca="false">IF(ISNUMBER(data_in!$D256),data_in!$D256/data_in!$D$31,"")</f>
        <v/>
      </c>
      <c r="E256" s="49" t="str">
        <f aca="false">IF(ISNUMBER(data_in!$E263),data_in!$E263/data_in!$E$31,"")</f>
        <v/>
      </c>
      <c r="F256" s="49" t="str">
        <f aca="false">IF(ISNUMBER(data_in!$F267),data_in!$F267/data_in!$F$31,"")</f>
        <v/>
      </c>
      <c r="G256" s="49" t="str">
        <f aca="false">IF(ISNUMBER(data_in!$G273),data_in!$G273/data_in!$G$31,"")</f>
        <v/>
      </c>
      <c r="H256" s="49" t="str">
        <f aca="false">IF(ISNUMBER(data_in!$H271),data_in!$H271/data_in!$H$31,"")</f>
        <v/>
      </c>
      <c r="I256" s="49" t="str">
        <f aca="false">IF(ISNUMBER(data_in!$I275),data_in!$I275/data_in!$I$31,"")</f>
        <v/>
      </c>
      <c r="J256" s="49" t="str">
        <f aca="false">IF(ISNUMBER(data_in!$J275),data_in!$J275/data_in!$J$31,"")</f>
        <v/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8" t="str">
        <f aca="false">IF(ISNUMBER(data_in!$D257),data_in!$D257/data_in!$D$31,"")</f>
        <v/>
      </c>
      <c r="E257" s="49" t="str">
        <f aca="false">IF(ISNUMBER(data_in!$E264),data_in!$E264/data_in!$E$31,"")</f>
        <v/>
      </c>
      <c r="F257" s="49" t="str">
        <f aca="false">IF(ISNUMBER(data_in!$F268),data_in!$F268/data_in!$F$31,"")</f>
        <v/>
      </c>
      <c r="G257" s="49" t="str">
        <f aca="false">IF(ISNUMBER(data_in!$G274),data_in!$G274/data_in!$G$31,"")</f>
        <v/>
      </c>
      <c r="H257" s="49" t="str">
        <f aca="false">IF(ISNUMBER(data_in!$H272),data_in!$H272/data_in!$H$31,"")</f>
        <v/>
      </c>
      <c r="I257" s="49" t="str">
        <f aca="false">IF(ISNUMBER(data_in!$I276),data_in!$I276/data_in!$I$31,"")</f>
        <v/>
      </c>
      <c r="J257" s="49" t="str">
        <f aca="false">IF(ISNUMBER(data_in!$J276),data_in!$J276/data_in!$J$31,"")</f>
        <v/>
      </c>
    </row>
    <row r="258" customFormat="false" ht="12.8" hidden="false" customHeight="false" outlineLevel="0" collapsed="false">
      <c r="B258" s="15"/>
      <c r="D258" s="48" t="s">
        <v>120</v>
      </c>
      <c r="E258" s="49" t="s">
        <v>120</v>
      </c>
      <c r="F258" s="49" t="s">
        <v>120</v>
      </c>
      <c r="G258" s="49" t="s">
        <v>120</v>
      </c>
      <c r="H258" s="49" t="s">
        <v>120</v>
      </c>
      <c r="I258" s="49" t="s">
        <v>120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O112" activeCellId="0" sqref="O1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8"/>
      <c r="O1" s="37"/>
      <c r="P1" s="38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8"/>
      <c r="O2" s="37"/>
      <c r="P2" s="38"/>
    </row>
    <row r="3" customFormat="false" ht="13.8" hidden="false" customHeight="false" outlineLevel="0" collapsed="false">
      <c r="B3" s="3" t="s">
        <v>1</v>
      </c>
      <c r="C3" s="4" t="s">
        <v>126</v>
      </c>
      <c r="D3" s="0"/>
      <c r="E3" s="0"/>
      <c r="F3" s="0"/>
      <c r="G3" s="0"/>
      <c r="H3" s="0"/>
      <c r="I3" s="0"/>
      <c r="J3" s="0"/>
      <c r="K3" s="0"/>
      <c r="L3" s="0"/>
      <c r="M3" s="0"/>
      <c r="N3" s="38"/>
      <c r="O3" s="37"/>
      <c r="P3" s="38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8"/>
      <c r="O4" s="37"/>
      <c r="P4" s="38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8"/>
      <c r="O5" s="37"/>
      <c r="P5" s="38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8"/>
      <c r="O6" s="37"/>
      <c r="P6" s="38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8"/>
      <c r="O7" s="37"/>
      <c r="P7" s="38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8"/>
      <c r="O8" s="37"/>
      <c r="P8" s="38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8"/>
      <c r="O9" s="37"/>
      <c r="P9" s="38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8"/>
      <c r="O10" s="37"/>
      <c r="P10" s="38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8"/>
      <c r="O11" s="37"/>
      <c r="P11" s="38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8"/>
      <c r="O12" s="37"/>
      <c r="P12" s="38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8"/>
      <c r="O13" s="37"/>
      <c r="P13" s="38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8"/>
      <c r="O14" s="37"/>
      <c r="P14" s="38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8"/>
      <c r="O15" s="37"/>
      <c r="P15" s="38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8"/>
      <c r="O16" s="37"/>
      <c r="P16" s="38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8"/>
      <c r="O17" s="37"/>
      <c r="P17" s="38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8"/>
      <c r="O18" s="37"/>
      <c r="P18" s="38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8"/>
      <c r="O19" s="37"/>
      <c r="P19" s="38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8"/>
      <c r="O20" s="37"/>
      <c r="P20" s="38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8"/>
      <c r="O21" s="37"/>
      <c r="P21" s="38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8"/>
      <c r="O22" s="37"/>
      <c r="P22" s="38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8"/>
      <c r="O23" s="37"/>
      <c r="P23" s="38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8"/>
      <c r="O24" s="37"/>
      <c r="P24" s="38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8"/>
      <c r="O25" s="37"/>
      <c r="P25" s="38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8"/>
      <c r="O26" s="37"/>
      <c r="P26" s="38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8"/>
      <c r="O27" s="37"/>
      <c r="P27" s="38"/>
      <c r="Q27" s="50"/>
      <c r="R27" s="50"/>
      <c r="S27" s="50"/>
      <c r="T27" s="50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8"/>
      <c r="O28" s="37"/>
      <c r="P28" s="38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8"/>
      <c r="O29" s="37"/>
      <c r="P29" s="38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8"/>
      <c r="O30" s="37"/>
      <c r="P30" s="38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8"/>
      <c r="O31" s="37"/>
      <c r="P31" s="38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8"/>
      <c r="O32" s="37"/>
      <c r="P32" s="38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8"/>
      <c r="O33" s="37"/>
      <c r="P33" s="38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8"/>
      <c r="O34" s="37"/>
      <c r="P34" s="38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8"/>
      <c r="O35" s="37"/>
      <c r="P35" s="38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7"/>
      <c r="P36" s="38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8"/>
      <c r="O37" s="37"/>
      <c r="P37" s="38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8"/>
      <c r="O38" s="37"/>
      <c r="P38" s="38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8"/>
      <c r="O39" s="37"/>
      <c r="P39" s="38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8"/>
      <c r="O40" s="37"/>
      <c r="P40" s="38"/>
    </row>
    <row r="41" customFormat="false" ht="12.8" hidden="false" customHeight="false" outlineLevel="0" collapsed="false">
      <c r="C41" s="7" t="s">
        <v>78</v>
      </c>
      <c r="D41" s="17" t="s">
        <v>127</v>
      </c>
      <c r="E41" s="0"/>
      <c r="F41" s="0"/>
      <c r="G41" s="0"/>
      <c r="H41" s="0"/>
      <c r="I41" s="0"/>
      <c r="J41" s="0"/>
      <c r="K41" s="0"/>
      <c r="L41" s="0"/>
      <c r="M41" s="0"/>
      <c r="N41" s="36" t="s">
        <v>128</v>
      </c>
      <c r="O41" s="37"/>
      <c r="P41" s="38"/>
      <c r="Q41" s="5"/>
      <c r="X41" s="0" t="s">
        <v>78</v>
      </c>
      <c r="Z41" s="17" t="s">
        <v>127</v>
      </c>
      <c r="AH41" s="7"/>
      <c r="AI41" s="7"/>
      <c r="AJ41" s="17" t="s">
        <v>129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125</v>
      </c>
      <c r="M42" s="0"/>
      <c r="N42" s="45" t="s">
        <v>9</v>
      </c>
      <c r="O42" s="46" t="s">
        <v>10</v>
      </c>
      <c r="P42" s="45" t="s">
        <v>11</v>
      </c>
      <c r="Q42" s="45" t="s">
        <v>12</v>
      </c>
      <c r="R42" s="45" t="s">
        <v>13</v>
      </c>
      <c r="S42" s="45" t="s">
        <v>14</v>
      </c>
      <c r="T42" s="45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1" t="n">
        <f aca="false">D43/D$31</f>
        <v>3.85251322751323</v>
      </c>
      <c r="O43" s="47" t="n">
        <f aca="false">E50/E$31</f>
        <v>4.19251336898396</v>
      </c>
      <c r="P43" s="47" t="n">
        <f aca="false">F54/F$31</f>
        <v>4.0447372452888</v>
      </c>
      <c r="Q43" s="47" t="n">
        <f aca="false">G60/G$31</f>
        <v>3.86100386100386</v>
      </c>
      <c r="R43" s="47" t="n">
        <f aca="false">H58/H$31</f>
        <v>4.2041599055908</v>
      </c>
      <c r="S43" s="47" t="n">
        <f aca="false">I62/I$31</f>
        <v>4.8821752265861</v>
      </c>
      <c r="T43" s="47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1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1" t="n">
        <f aca="false">D44/D$31</f>
        <v>6.0515873015873</v>
      </c>
      <c r="O44" s="47" t="n">
        <f aca="false">E51/E$31</f>
        <v>6.28877005347594</v>
      </c>
      <c r="P44" s="47" t="n">
        <f aca="false">F55/F$31</f>
        <v>5.69940248199786</v>
      </c>
      <c r="Q44" s="47" t="n">
        <f aca="false">G61/G$31</f>
        <v>5.98455598455598</v>
      </c>
      <c r="R44" s="47" t="n">
        <f aca="false">H59/H$31</f>
        <v>5.29576633721788</v>
      </c>
      <c r="S44" s="47" t="n">
        <f aca="false">I63/I$31</f>
        <v>6.38368580060423</v>
      </c>
      <c r="T44" s="47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1" t="n">
        <f aca="false">D45/D$31</f>
        <v>7.65542328042328</v>
      </c>
      <c r="O45" s="47" t="n">
        <f aca="false">E52/E$31</f>
        <v>7.31550802139037</v>
      </c>
      <c r="P45" s="47" t="n">
        <f aca="false">F56/F$31</f>
        <v>6.89443848628773</v>
      </c>
      <c r="Q45" s="47" t="n">
        <f aca="false">G62/G$31</f>
        <v>7.43243243243243</v>
      </c>
      <c r="R45" s="47" t="n">
        <f aca="false">H60/H$31</f>
        <v>7.49373063873728</v>
      </c>
      <c r="S45" s="47" t="n">
        <f aca="false">I64/I$31</f>
        <v>8.33232628398792</v>
      </c>
      <c r="T45" s="47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1" t="n">
        <f aca="false">D46/D$31</f>
        <v>10.4332010582011</v>
      </c>
      <c r="O46" s="47" t="n">
        <f aca="false">E53/E$31</f>
        <v>11.4010695187166</v>
      </c>
      <c r="P46" s="47" t="n">
        <f aca="false">F57/F$31</f>
        <v>8.61038762065267</v>
      </c>
      <c r="Q46" s="47" t="n">
        <f aca="false">G63/G$31</f>
        <v>10.1351351351351</v>
      </c>
      <c r="R46" s="47" t="n">
        <f aca="false">H61/H$31</f>
        <v>10.2374981560702</v>
      </c>
      <c r="S46" s="47" t="n">
        <f aca="false">I65/I$31</f>
        <v>9.8368580060423</v>
      </c>
      <c r="T46" s="47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1" t="n">
        <f aca="false">D47/D$31</f>
        <v>13.6739417989418</v>
      </c>
      <c r="O47" s="47" t="n">
        <f aca="false">E54/E$31</f>
        <v>13.6470588235294</v>
      </c>
      <c r="P47" s="47" t="n">
        <f aca="false">F58/F$31</f>
        <v>10.3263367550176</v>
      </c>
      <c r="Q47" s="47" t="n">
        <f aca="false">G64/G$31</f>
        <v>10.1351351351351</v>
      </c>
      <c r="R47" s="47" t="n">
        <f aca="false">H62/H$31</f>
        <v>12.9370113586075</v>
      </c>
      <c r="S47" s="47" t="n">
        <f aca="false">I66/I$31</f>
        <v>12.3051359516616</v>
      </c>
      <c r="T47" s="47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1" t="n">
        <f aca="false">D48/D$31</f>
        <v>16.7989417989418</v>
      </c>
      <c r="O48" s="47" t="n">
        <f aca="false">E55/E$31</f>
        <v>17.7754010695187</v>
      </c>
      <c r="P48" s="47" t="n">
        <f aca="false">F59/F$31</f>
        <v>13.1760379960165</v>
      </c>
      <c r="Q48" s="47" t="n">
        <f aca="false">G65/G$31</f>
        <v>10.6177606177606</v>
      </c>
      <c r="R48" s="47" t="n">
        <f aca="false">H63/H$31</f>
        <v>17.126419825933</v>
      </c>
      <c r="S48" s="47" t="n">
        <f aca="false">I67/I$31</f>
        <v>15.5921450151057</v>
      </c>
      <c r="T48" s="47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1" t="n">
        <f aca="false">D49/D$31</f>
        <v>20.9325396825397</v>
      </c>
      <c r="O49" s="47" t="n">
        <f aca="false">E56/E$31</f>
        <v>23.379679144385</v>
      </c>
      <c r="P49" s="47" t="n">
        <f aca="false">F60/F$31</f>
        <v>16.85307185537</v>
      </c>
      <c r="Q49" s="47" t="n">
        <f aca="false">G66/G$31</f>
        <v>14.0926640926641</v>
      </c>
      <c r="R49" s="47" t="n">
        <f aca="false">H64/H$31</f>
        <v>21.4633426759109</v>
      </c>
      <c r="S49" s="47" t="n">
        <f aca="false">I68/I$31</f>
        <v>19.3564954682779</v>
      </c>
      <c r="T49" s="47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1" t="n">
        <f aca="false">D50/D$31</f>
        <v>23.8260582010582</v>
      </c>
      <c r="O50" s="47" t="n">
        <f aca="false">E57/E$31</f>
        <v>29.5401069518717</v>
      </c>
      <c r="P50" s="47" t="n">
        <f aca="false">F61/F$31</f>
        <v>20.0857974567182</v>
      </c>
      <c r="Q50" s="47" t="n">
        <f aca="false">G67/G$31</f>
        <v>17.3745173745174</v>
      </c>
      <c r="R50" s="47" t="n">
        <f aca="false">H65/H$31</f>
        <v>24.6201504646703</v>
      </c>
      <c r="S50" s="47" t="n">
        <f aca="false">I69/I$31</f>
        <v>22.9365558912387</v>
      </c>
      <c r="T50" s="47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1" t="n">
        <f aca="false">D51/D$31</f>
        <v>29.9107142857143</v>
      </c>
      <c r="O51" s="47" t="n">
        <f aca="false">E58/E$31</f>
        <v>37.903743315508</v>
      </c>
      <c r="P51" s="47" t="n">
        <f aca="false">F62/F$31</f>
        <v>25.9843726060978</v>
      </c>
      <c r="Q51" s="47" t="n">
        <f aca="false">G68/G$31</f>
        <v>23.0694980694981</v>
      </c>
      <c r="R51" s="47" t="n">
        <f aca="false">H66/H$31</f>
        <v>30.1371883758666</v>
      </c>
      <c r="S51" s="47" t="n">
        <f aca="false">I70/I$31</f>
        <v>26.7613293051359</v>
      </c>
      <c r="T51" s="47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1" t="n">
        <f aca="false">D52/D$31</f>
        <v>35.6812169312169</v>
      </c>
      <c r="O52" s="47" t="n">
        <f aca="false">E59/E$31</f>
        <v>49.4331550802139</v>
      </c>
      <c r="P52" s="47" t="n">
        <f aca="false">F63/F$31</f>
        <v>30.5653439558756</v>
      </c>
      <c r="Q52" s="47" t="n">
        <f aca="false">G69/G$31</f>
        <v>29.7297297297297</v>
      </c>
      <c r="R52" s="47" t="n">
        <f aca="false">H67/H$31</f>
        <v>35.7722377931848</v>
      </c>
      <c r="S52" s="47" t="n">
        <f aca="false">I71/I$31</f>
        <v>31.4380664652568</v>
      </c>
      <c r="T52" s="47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1" t="n">
        <f aca="false">D53/D$31</f>
        <v>41.385582010582</v>
      </c>
      <c r="O53" s="47" t="n">
        <f aca="false">E60/E$31</f>
        <v>63.9786096256684</v>
      </c>
      <c r="P53" s="47" t="n">
        <f aca="false">F64/F$31</f>
        <v>35.4527347939329</v>
      </c>
      <c r="Q53" s="47" t="n">
        <f aca="false">G70/G$31</f>
        <v>34.5559845559846</v>
      </c>
      <c r="R53" s="47" t="n">
        <f aca="false">H68/H$31</f>
        <v>45.6557014308895</v>
      </c>
      <c r="S53" s="47" t="n">
        <f aca="false">I72/I$31</f>
        <v>35.7039274924471</v>
      </c>
      <c r="T53" s="47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1" t="n">
        <f aca="false">D54/D$31</f>
        <v>49.239417989418</v>
      </c>
      <c r="O54" s="47" t="n">
        <f aca="false">E61/E$31</f>
        <v>78.0106951871658</v>
      </c>
      <c r="P54" s="47" t="n">
        <f aca="false">F65/F$31</f>
        <v>39.9264593228129</v>
      </c>
      <c r="Q54" s="47" t="n">
        <f aca="false">G71/G$31</f>
        <v>36.003861003861</v>
      </c>
      <c r="R54" s="47" t="n">
        <f aca="false">H69/H$31</f>
        <v>55.27363917982</v>
      </c>
      <c r="S54" s="47" t="n">
        <f aca="false">I73/I$31</f>
        <v>40.2658610271903</v>
      </c>
      <c r="T54" s="47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1" t="n">
        <f aca="false">D55/D$31</f>
        <v>56.2996031746032</v>
      </c>
      <c r="O55" s="47" t="n">
        <f aca="false">E62/E$31</f>
        <v>93.3689839572193</v>
      </c>
      <c r="P55" s="47" t="n">
        <f aca="false">F66/F$31</f>
        <v>46.3306266278535</v>
      </c>
      <c r="Q55" s="47" t="n">
        <f aca="false">G72/G$31</f>
        <v>38.7065637065637</v>
      </c>
      <c r="R55" s="47" t="n">
        <f aca="false">H70/H$31</f>
        <v>65.8061661011949</v>
      </c>
      <c r="S55" s="47" t="n">
        <f aca="false">I74/I$31</f>
        <v>47.012084592145</v>
      </c>
      <c r="T55" s="47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1" t="n">
        <f aca="false">D56/D$31</f>
        <v>66.6666666666667</v>
      </c>
      <c r="O56" s="47" t="n">
        <f aca="false">E63/E$31</f>
        <v>109.903743315508</v>
      </c>
      <c r="P56" s="47" t="n">
        <f aca="false">F67/F$31</f>
        <v>53.9757928604259</v>
      </c>
      <c r="Q56" s="47" t="n">
        <f aca="false">G73/G$31</f>
        <v>46.042471042471</v>
      </c>
      <c r="R56" s="47" t="n">
        <f aca="false">H71/H$31</f>
        <v>77.0172591827703</v>
      </c>
      <c r="S56" s="47" t="n">
        <f aca="false">I75/I$31</f>
        <v>53.5679758308157</v>
      </c>
      <c r="T56" s="47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1" t="n">
        <f aca="false">D57/D$31</f>
        <v>79.7784391534392</v>
      </c>
      <c r="O57" s="47" t="n">
        <f aca="false">E64/E$31</f>
        <v>127.957219251337</v>
      </c>
      <c r="P57" s="47" t="n">
        <f aca="false">F68/F$31</f>
        <v>61.7741688371381</v>
      </c>
      <c r="Q57" s="47" t="n">
        <f aca="false">G74/G$31</f>
        <v>57.0463320463321</v>
      </c>
      <c r="R57" s="47" t="n">
        <f aca="false">H72/H$31</f>
        <v>86.517185425579</v>
      </c>
      <c r="S57" s="47" t="n">
        <f aca="false">I76/I$31</f>
        <v>59.9607250755287</v>
      </c>
      <c r="T57" s="47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1" t="n">
        <f aca="false">D58/D$31</f>
        <v>90.5423280423281</v>
      </c>
      <c r="O58" s="47" t="n">
        <f aca="false">E65/E$31</f>
        <v>145.51871657754</v>
      </c>
      <c r="P58" s="47" t="n">
        <f aca="false">F69/F$31</f>
        <v>82.5340891680711</v>
      </c>
      <c r="Q58" s="47" t="n">
        <f aca="false">G75/G$31</f>
        <v>66.3127413127413</v>
      </c>
      <c r="R58" s="47" t="n">
        <f aca="false">H73/H$31</f>
        <v>95.0435167428824</v>
      </c>
      <c r="S58" s="47" t="n">
        <f aca="false">I77/I$31</f>
        <v>66.7432024169184</v>
      </c>
      <c r="T58" s="47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1" t="n">
        <f aca="false">D59/D$31</f>
        <v>100.479497354497</v>
      </c>
      <c r="O59" s="47" t="n">
        <f aca="false">E66/E$31</f>
        <v>165.048128342246</v>
      </c>
      <c r="P59" s="47" t="n">
        <f aca="false">F70/F$31</f>
        <v>99.6935805117206</v>
      </c>
      <c r="Q59" s="47" t="n">
        <f aca="false">G76/G$31</f>
        <v>76.5444015444016</v>
      </c>
      <c r="R59" s="47" t="n">
        <f aca="false">H74/H$31</f>
        <v>110.20799527954</v>
      </c>
      <c r="S59" s="47" t="n">
        <f aca="false">I78/I$31</f>
        <v>72.8731117824773</v>
      </c>
      <c r="T59" s="47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1" t="n">
        <f aca="false">D60/D$31</f>
        <v>112.76455026455</v>
      </c>
      <c r="O60" s="47" t="n">
        <f aca="false">E67/E$31</f>
        <v>181.048128342246</v>
      </c>
      <c r="P60" s="47" t="n">
        <f aca="false">F71/F$31</f>
        <v>115.826566569634</v>
      </c>
      <c r="Q60" s="47" t="n">
        <f aca="false">G77/G$31</f>
        <v>83.976833976834</v>
      </c>
      <c r="R60" s="47" t="n">
        <f aca="false">H75/H$31</f>
        <v>125.460982445788</v>
      </c>
      <c r="S60" s="47" t="n">
        <f aca="false">I79/I$31</f>
        <v>78.1027190332326</v>
      </c>
      <c r="T60" s="47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1" t="n">
        <f aca="false">D61/D$31</f>
        <v>124.05753968254</v>
      </c>
      <c r="O61" s="47" t="n">
        <f aca="false">E68/E$31</f>
        <v>200.791443850267</v>
      </c>
      <c r="P61" s="47" t="n">
        <f aca="false">F72/F$31</f>
        <v>123.762831316072</v>
      </c>
      <c r="Q61" s="47" t="n">
        <f aca="false">G78/G$31</f>
        <v>85.6177606177606</v>
      </c>
      <c r="R61" s="47" t="n">
        <f aca="false">H76/H$31</f>
        <v>141.731818852338</v>
      </c>
      <c r="S61" s="47" t="n">
        <f aca="false">I80/I$31</f>
        <v>86.3534743202417</v>
      </c>
      <c r="T61" s="47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1616</v>
      </c>
      <c r="J62" s="0"/>
      <c r="K62" s="0"/>
      <c r="L62" s="15" t="n">
        <f aca="false">L61+1</f>
        <v>43916</v>
      </c>
      <c r="M62" s="0" t="n">
        <f aca="false">M61+1</f>
        <v>19</v>
      </c>
      <c r="N62" s="41" t="n">
        <f aca="false">D62/D$31</f>
        <v>135.830026455026</v>
      </c>
      <c r="O62" s="47" t="n">
        <f aca="false">E69/E$31</f>
        <v>221.347593582888</v>
      </c>
      <c r="P62" s="47" t="n">
        <f aca="false">F73/F$31</f>
        <v>136.525203002911</v>
      </c>
      <c r="Q62" s="47" t="n">
        <f aca="false">G79/G$31</f>
        <v>86.7760617760618</v>
      </c>
      <c r="R62" s="47" t="n">
        <f aca="false">H77/H$31</f>
        <v>158.725475733884</v>
      </c>
      <c r="S62" s="47" t="n">
        <f aca="false">I81/I$31</f>
        <v>91.1057401812689</v>
      </c>
      <c r="T62" s="47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1616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4.8821752265861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2113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1" t="n">
        <f aca="false">D63/D$31</f>
        <v>151.025132275132</v>
      </c>
      <c r="O63" s="47" t="n">
        <f aca="false">E70/E$31</f>
        <v>239.529411764706</v>
      </c>
      <c r="P63" s="47" t="n">
        <f aca="false">F74/F$31</f>
        <v>158.23502374751</v>
      </c>
      <c r="Q63" s="47" t="n">
        <f aca="false">G80/G$31</f>
        <v>88.7065637065637</v>
      </c>
      <c r="R63" s="47" t="n">
        <f aca="false">H78/H$31</f>
        <v>171.101932438413</v>
      </c>
      <c r="S63" s="47" t="n">
        <f aca="false">I82/I$31</f>
        <v>99.0755287009064</v>
      </c>
      <c r="T63" s="47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2113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6.38368580060423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2758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1" t="n">
        <f aca="false">D64/D$31</f>
        <v>165.724206349206</v>
      </c>
      <c r="O64" s="47" t="n">
        <f aca="false">E71/E$31</f>
        <v>255.550802139037</v>
      </c>
      <c r="P64" s="47" t="n">
        <f aca="false">F75/F$31</f>
        <v>166.52367090547</v>
      </c>
      <c r="Q64" s="47" t="n">
        <f aca="false">G81/G$31</f>
        <v>99.7104247104247</v>
      </c>
      <c r="R64" s="47" t="n">
        <f aca="false">H79/H$31</f>
        <v>181.221419088361</v>
      </c>
      <c r="S64" s="47" t="n">
        <f aca="false">I83/I$31</f>
        <v>105.722054380665</v>
      </c>
      <c r="T64" s="47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2758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8.33232628398792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3256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1" t="n">
        <f aca="false">D65/D$31</f>
        <v>178.224206349206</v>
      </c>
      <c r="O65" s="47" t="n">
        <f aca="false">E72/E$31</f>
        <v>270.395721925134</v>
      </c>
      <c r="P65" s="47" t="n">
        <f aca="false">F76/F$31</f>
        <v>187.069097594607</v>
      </c>
      <c r="Q65" s="47" t="n">
        <f aca="false">G82/G$31</f>
        <v>116.119691119691</v>
      </c>
      <c r="R65" s="47" t="n">
        <f aca="false">H80/H$31</f>
        <v>192.196489157693</v>
      </c>
      <c r="S65" s="47" t="n">
        <f aca="false">I84/I$31</f>
        <v>113.422960725076</v>
      </c>
      <c r="T65" s="47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3256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9.8368580060423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4073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1" t="n">
        <f aca="false">D66/D$31</f>
        <v>191.650132275132</v>
      </c>
      <c r="O66" s="47" t="n">
        <f aca="false">E73/E$31</f>
        <v>285.368983957219</v>
      </c>
      <c r="P66" s="47" t="n">
        <f aca="false">F77/F$31</f>
        <v>202.190899341198</v>
      </c>
      <c r="Q66" s="47" t="n">
        <f aca="false">G83/G$31</f>
        <v>128.667953667954</v>
      </c>
      <c r="R66" s="47" t="n">
        <f aca="false">H81/H$31</f>
        <v>207.596990706594</v>
      </c>
      <c r="S66" s="47" t="n">
        <f aca="false">I85/I$31</f>
        <v>119.12084592145</v>
      </c>
      <c r="T66" s="47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4073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12.3051359516616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5161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1" t="n">
        <f aca="false">D67/D$31</f>
        <v>205.489417989418</v>
      </c>
      <c r="O67" s="47" t="n">
        <f aca="false">E74/E$31</f>
        <v>300.427807486631</v>
      </c>
      <c r="P67" s="47" t="n">
        <f aca="false">F78/F$31</f>
        <v>211.919718094071</v>
      </c>
      <c r="Q67" s="47" t="n">
        <f aca="false">G84/G$31</f>
        <v>135.135135135135</v>
      </c>
      <c r="R67" s="47" t="n">
        <f aca="false">H82/H$31</f>
        <v>220.017701725918</v>
      </c>
      <c r="S67" s="47" t="n">
        <f aca="false">I86/I$31</f>
        <v>123.876132930514</v>
      </c>
      <c r="T67" s="47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5161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15.5921450151057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6407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1" t="n">
        <f aca="false">D68/D$31</f>
        <v>217.509920634921</v>
      </c>
      <c r="O68" s="47" t="n">
        <f aca="false">E75/E$31</f>
        <v>316.406417112299</v>
      </c>
      <c r="P68" s="47" t="n">
        <f aca="false">F79/F$31</f>
        <v>220.514784740309</v>
      </c>
      <c r="Q68" s="47" t="n">
        <f aca="false">G85/G$31</f>
        <v>145.849420849421</v>
      </c>
      <c r="R68" s="47" t="n">
        <f aca="false">H83/H$31</f>
        <v>235.196931700841</v>
      </c>
      <c r="S68" s="47" t="n">
        <f aca="false">I87/I$31</f>
        <v>129.78247734139</v>
      </c>
      <c r="T68" s="47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6407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19.3564954682779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7592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1" t="n">
        <f aca="false">D69/D$31</f>
        <v>230.076058201058</v>
      </c>
      <c r="O69" s="47" t="n">
        <f aca="false">E76/E$31</f>
        <v>330.417112299465</v>
      </c>
      <c r="P69" s="47" t="n">
        <f aca="false">F80/F$31</f>
        <v>229.30902405393</v>
      </c>
      <c r="Q69" s="47" t="n">
        <f aca="false">G86/G$31</f>
        <v>148.648648648649</v>
      </c>
      <c r="R69" s="47" t="n">
        <f aca="false">H84/H$31</f>
        <v>248.989526478832</v>
      </c>
      <c r="S69" s="47" t="n">
        <f aca="false">I88/I$31</f>
        <v>137.918429003021</v>
      </c>
      <c r="T69" s="47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7592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22.9365558912387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8858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1" t="n">
        <f aca="false">D70/D$31</f>
        <v>242.741402116402</v>
      </c>
      <c r="O70" s="47" t="n">
        <f aca="false">E77/E$31</f>
        <v>343.978609625668</v>
      </c>
      <c r="P70" s="47" t="n">
        <f aca="false">F81/F$31</f>
        <v>240.983606557377</v>
      </c>
      <c r="Q70" s="47" t="n">
        <f aca="false">G87/G$31</f>
        <v>152.509652509653</v>
      </c>
      <c r="R70" s="47" t="n">
        <f aca="false">H85/H$31</f>
        <v>265.437380144564</v>
      </c>
      <c r="S70" s="47" t="n">
        <f aca="false">I89/I$31</f>
        <v>145.057401812689</v>
      </c>
      <c r="T70" s="47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8858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26.7613293051359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10406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1" t="n">
        <f aca="false">D71/D$31</f>
        <v>254.001322751323</v>
      </c>
      <c r="O71" s="47" t="n">
        <f aca="false">E78/E$31</f>
        <v>355.208556149733</v>
      </c>
      <c r="P71" s="47" t="n">
        <f aca="false">F82/F$31</f>
        <v>263.01516776467</v>
      </c>
      <c r="Q71" s="47" t="n">
        <f aca="false">G88/G$31</f>
        <v>170.366795366795</v>
      </c>
      <c r="R71" s="47" t="n">
        <f aca="false">H86/H$31</f>
        <v>272.783596400649</v>
      </c>
      <c r="S71" s="47" t="n">
        <f aca="false">I90/I$31</f>
        <v>152.148036253776</v>
      </c>
      <c r="T71" s="47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10406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31.4380664652568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11818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1" t="n">
        <f aca="false">D72/D$31</f>
        <v>262.681878306878</v>
      </c>
      <c r="O72" s="47" t="n">
        <f aca="false">E79/E$31</f>
        <v>368.106951871658</v>
      </c>
      <c r="P72" s="47" t="n">
        <f aca="false">F83/F$31</f>
        <v>274.551861498391</v>
      </c>
      <c r="Q72" s="47" t="n">
        <f aca="false">G89/G$31</f>
        <v>186.969111969112</v>
      </c>
      <c r="R72" s="47" t="n">
        <f aca="false">H87/H$31</f>
        <v>281.029650390913</v>
      </c>
      <c r="S72" s="47" t="n">
        <f aca="false">I91/I$31</f>
        <v>158.075528700906</v>
      </c>
      <c r="T72" s="47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11818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35.7039274924471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13328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1" t="n">
        <f aca="false">D73/D$31</f>
        <v>273.197751322751</v>
      </c>
      <c r="O73" s="47" t="n">
        <f aca="false">E80/E$31</f>
        <v>379.807486631016</v>
      </c>
      <c r="P73" s="47" t="n">
        <f aca="false">F84/F$31</f>
        <v>286.211123027425</v>
      </c>
      <c r="Q73" s="47" t="n">
        <f aca="false">G90/G$31</f>
        <v>195.07722007722</v>
      </c>
      <c r="R73" s="47" t="n">
        <f aca="false">H88/H$31</f>
        <v>298.318336037764</v>
      </c>
      <c r="S73" s="47" t="n">
        <f aca="false">I92/I$31</f>
        <v>164.33836858006</v>
      </c>
      <c r="T73" s="47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13328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40.2658610271903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15561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1" t="n">
        <f aca="false">D74/D$31</f>
        <v>283.184523809524</v>
      </c>
      <c r="O74" s="47" t="n">
        <f aca="false">E81/E$31</f>
        <v>390.48128342246</v>
      </c>
      <c r="P74" s="47" t="n">
        <f aca="false">F85/F$31</f>
        <v>296.047188601195</v>
      </c>
      <c r="Q74" s="47" t="n">
        <f aca="false">G91/G$31</f>
        <v>207.722007722008</v>
      </c>
      <c r="R74" s="47" t="n">
        <f aca="false">H89/H$31</f>
        <v>310.665289865762</v>
      </c>
      <c r="S74" s="47" t="n">
        <f aca="false">I93/I$31</f>
        <v>167.836858006042</v>
      </c>
      <c r="T74" s="41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15561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47.012084592145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17731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1" t="n">
        <f aca="false">D75/D$31</f>
        <v>292.146164021164</v>
      </c>
      <c r="O75" s="47" t="n">
        <f aca="false">E82/E$31</f>
        <v>402.395721925134</v>
      </c>
      <c r="P75" s="47" t="n">
        <f aca="false">F86/F$31</f>
        <v>302.098973494714</v>
      </c>
      <c r="Q75" s="47" t="n">
        <f aca="false">G92/G$31</f>
        <v>211.583011583012</v>
      </c>
      <c r="R75" s="47" t="n">
        <f aca="false">H90/H$31</f>
        <v>321.389585484585</v>
      </c>
      <c r="S75" s="41" t="n">
        <f aca="false">IF(I94&gt;0,I94/I$31,"")</f>
        <v>172.027190332326</v>
      </c>
      <c r="T75" s="41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17731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53.5679758308157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19847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1" t="n">
        <f aca="false">D76/D$31</f>
        <v>302.232142857143</v>
      </c>
      <c r="O76" s="47" t="n">
        <f aca="false">E83/E$31</f>
        <v>409.197860962567</v>
      </c>
      <c r="P76" s="47" t="n">
        <f aca="false">F87/F$31</f>
        <v>310.479546499157</v>
      </c>
      <c r="Q76" s="47" t="n">
        <f aca="false">G93/G$31</f>
        <v>211.776061776062</v>
      </c>
      <c r="R76" s="47" t="n">
        <f aca="false">H91/H$31</f>
        <v>336.214780941142</v>
      </c>
      <c r="S76" s="41" t="n">
        <f aca="false">IF(I95&gt;0,I95/I$31,"")</f>
        <v>179.510574018127</v>
      </c>
      <c r="T76" s="41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19847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59.9607250755287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22092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1" t="n">
        <f aca="false">D77/D$31</f>
        <v>311.656746031746</v>
      </c>
      <c r="O77" s="47" t="n">
        <f aca="false">E84/E$31</f>
        <v>416.641711229947</v>
      </c>
      <c r="P77" s="47" t="n">
        <f aca="false">F88/F$31</f>
        <v>318.614983912977</v>
      </c>
      <c r="Q77" s="41" t="n">
        <f aca="false">IF(G94&gt;0,G94/G$31,"")</f>
        <v>219.498069498069</v>
      </c>
      <c r="R77" s="47" t="n">
        <f aca="false">H92/H$31</f>
        <v>348.650243398731</v>
      </c>
      <c r="S77" s="41" t="n">
        <f aca="false">IF(ISNUMBER(I96),I96/I$31,"")</f>
        <v>186.743202416918</v>
      </c>
      <c r="T77" s="41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22092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66.7432024169184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24121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1" t="n">
        <f aca="false">D78/D$31</f>
        <v>321.891534391534</v>
      </c>
      <c r="O78" s="47" t="n">
        <f aca="false">E85/E$31</f>
        <v>428.727272727273</v>
      </c>
      <c r="P78" s="47" t="n">
        <f aca="false">F89/F$31</f>
        <v>326.949593994178</v>
      </c>
      <c r="Q78" s="41" t="n">
        <f aca="false">IF(G95&gt;0,G95/G$31,"")</f>
        <v>227.316602316602</v>
      </c>
      <c r="R78" s="47" t="n">
        <f aca="false">H93/H$31</f>
        <v>354.845847470128</v>
      </c>
      <c r="S78" s="41" t="n">
        <f aca="false">IF(ISNUMBER(I97),I97/I$31,"")</f>
        <v>193.407854984894</v>
      </c>
      <c r="T78" s="41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24121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72.8731117824773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25852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1" t="n">
        <f aca="false">D79/D$31</f>
        <v>329.017857142857</v>
      </c>
      <c r="O79" s="47" t="n">
        <f aca="false">E86/E$31</f>
        <v>437.497326203209</v>
      </c>
      <c r="P79" s="47" t="n">
        <f aca="false">F90/F$31</f>
        <v>334.855216791788</v>
      </c>
      <c r="Q79" s="41" t="n">
        <f aca="false">IF(G96&gt;0,G96/G$31,"")</f>
        <v>237.644787644788</v>
      </c>
      <c r="R79" s="41" t="n">
        <f aca="false">IF(H94&gt;0,H94/H$31,"")</f>
        <v>359.831833603776</v>
      </c>
      <c r="S79" s="41" t="n">
        <f aca="false">IF(ISNUMBER(I98),I98/I$31,"")</f>
        <v>199.148036253776</v>
      </c>
      <c r="T79" s="41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25852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78.1027190332326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28583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1" t="n">
        <f aca="false">D80/D$31</f>
        <v>338.376322751323</v>
      </c>
      <c r="O80" s="47" t="n">
        <f aca="false">E87/E$31</f>
        <v>446.032085561497</v>
      </c>
      <c r="P80" s="47" t="n">
        <f aca="false">F91/F$31</f>
        <v>340.815075838823</v>
      </c>
      <c r="Q80" s="41" t="n">
        <f aca="false">IF(ISNUMBER(G97),G97/G$31,"")</f>
        <v>249.6138996139</v>
      </c>
      <c r="R80" s="41" t="n">
        <f aca="false">IF(H95&gt;0,H95/H$31,"")</f>
        <v>373.240890986871</v>
      </c>
      <c r="S80" s="41" t="n">
        <f aca="false">IF(ISNUMBER(I99),I99/I$31,"")</f>
        <v>204.277945619335</v>
      </c>
      <c r="T80" s="41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28583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86.3534743202417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30156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1" t="n">
        <f aca="false">D81/D$31</f>
        <v>348.330026455026</v>
      </c>
      <c r="O81" s="47" t="n">
        <f aca="false">E88/E$31</f>
        <v>455.229946524064</v>
      </c>
      <c r="P81" s="47" t="n">
        <f aca="false">F92/F$31</f>
        <v>346.468515397579</v>
      </c>
      <c r="Q81" s="41" t="n">
        <f aca="false">IF(ISNUMBER(G98),G98/G$31,"")</f>
        <v>256.081081081081</v>
      </c>
      <c r="R81" s="41" t="n">
        <f aca="false">IF(ISNUMBER(H96),H96/H$31,"")</f>
        <v>384.96828440773</v>
      </c>
      <c r="S81" s="41" t="n">
        <f aca="false">IF(ISNUMBER(I100),I100/I$31,"")</f>
        <v>207.764350453172</v>
      </c>
      <c r="T81" s="41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30156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91.1057401812689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32794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1" t="n">
        <f aca="false">D82/D$31</f>
        <v>357.886904761905</v>
      </c>
      <c r="O82" s="47" t="n">
        <f aca="false">E89/E$31</f>
        <v>464.534759358289</v>
      </c>
      <c r="P82" s="47" t="n">
        <f aca="false">F93/F$31</f>
        <v>350.176191205761</v>
      </c>
      <c r="Q82" s="41" t="n">
        <f aca="false">IF(ISNUMBER(G99),G99/G$31,"")</f>
        <v>257.625482625483</v>
      </c>
      <c r="R82" s="41" t="n">
        <f aca="false">IF(ISNUMBER(H97),H97/H$31,"")</f>
        <v>394.910753798495</v>
      </c>
      <c r="S82" s="41" t="n">
        <f aca="false">IF(ISNUMBER(I101),I101/I$31,"")</f>
        <v>211.776435045317</v>
      </c>
      <c r="T82" s="41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32794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99.0755287009064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34994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1" t="n">
        <f aca="false">D83/D$31</f>
        <v>366.56746031746</v>
      </c>
      <c r="O83" s="47" t="n">
        <f aca="false">E90/E$31</f>
        <v>473.946524064171</v>
      </c>
      <c r="P83" s="41" t="n">
        <f aca="false">IF(F94&gt;0,F94/F$31,"")</f>
        <v>356.871457024667</v>
      </c>
      <c r="Q83" s="41" t="n">
        <f aca="false">IF(ISNUMBER(G100),G100/G$31,"")</f>
        <v>258.590733590734</v>
      </c>
      <c r="R83" s="41" t="n">
        <f aca="false">IF(ISNUMBER(H98),H98/H$31,"")</f>
        <v>405.812066676501</v>
      </c>
      <c r="S83" s="41" t="n">
        <f aca="false">IF(ISNUMBER(I102),I102/I$31,"")</f>
        <v>218.882175226586</v>
      </c>
      <c r="T83" s="41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34994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105.722054380665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37543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1" t="n">
        <f aca="false">D84/D$31</f>
        <v>376.074735449735</v>
      </c>
      <c r="O84" s="47" t="n">
        <f aca="false">E91/E$31</f>
        <v>481.79679144385</v>
      </c>
      <c r="P84" s="41" t="n">
        <f aca="false">IF(F95&gt;0,F95/F$31,"")</f>
        <v>362.494254634595</v>
      </c>
      <c r="Q84" s="41" t="n">
        <f aca="false">IF(ISNUMBER(G101),G101/G$31,"")</f>
        <v>267.277992277992</v>
      </c>
      <c r="R84" s="41" t="n">
        <f aca="false">IF(ISNUMBER(H99),H99/H$31,"")</f>
        <v>414.972709839209</v>
      </c>
      <c r="S84" s="41" t="n">
        <f aca="false">IF(ISNUMBER(I103),I103/I$31,"")</f>
        <v>226.528700906344</v>
      </c>
      <c r="T84" s="41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37543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113.422960725076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39429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1" t="n">
        <f aca="false">D85/D$31</f>
        <v>384.044312169312</v>
      </c>
      <c r="O85" s="47" t="n">
        <f aca="false">E92/E$31</f>
        <v>489.882352941176</v>
      </c>
      <c r="P85" s="41" t="n">
        <f aca="false">IF(F96&gt;0,F96/F$31,"")</f>
        <v>369.036310709361</v>
      </c>
      <c r="Q85" s="41" t="n">
        <f aca="false">IF(ISNUMBER(G102),G102/G$31,"")</f>
        <v>275.482625482626</v>
      </c>
      <c r="R85" s="41" t="n">
        <f aca="false">IF(ISNUMBER(H100),H100/H$31,"")</f>
        <v>419.619412892757</v>
      </c>
      <c r="S85" s="41" t="n">
        <f aca="false">IF(ISNUMBER(I104),I104/I$31,"")</f>
        <v>232.972809667674</v>
      </c>
      <c r="T85" s="41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39429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119.12084592145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41003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1" t="n">
        <f aca="false">D86/D$31</f>
        <v>391.203703703704</v>
      </c>
      <c r="O86" s="47" t="n">
        <f aca="false">E93/E$31</f>
        <v>496.042780748663</v>
      </c>
      <c r="P86" s="41" t="n">
        <f aca="false">IF(ISNUMBER(F97),F97/F$31,"")</f>
        <v>373.464072314999</v>
      </c>
      <c r="Q86" s="41" t="n">
        <f aca="false">IF(ISNUMBER(G103),G103/G$31,"")</f>
        <v>283.880308880309</v>
      </c>
      <c r="R86" s="41" t="n">
        <f aca="false">IF(ISNUMBER(H101),H101/H$31,"")</f>
        <v>423.867827113144</v>
      </c>
      <c r="S86" s="41" t="n">
        <f aca="false">IF(ISNUMBER(I105),I105/I$31,"")</f>
        <v>238.075528700906</v>
      </c>
      <c r="T86" s="41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41003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123.876132930514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42958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1" t="n">
        <f aca="false">D87/D$31</f>
        <v>398.710317460317</v>
      </c>
      <c r="O87" s="41" t="n">
        <f aca="false">IF(E94&gt;0,E94/E$31,"")</f>
        <v>503.122994652406</v>
      </c>
      <c r="P87" s="41" t="n">
        <f aca="false">IF(ISNUMBER(F98),F98/F$31,"")</f>
        <v>376.804044737245</v>
      </c>
      <c r="Q87" s="41" t="n">
        <f aca="false">IF(ISNUMBER(G104),G104/G$31,"")</f>
        <v>293.436293436293</v>
      </c>
      <c r="R87" s="41" t="n">
        <f aca="false">IF(ISNUMBER(H102),H102/H$31,"")</f>
        <v>434.090573830949</v>
      </c>
      <c r="S87" s="41" t="n">
        <f aca="false">IF(ISNUMBER(I106),I106/I$31,"")</f>
        <v>242.392749244713</v>
      </c>
      <c r="T87" s="41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42958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129.78247734139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45651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1" t="n">
        <f aca="false">D88/D$31</f>
        <v>407.539682539683</v>
      </c>
      <c r="O88" s="41" t="n">
        <f aca="false">IF(E95&gt;0,E95/E$31,"")</f>
        <v>509.561497326203</v>
      </c>
      <c r="P88" s="41" t="n">
        <f aca="false">IF(ISNUMBER(F99),F99/F$31,"")</f>
        <v>379.347326489965</v>
      </c>
      <c r="Q88" s="41" t="n">
        <f aca="false">IF(ISNUMBER(G105),G105/G$31,"")</f>
        <v>306.467181467181</v>
      </c>
      <c r="R88" s="41" t="n">
        <f aca="false">IF(ISNUMBER(H103),H103/H$31,"")</f>
        <v>443.664257265083</v>
      </c>
      <c r="S88" s="41" t="n">
        <f aca="false">IF(ISNUMBER(I107),I107/I$31,"")</f>
        <v>244.66163141994</v>
      </c>
      <c r="T88" s="41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45651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137.918429003021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48014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1" t="n">
        <f aca="false">D89/D$31</f>
        <v>414.765211640212</v>
      </c>
      <c r="O89" s="41" t="n">
        <f aca="false">IF(E96&gt;0,E96/E$31,"")</f>
        <v>519.251336898396</v>
      </c>
      <c r="P89" s="41" t="n">
        <f aca="false">IF(ISNUMBER(F100),F100/F$31,"")</f>
        <v>381.415658035851</v>
      </c>
      <c r="Q89" s="41" t="n">
        <f aca="false">IF(ISNUMBER(G106),G106/G$31,"")</f>
        <v>310.810810810811</v>
      </c>
      <c r="R89" s="41" t="n">
        <f aca="false">IF(ISNUMBER(H104),H104/H$31,"")</f>
        <v>451.615282490043</v>
      </c>
      <c r="S89" s="41" t="n">
        <f aca="false">IF(ISNUMBER(I108),I108/I$31,"")</f>
        <v>247.867069486405</v>
      </c>
      <c r="T89" s="41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48014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145.057401812689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50361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1" t="n">
        <f aca="false">D90/D$31</f>
        <v>422.437169312169</v>
      </c>
      <c r="O90" s="41" t="n">
        <f aca="false">IF(ISNUMBER(E97),E97/E$31,"")</f>
        <v>524.983957219251</v>
      </c>
      <c r="P90" s="41" t="n">
        <f aca="false">IF(ISNUMBER(F101),F101/F$31,"")</f>
        <v>386.103876206527</v>
      </c>
      <c r="Q90" s="41" t="n">
        <f aca="false">IF(ISNUMBER(G107),G107/G$31,"")</f>
        <v>311.293436293436</v>
      </c>
      <c r="R90" s="41" t="n">
        <f aca="false">IF(ISNUMBER(H105),H105/H$31,"")</f>
        <v>460.849682844077</v>
      </c>
      <c r="S90" s="41" t="n">
        <f aca="false">IF(ISNUMBER(I109),I109/I$31,"")</f>
        <v>253.534743202417</v>
      </c>
      <c r="T90" s="41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50361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152.148036253776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52323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1" t="n">
        <f aca="false">D91/D$31</f>
        <v>429.381613756614</v>
      </c>
      <c r="O91" s="41" t="n">
        <f aca="false">IF(ISNUMBER(E98),E98/E$31,"")</f>
        <v>530.994652406417</v>
      </c>
      <c r="P91" s="41" t="n">
        <f aca="false">IF(ISNUMBER(F102),F102/F$31,"")</f>
        <v>391.159797763138</v>
      </c>
      <c r="Q91" s="41" t="n">
        <f aca="false">IF(ISNUMBER(G108),G108/G$31,"")</f>
        <v>314.285714285714</v>
      </c>
      <c r="R91" s="41" t="n">
        <f aca="false">IF(ISNUMBER(H106),H106/H$31,"")</f>
        <v>465.953680483847</v>
      </c>
      <c r="S91" s="41" t="n">
        <f aca="false">IF(ISNUMBER(I110),I110/I$31,"")</f>
        <v>259.045317220544</v>
      </c>
      <c r="T91" s="41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52323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158.075528700906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54396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1" t="n">
        <f aca="false">D92/D$31</f>
        <v>436.243386243386</v>
      </c>
      <c r="O92" s="41" t="n">
        <f aca="false">IF(ISNUMBER(E99),E99/E$31,"")</f>
        <v>536.898395721925</v>
      </c>
      <c r="P92" s="41" t="n">
        <f aca="false">IF(ISNUMBER(F103),F103/F$31,"")</f>
        <v>395.419028650222</v>
      </c>
      <c r="Q92" s="41" t="n">
        <f aca="false">IF(ISNUMBER(G109),G109/G$31,"")</f>
        <v>319.787644787645</v>
      </c>
      <c r="R92" s="41" t="n">
        <f aca="false">IF(ISNUMBER(H107),H107/H$31,"")</f>
        <v>469.907065938929</v>
      </c>
      <c r="S92" s="41" t="n">
        <f aca="false">IF(ISNUMBER(I111),I111/I$31,"")</f>
        <v>264.350453172205</v>
      </c>
      <c r="T92" s="41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54396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164.33836858006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55554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1" t="n">
        <f aca="false">D93/D$31</f>
        <v>440.542328042328</v>
      </c>
      <c r="O93" s="41" t="n">
        <f aca="false">IF(ISNUMBER(E100),E100/E$31,"")</f>
        <v>540.406417112299</v>
      </c>
      <c r="P93" s="41" t="n">
        <f aca="false">IF(ISNUMBER(F104),F104/F$31,"")</f>
        <v>398.146162095909</v>
      </c>
      <c r="Q93" s="41" t="n">
        <f aca="false">IF(ISNUMBER(G110),G110/G$31,"")</f>
        <v>333.976833976834</v>
      </c>
      <c r="R93" s="41" t="n">
        <f aca="false">IF(ISNUMBER(H108),H108/H$31,"")</f>
        <v>473.004867974627</v>
      </c>
      <c r="S93" s="41" t="n">
        <f aca="false">IF(ISNUMBER(I112),I112/I$31,"")</f>
        <v>269.196374622356</v>
      </c>
      <c r="T93" s="41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56941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167.836858006042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56941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1" t="n">
        <f aca="false">IF(D94&gt;0,D94/D$31,"")</f>
        <v>446.04828042328</v>
      </c>
      <c r="O94" s="41" t="n">
        <f aca="false">IF(ISNUMBER(E101),E101/E$31,"")</f>
        <v>543.914438502674</v>
      </c>
      <c r="P94" s="41" t="n">
        <f aca="false">IF(ISNUMBER(F105),F105/F$31,"")</f>
        <v>401.869158878505</v>
      </c>
      <c r="Q94" s="41" t="n">
        <f aca="false">IF(ISNUMBER(G111),G111/G$31,"")</f>
        <v>340.637065637066</v>
      </c>
      <c r="R94" s="41" t="n">
        <f aca="false">IF(ISNUMBER(H109),H109/H$31,"")</f>
        <v>482.254019766927</v>
      </c>
      <c r="S94" s="41" t="n">
        <f aca="false">IF(ISNUMBER(I113),I113/I$31,"")</f>
        <v>272.882175226586</v>
      </c>
      <c r="T94" s="41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2" t="n">
        <f aca="false">IF(D95&gt;0,D95,"")</f>
        <v>27359</v>
      </c>
      <c r="AA94" s="42" t="n">
        <f aca="false">IF(E95&gt;0,E95,"")</f>
        <v>23822</v>
      </c>
      <c r="AB94" s="42" t="n">
        <f aca="false">IF(F95&gt;0,F95,"")</f>
        <v>23660</v>
      </c>
      <c r="AC94" s="42" t="n">
        <f aca="false">IF(G95&gt;0,G95,"")</f>
        <v>2355</v>
      </c>
      <c r="AD94" s="42" t="n">
        <f aca="false">IF(H95&gt;0,H95,"")</f>
        <v>25302</v>
      </c>
      <c r="AE94" s="42" t="n">
        <f aca="false">IF(I95&gt;0,I95,"")</f>
        <v>59418</v>
      </c>
      <c r="AF94" s="42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172.027190332326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59418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1" t="n">
        <f aca="false">IF(D95&gt;0,D95/D$31,"")</f>
        <v>452.364417989418</v>
      </c>
      <c r="O95" s="41" t="n">
        <f aca="false">IF(ISNUMBER(E102),E102/E$31,"")</f>
        <v>547.871657754011</v>
      </c>
      <c r="P95" s="41" t="n">
        <f aca="false">IF(ISNUMBER(F106),F106/F$31,"")</f>
        <v>403.094836831623</v>
      </c>
      <c r="Q95" s="41" t="n">
        <f aca="false">IF(ISNUMBER(G112),G112/G$31,"")</f>
        <v>351.930501930502</v>
      </c>
      <c r="R95" s="41" t="n">
        <f aca="false">IF(ISNUMBER(H110),H110/H$31,"")</f>
        <v>489.541230269951</v>
      </c>
      <c r="S95" s="41" t="n">
        <f aca="false">IF(ISNUMBER(I114),I114/I$31,"")</f>
        <v>275.495468277946</v>
      </c>
      <c r="T95" s="41" t="n">
        <f aca="false">IF(ISNUMBER(J115),J115/J$31,"")</f>
        <v>96.9563141561232</v>
      </c>
      <c r="X95" s="13" t="n">
        <f aca="false">X94+1</f>
        <v>43949</v>
      </c>
      <c r="Y95" s="0" t="n">
        <f aca="false">Y94+1</f>
        <v>52</v>
      </c>
      <c r="Z95" s="42" t="n">
        <f aca="false">IF(D96&gt;0,D96,"")</f>
        <v>27682</v>
      </c>
      <c r="AA95" s="42" t="n">
        <f aca="false">IF(E96&gt;0,E96,"")</f>
        <v>24275</v>
      </c>
      <c r="AB95" s="42" t="n">
        <f aca="false">IF(F96&gt;0,F96,"")</f>
        <v>24087</v>
      </c>
      <c r="AC95" s="42" t="n">
        <f aca="false">IF(G96&gt;0,G96,"")</f>
        <v>2462</v>
      </c>
      <c r="AD95" s="42" t="n">
        <f aca="false">IF(H96&gt;0,H96,"")</f>
        <v>26097</v>
      </c>
      <c r="AE95" s="42" t="n">
        <f aca="false">IF(I96&gt;0,I96,"")</f>
        <v>61812</v>
      </c>
      <c r="AF95" s="42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179.510574018127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61812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1" t="n">
        <f aca="false">IF(D96&gt;0,D96/D$31,"")</f>
        <v>457.705026455027</v>
      </c>
      <c r="O96" s="41" t="n">
        <f aca="false">IF(ISNUMBER(E103),E103/E$31,"")</f>
        <v>553.090909090909</v>
      </c>
      <c r="P96" s="41" t="n">
        <f aca="false">IF(ISNUMBER(F107),F107/F$31,"")</f>
        <v>404.167305040601</v>
      </c>
      <c r="Q96" s="41" t="n">
        <f aca="false">IF(ISNUMBER(G113),G113/G$31,"")</f>
        <v>354.633204633205</v>
      </c>
      <c r="R96" s="41" t="n">
        <f aca="false">IF(ISNUMBER(H111),H111/H$31,"")</f>
        <v>495.85484584747</v>
      </c>
      <c r="S96" s="41" t="n">
        <f aca="false">IF(ISNUMBER(I115),I115/I$31,"")</f>
        <v>278.528700906344</v>
      </c>
      <c r="T96" s="41" t="n">
        <f aca="false">IF(ISNUMBER(J116),J116/J$31,"")</f>
        <v>97.7918357603247</v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64018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186.743202416918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64018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1" t="n">
        <f aca="false">IF(ISNUMBER(D97),D97/D$31,"")</f>
        <v>462.417328042328</v>
      </c>
      <c r="O97" s="41" t="n">
        <f aca="false">IF(ISNUMBER(E104),E104/E$31,"")</f>
        <v>557.647058823529</v>
      </c>
      <c r="P97" s="41" t="n">
        <f aca="false">IF(ISNUMBER(F108),F108/F$31,"")</f>
        <v>408.196721311475</v>
      </c>
      <c r="Q97" s="41" t="n">
        <f aca="false">IF(ISNUMBER(G114),G114/G$31,"")</f>
        <v>355.11583011583</v>
      </c>
      <c r="R97" s="41" t="n">
        <f aca="false">IF(ISNUMBER(H112),H112/H$31,"")</f>
        <v>501.519398141319</v>
      </c>
      <c r="S97" s="41" t="n">
        <f aca="false">IF(ISNUMBER(I116),I116/I$31,"")</f>
        <v>283.232628398791</v>
      </c>
      <c r="T97" s="41" t="n">
        <f aca="false">IF(ISNUMBER(J117),J117/J$31,"")</f>
        <v>98.7109095249463</v>
      </c>
      <c r="X97" s="13" t="n">
        <f aca="false">X96+1</f>
        <v>43951</v>
      </c>
      <c r="Y97" s="0" t="n">
        <f aca="false">Y96+1</f>
        <v>54</v>
      </c>
      <c r="Z97" s="42" t="n">
        <f aca="false">IF(D98&gt;0,D98,"")</f>
        <v>28236</v>
      </c>
      <c r="AA97" s="42" t="n">
        <f aca="false">IF(E98&gt;0,E98,"")</f>
        <v>24824</v>
      </c>
      <c r="AB97" s="42" t="n">
        <f aca="false">IF(F98&gt;0,F98,"")</f>
        <v>24594</v>
      </c>
      <c r="AC97" s="42" t="n">
        <f aca="false">IF(G98&gt;0,G98,"")</f>
        <v>2653</v>
      </c>
      <c r="AD97" s="42" t="n">
        <f aca="false">IF(H98&gt;0,H98,"")</f>
        <v>27510</v>
      </c>
      <c r="AE97" s="42" t="n">
        <f aca="false">IF(I98&gt;0,I98,"")</f>
        <v>65918</v>
      </c>
      <c r="AF97" s="42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193.407854984894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65918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1" t="n">
        <f aca="false">IF(ISNUMBER(D98),D98/D$31,"")</f>
        <v>466.865079365079</v>
      </c>
      <c r="O98" s="41" t="n">
        <f aca="false">IF(ISNUMBER(E105),E105/E$31,"")</f>
        <v>562.545454545455</v>
      </c>
      <c r="P98" s="41" t="n">
        <f aca="false">IF(ISNUMBER(F109),F109/F$31,"")</f>
        <v>413.528420407538</v>
      </c>
      <c r="Q98" s="41" t="n">
        <f aca="false">IF(ISNUMBER(G115),G115/G$31,"")</f>
        <v>356.949806949807</v>
      </c>
      <c r="R98" s="41" t="n">
        <f aca="false">IF(ISNUMBER(H113),H113/H$31,"")</f>
        <v>508.423071249447</v>
      </c>
      <c r="S98" s="41" t="n">
        <f aca="false">IF(ISNUMBER(I117),I117/I$31,"")</f>
        <v>287.477341389728</v>
      </c>
      <c r="T98" s="41" t="n">
        <f aca="false">IF(ISNUMBER(J118),J118/J$31,"")</f>
        <v>99.1764144187157</v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67616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199.148036253776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67616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1" t="n">
        <f aca="false">IF(ISNUMBER(D99),D99/D$31,"")</f>
        <v>474.702380952381</v>
      </c>
      <c r="O99" s="41" t="n">
        <f aca="false">IF(ISNUMBER(E106),E106/E$31,"")</f>
        <v>566.374331550802</v>
      </c>
      <c r="P99" s="41" t="n">
        <f aca="false">IF(ISNUMBER(F110),F110/F$31,"")</f>
        <v>414.800061283898</v>
      </c>
      <c r="Q99" s="41" t="n">
        <f aca="false">IF(ISNUMBER(G116),G116/G$31,"")</f>
        <v>361.293436293436</v>
      </c>
      <c r="R99" s="41" t="n">
        <f aca="false">IF(ISNUMBER(H114),H114/H$31,"")</f>
        <v>510.930815754536</v>
      </c>
      <c r="S99" s="41" t="n">
        <f aca="false">IF(ISNUMBER(I118),I118/I$31,"")</f>
        <v>291.749244712991</v>
      </c>
      <c r="T99" s="41" t="n">
        <f aca="false">IF(ISNUMBER(J119),J119/J$31,"")</f>
        <v>99.6896634041537</v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68770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204.277945619335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68770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1" t="n">
        <f aca="false">IF(ISNUMBER(D100),D100/D$31,"")</f>
        <v>477.579365079365</v>
      </c>
      <c r="O100" s="41" t="n">
        <f aca="false">IF(ISNUMBER(E107),E107/E$31,"")</f>
        <v>569.433155080214</v>
      </c>
      <c r="P100" s="41" t="n">
        <f aca="false">IF(ISNUMBER(F111),F111/F$31,"")</f>
        <v>420.177723303202</v>
      </c>
      <c r="Q100" s="41" t="n">
        <f aca="false">IF(ISNUMBER(G117),G117/G$31,"")</f>
        <v>369.787644787645</v>
      </c>
      <c r="R100" s="41" t="n">
        <f aca="false">IF(ISNUMBER(H115),H115/H$31,"")</f>
        <v>513.291045876973</v>
      </c>
      <c r="S100" s="41" t="n">
        <f aca="false">IF(ISNUMBER(I119),I119/I$31,"")</f>
        <v>295.673716012085</v>
      </c>
      <c r="T100" s="41" t="n">
        <f aca="false">IF(ISNUMBER(J120),J120/J$31,"")</f>
        <v>99.856767724994</v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70098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207.764350453172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70098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1" t="n">
        <f aca="false">IF(ISNUMBER(D101),D101/D$31,"")</f>
        <v>480.803571428571</v>
      </c>
      <c r="O101" s="41" t="n">
        <f aca="false">IF(ISNUMBER(E108),E108/E$31,"")</f>
        <v>572.064171122995</v>
      </c>
      <c r="P101" s="41" t="n">
        <f aca="false">IF(ISNUMBER(F112),F112/F$31,"")</f>
        <v>421.771104642255</v>
      </c>
      <c r="Q101" s="41" t="n">
        <f aca="false">IF(ISNUMBER(G118),G118/G$31,"")</f>
        <v>373.648648648649</v>
      </c>
      <c r="R101" s="41" t="n">
        <f aca="false">IF(ISNUMBER(H116),H116/H$31,"")</f>
        <v>521.330579731524</v>
      </c>
      <c r="S101" s="41" t="n">
        <f aca="false">IF(ISNUMBER(I120),I120/I$31,"")</f>
        <v>298.803625377643</v>
      </c>
      <c r="T101" s="41" t="n">
        <f aca="false">IF(ISNUMBER(J121),J121/J$31,"")</f>
        <v>99.9164478395798</v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72450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211.776435045317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72450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1" t="n">
        <f aca="false">IF(ISNUMBER(D102),D102/D$31,"")</f>
        <v>484.705687830688</v>
      </c>
      <c r="O102" s="41" t="n">
        <f aca="false">IF(ISNUMBER(E109),E109/E$31,"")</f>
        <v>575.828877005348</v>
      </c>
      <c r="P102" s="41" t="n">
        <f aca="false">IF(ISNUMBER(F113),F113/F$31,"")</f>
        <v>423.241918185997</v>
      </c>
      <c r="Q102" s="41" t="n">
        <f aca="false">IF(ISNUMBER(G119),G119/G$31,"")</f>
        <v>378.861003861004</v>
      </c>
      <c r="R102" s="41" t="n">
        <f aca="false">IF(ISNUMBER(H117),H117/H$31,"")</f>
        <v>526.685351821803</v>
      </c>
      <c r="S102" s="41" t="n">
        <f aca="false">IF(ISNUMBER(I121),I121/I$31,"")</f>
        <v>300.66163141994</v>
      </c>
      <c r="T102" s="41" t="n">
        <f aca="false">IF(ISNUMBER(J122),J122/J$31,"")</f>
        <v>100.596801145858</v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74981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218.882175226586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74981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1" t="n">
        <f aca="false">IF(ISNUMBER(D103),D103/D$31,"")</f>
        <v>490.806878306878</v>
      </c>
      <c r="O103" s="41" t="n">
        <f aca="false">IF(ISNUMBER(E110),E110/E$31,"")</f>
        <v>579.764705882353</v>
      </c>
      <c r="P103" s="41" t="n">
        <f aca="false">IF(ISNUMBER(F114),F114/F$31,"")</f>
        <v>430.641948827946</v>
      </c>
      <c r="Q103" s="41" t="n">
        <f aca="false">IF(ISNUMBER(G120),G120/G$31,"")</f>
        <v>385.328185328185</v>
      </c>
      <c r="R103" s="41" t="n">
        <f aca="false">IF(ISNUMBER(H118),H118/H$31,"")</f>
        <v>531.671337955451</v>
      </c>
      <c r="S103" s="41" t="n">
        <f aca="false">IF(ISNUMBER(I122),I122/I$31,"")</f>
        <v>302.190332326284</v>
      </c>
      <c r="T103" s="41" t="n">
        <f aca="false">IF(ISNUMBER(J123),J123/J$31,"")</f>
        <v>101.43232275006</v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77114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226.528700906344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77114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1" t="n">
        <f aca="false">IF(ISNUMBER(D104),D104/D$31,"")</f>
        <v>495.337301587302</v>
      </c>
      <c r="O104" s="41" t="n">
        <f aca="false">IF(ISNUMBER(E111),E111/E$31,"")</f>
        <v>584.406417112299</v>
      </c>
      <c r="P104" s="41" t="n">
        <f aca="false">IF(ISNUMBER(F115),F115/F$31,"")</f>
        <v>432.648996476176</v>
      </c>
      <c r="Q104" s="41" t="n">
        <f aca="false">IF(ISNUMBER(G121),G121/G$31,"")</f>
        <v>385.907335907336</v>
      </c>
      <c r="R104" s="41" t="n">
        <f aca="false">IF(ISNUMBER(H119),H119/H$31,"")</f>
        <v>536.849092786547</v>
      </c>
      <c r="S104" s="41" t="n">
        <f aca="false">IF(ISNUMBER(I123),I123/I$31,"")</f>
        <v>304.531722054381</v>
      </c>
      <c r="T104" s="41" t="n">
        <f aca="false">IF(ISNUMBER(J124),J124/J$31,"")</f>
        <v>101.85008355216</v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78803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232.972809667674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78803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1" t="n">
        <f aca="false">IF(ISNUMBER(D105),D105/D$31,"")</f>
        <v>499.355158730159</v>
      </c>
      <c r="O105" s="41" t="n">
        <f aca="false">IF(ISNUMBER(E112),E112/E$31,"")</f>
        <v>587.358288770054</v>
      </c>
      <c r="P105" s="41" t="n">
        <f aca="false">IF(ISNUMBER(F116),F116/F$31,"")</f>
        <v>429.324345028344</v>
      </c>
      <c r="Q105" s="41" t="n">
        <f aca="false">IF(ISNUMBER(G122),G122/G$31,"")</f>
        <v>388.899613899614</v>
      </c>
      <c r="R105" s="41" t="n">
        <f aca="false">IF(ISNUMBER(H120),H120/H$31,"")</f>
        <v>541.008998377342</v>
      </c>
      <c r="S105" s="41" t="n">
        <f aca="false">IF(ISNUMBER(I124),I124/I$31,"")</f>
        <v>309.178247734139</v>
      </c>
      <c r="T105" s="41" t="n">
        <f aca="false">IF(ISNUMBER(J125),J125/J$31,"")</f>
        <v>102.291716400095</v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80232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238.075528700906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80232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1" t="n">
        <f aca="false">IF(ISNUMBER(D106),D106/D$31,"")</f>
        <v>502.562830687831</v>
      </c>
      <c r="O106" s="41" t="n">
        <f aca="false">IF(ISNUMBER(E113),E113/E$31,"")</f>
        <v>589.582887700535</v>
      </c>
      <c r="P106" s="41" t="n">
        <f aca="false">IF(ISNUMBER(F117),F117/F$31,"")</f>
        <v>431.009652213881</v>
      </c>
      <c r="Q106" s="41" t="n">
        <f aca="false">IF(ISNUMBER(G123),G123/G$31,"")</f>
        <v>398.166023166023</v>
      </c>
      <c r="R106" s="41" t="n">
        <f aca="false">IF(ISNUMBER(H121),H121/H$31,"")</f>
        <v>547.514382652309</v>
      </c>
      <c r="S106" s="41" t="n">
        <f aca="false">IF(ISNUMBER(I125),I125/I$31,"")</f>
        <v>312.87915407855</v>
      </c>
      <c r="T106" s="41" t="n">
        <f aca="false">IF(ISNUMBER(J126),J126/J$31,"")</f>
        <v>102.578180950107</v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80983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242.392749244713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80983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1" t="n">
        <f aca="false">IF(ISNUMBER(D107),D107/D$31,"")</f>
        <v>505.291005291005</v>
      </c>
      <c r="O107" s="41" t="n">
        <f aca="false">IF(ISNUMBER(E114),E114/E$31,"")</f>
        <v>591.44385026738</v>
      </c>
      <c r="P107" s="41" t="n">
        <f aca="false">IF(ISNUMBER(F118),F118/F$31,"")</f>
        <v>432.281293090241</v>
      </c>
      <c r="Q107" s="41" t="n">
        <f aca="false">IF(ISNUMBER(G124),G124/G$31,"")</f>
        <v>407.335907335907</v>
      </c>
      <c r="R107" s="41" t="n">
        <f aca="false">IF(ISNUMBER(H122),H122/H$31,"")</f>
        <v>549.299306682402</v>
      </c>
      <c r="S107" s="41" t="n">
        <f aca="false">IF(ISNUMBER(I126),I126/I$31,"")</f>
        <v>316.543806646526</v>
      </c>
      <c r="T107" s="41" t="n">
        <f aca="false">IF(ISNUMBER(J127),J127/J$31,"")</f>
        <v>102.64979708761</v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82044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244.66163141994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82044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1" t="n">
        <f aca="false">IF(ISNUMBER(D108),D108/D$31,"")</f>
        <v>508.250661375661</v>
      </c>
      <c r="O108" s="41" t="n">
        <f aca="false">IF(ISNUMBER(E115),E115/E$31,"")</f>
        <v>592.705882352941</v>
      </c>
      <c r="P108" s="41" t="n">
        <f aca="false">IF(ISNUMBER(F119),F119/F$31,"")</f>
        <v>433.415045196875</v>
      </c>
      <c r="Q108" s="41" t="n">
        <f aca="false">IF(ISNUMBER(G125),G125/G$31,"")</f>
        <v>411.776061776062</v>
      </c>
      <c r="R108" s="41" t="n">
        <f aca="false">IF(ISNUMBER(H123),H123/H$31,"")</f>
        <v>551.305502286473</v>
      </c>
      <c r="S108" s="41" t="n">
        <f aca="false">IF(ISNUMBER(I127),I127/I$31,"")</f>
        <v>319.616314199396</v>
      </c>
      <c r="T108" s="41" t="n">
        <f aca="false">IF(ISNUMBER(J128),J128/J$31,"")</f>
        <v>102.709477202196</v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26920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83920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247.867069486405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26920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83920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1" t="n">
        <f aca="false">IF(ISNUMBER(D109),D109/D$31,"")</f>
        <v>511.094576719577</v>
      </c>
      <c r="O109" s="41" t="n">
        <f aca="false">IF(ISNUMBER(E116),E116/E$31,"")</f>
        <v>594.181818181818</v>
      </c>
      <c r="P109" s="41" t="n">
        <f aca="false">IF(ISNUMBER(F120),F120/F$31,"")</f>
        <v>434.073847096675</v>
      </c>
      <c r="Q109" s="41" t="n">
        <f aca="false">IF(ISNUMBER(G126),G126/G$31,"")</f>
        <v>419.88416988417</v>
      </c>
      <c r="R109" s="41" t="n">
        <f aca="false">IF(ISNUMBER(H124),H124/H$31,"")</f>
        <v>557.707626493583</v>
      </c>
      <c r="S109" s="41" t="n">
        <f aca="false">IF(ISNUMBER(I128),I128/I$31,"")</f>
        <v>321.546827794562</v>
      </c>
      <c r="T109" s="41" t="n">
        <f aca="false">IF(ISNUMBER(J129),J129/J$31,"")</f>
        <v>102.864645500119</v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27104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85744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575.828877005348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253.534743202417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27104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85744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1" t="n">
        <f aca="false">IF(ISNUMBER(D110),D110/D$31,"")</f>
        <v>514.318783068783</v>
      </c>
      <c r="O110" s="41" t="n">
        <f aca="false">IF(ISNUMBER(E117),E117/E$31,"")</f>
        <v>596.534759358289</v>
      </c>
      <c r="P110" s="41" t="n">
        <f aca="false">IF(ISNUMBER(F121),F121/F$31,"")</f>
        <v>434.610081201164</v>
      </c>
      <c r="Q110" s="41" t="n">
        <f aca="false">IF(ISNUMBER(G127),G127/G$31,"")</f>
        <v>424.227799227799</v>
      </c>
      <c r="R110" s="41" t="n">
        <f aca="false">IF(ISNUMBER(H125),H125/H$31,"")</f>
        <v>563.799970497124</v>
      </c>
      <c r="S110" s="41" t="n">
        <f aca="false">IF(ISNUMBER(I129),I129/I$31,"")</f>
        <v>323.755287009063</v>
      </c>
      <c r="T110" s="41" t="n">
        <f aca="false">IF(ISNUMBER(J130),J130/J$31,"")</f>
        <v>103.533062783481</v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27321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87500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579.764705882353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259.045317220544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27321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87500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1" t="n">
        <f aca="false">IF(ISNUMBER(D111),D111/D$31,"")</f>
        <v>518.650793650794</v>
      </c>
      <c r="O111" s="41" t="n">
        <f aca="false">IF(ISNUMBER(E118),E118/E$31,"")</f>
        <v>597.647058823529</v>
      </c>
      <c r="P111" s="41" t="n">
        <f aca="false">IF(ISNUMBER(F122),F122/F$31,"")</f>
        <v>435.605944538073</v>
      </c>
      <c r="Q111" s="41" t="n">
        <f aca="false">IF(ISNUMBER(G128),G128/G$31,"")</f>
        <v>424.227799227799</v>
      </c>
      <c r="R111" s="41" t="n">
        <f aca="false">IF(ISNUMBER(H126),H126/H$31,"")</f>
        <v>569.302256970054</v>
      </c>
      <c r="S111" s="41" t="n">
        <f aca="false">IF(ISNUMBER(I130),I130/I$31,"")</f>
        <v>327.187311178248</v>
      </c>
      <c r="T111" s="41" t="n">
        <f aca="false">IF(ISNUMBER(J131),J131/J$31,"")</f>
        <v>103.83146335641</v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27459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89104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584.406417112299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264.350453172205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27459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89104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1" t="n">
        <f aca="false">IF(ISNUMBER(D112),D112/D$31,"")</f>
        <v>522.652116402116</v>
      </c>
      <c r="O112" s="41" t="n">
        <f aca="false">IF(ISNUMBER(E119),E119/E$31,"")</f>
        <v>612.363636363636</v>
      </c>
      <c r="P112" s="41" t="n">
        <f aca="false">IF(ISNUMBER(F123),F123/F$31,"")</f>
        <v>437.107400030642</v>
      </c>
      <c r="Q112" s="41" t="n">
        <f aca="false">IF(ISNUMBER(G129),G129/G$31,"")</f>
        <v>425</v>
      </c>
      <c r="R112" s="41" t="n">
        <f aca="false">IF(ISNUMBER(H127),H127/H$31,"")</f>
        <v>572.636082017997</v>
      </c>
      <c r="S112" s="41" t="n">
        <f aca="false">IF(ISNUMBER(I131),I131/I$31,"")</f>
        <v>330.462235649547</v>
      </c>
      <c r="T112" s="41" t="n">
        <f aca="false">IF(ISNUMBER(J132),J132/J$31,"")</f>
        <v>104.273096204345</v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27563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90324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587.358288770054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269.196374622356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27563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90324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1" t="n">
        <f aca="false">IF(ISNUMBER(D113),D113/D$31,"")</f>
        <v>525.181878306878</v>
      </c>
      <c r="O113" s="41" t="n">
        <f aca="false">IF(ISNUMBER(E120),E120/E$31,"")</f>
        <v>613.433155080214</v>
      </c>
      <c r="P113" s="41" t="n">
        <f aca="false">IF(ISNUMBER(F124),F124/F$31,"")</f>
        <v>438.118584341964</v>
      </c>
      <c r="Q113" s="41" t="n">
        <f aca="false">IF(ISNUMBER(G130),G130/G$31,"")</f>
        <v>431.274131274131</v>
      </c>
      <c r="R113" s="41" t="n">
        <f aca="false">IF(ISNUMBER(H128),H128/H$31,"")</f>
        <v>574.332497418498</v>
      </c>
      <c r="S113" s="41" t="n">
        <f aca="false">IF(ISNUMBER(I132),I132/I$31,"")</f>
        <v>333.580060422961</v>
      </c>
      <c r="T113" s="41" t="n">
        <f aca="false">IF(ISNUMBER(J133),J133/J$31,"")</f>
        <v>104.595368823108</v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31908</v>
      </c>
      <c r="AA113" s="0" t="n">
        <f aca="false">IF(E114&gt;0,E114,"")</f>
        <v>27650</v>
      </c>
      <c r="AB113" s="0" t="n">
        <f aca="false">IF(F114&gt;0,F114,"")</f>
        <v>28108</v>
      </c>
      <c r="AC113" s="0" t="n">
        <f aca="false">IF(G114&gt;0,G114,"")</f>
        <v>3679</v>
      </c>
      <c r="AD113" s="0" t="n">
        <f aca="false">IF(H114&gt;0,H114,"")</f>
        <v>34636</v>
      </c>
      <c r="AE113" s="0" t="n">
        <f aca="false">IF(I114&gt;0,I114,"")</f>
        <v>91189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589.582887700535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272.882175226586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31908</v>
      </c>
      <c r="E114" s="21" t="n">
        <f aca="false">IF(ISNUMBER(data_in!$E151),data_in!$E151," ")</f>
        <v>27650</v>
      </c>
      <c r="F114" s="21" t="n">
        <f aca="false">IF(ISNUMBER(data_in!$F151),data_in!$F151," ")</f>
        <v>28108</v>
      </c>
      <c r="G114" s="21" t="n">
        <f aca="false">IF(ISNUMBER(data_in!$G151),data_in!$G151," ")</f>
        <v>3679</v>
      </c>
      <c r="H114" s="21" t="n">
        <f aca="false">IF(ISNUMBER(data_in!$H151),data_in!$H151," ")</f>
        <v>34636</v>
      </c>
      <c r="I114" s="21" t="n">
        <f aca="false">IF(ISNUMBER(data_in!$I151),data_in!$I151," ")</f>
        <v>91189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1" t="n">
        <f aca="false">IF(ISNUMBER(D114),D114/D$31,"")</f>
        <v>527.579365079365</v>
      </c>
      <c r="O114" s="41" t="n">
        <f aca="false">IF(ISNUMBER(E121),E121/E$31,"")</f>
        <v>615.016042780749</v>
      </c>
      <c r="P114" s="41" t="n">
        <f aca="false">IF(ISNUMBER(F125),F125/F$31,"")</f>
        <v>439.129768653286</v>
      </c>
      <c r="Q114" s="41" t="n">
        <f aca="false">IF(ISNUMBER(G131),G131/G$31,"")</f>
        <v>438.416988416988</v>
      </c>
      <c r="R114" s="41" t="n">
        <f aca="false">IF(ISNUMBER(H129),H129/H$31,"")</f>
        <v>575.969907065939</v>
      </c>
      <c r="S114" s="41" t="n">
        <f aca="false">IF(ISNUMBER(I133),I133/I$31,"")</f>
        <v>336.525679758308</v>
      </c>
      <c r="T114" s="41" t="n">
        <f aca="false">IF(ISNUMBER(J134),J134/J$31,"")</f>
        <v>104.666984960611</v>
      </c>
      <c r="X114" s="13" t="n">
        <f aca="false">X113+1</f>
        <v>43968</v>
      </c>
      <c r="Y114" s="0" t="n">
        <f aca="false">Y113+1</f>
        <v>71</v>
      </c>
      <c r="Z114" s="42" t="n">
        <f aca="false">IF(D115&gt;0,D115,"")</f>
        <v>32007</v>
      </c>
      <c r="AA114" s="42" t="n">
        <f aca="false">IF(E115&gt;0,E115,"")</f>
        <v>27709</v>
      </c>
      <c r="AB114" s="42" t="n">
        <f aca="false">IF(F115&gt;0,F115,"")</f>
        <v>28239</v>
      </c>
      <c r="AC114" s="42" t="n">
        <f aca="false">IF(G115&gt;0,G115,"")</f>
        <v>3698</v>
      </c>
      <c r="AD114" s="42" t="n">
        <f aca="false">IF(H115&gt;0,H115,"")</f>
        <v>34796</v>
      </c>
      <c r="AE114" s="42" t="n">
        <f aca="false">IF(I115&gt;0,I115,"")</f>
        <v>92193</v>
      </c>
      <c r="AF114" s="42" t="n">
        <f aca="false">IF(J115&gt;0,J115,"")</f>
        <v>8123</v>
      </c>
      <c r="AH114" s="15" t="n">
        <f aca="false">AH113+1</f>
        <v>43968</v>
      </c>
      <c r="AI114" s="5" t="n">
        <f aca="false">AI113+1</f>
        <v>71</v>
      </c>
      <c r="AJ114" s="32" t="n">
        <f aca="false">IF(ISNUMBER(D114),D114/D$31,"")</f>
        <v>527.579365079365</v>
      </c>
      <c r="AK114" s="32" t="n">
        <f aca="false">IF(ISNUMBER(E114),E114/E$31,"")</f>
        <v>591.44385026738</v>
      </c>
      <c r="AL114" s="32" t="n">
        <f aca="false">IF(ISNUMBER(F114),F114/F$31,"")</f>
        <v>430.641948827946</v>
      </c>
      <c r="AM114" s="32" t="n">
        <f aca="false">IF(ISNUMBER(G114),G114/G$31,"")</f>
        <v>355.11583011583</v>
      </c>
      <c r="AN114" s="32" t="n">
        <f aca="false">IF(ISNUMBER(H114),H114/H$31,"")</f>
        <v>510.930815754536</v>
      </c>
      <c r="AO114" s="32" t="n">
        <f aca="false">IF(ISNUMBER(I114),I114/I$31,"")</f>
        <v>275.495468277946</v>
      </c>
      <c r="AP114" s="32" t="n">
        <f aca="false">IF(ISNUMBER(J114),J114/J$31,"")</f>
        <v>96.073048460253</v>
      </c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D115" s="21" t="n">
        <f aca="false">IF(ISNUMBER(data_in!$D152),data_in!$D152," ")</f>
        <v>32007</v>
      </c>
      <c r="E115" s="21" t="n">
        <f aca="false">IF(ISNUMBER(data_in!$E152),data_in!$E152," ")</f>
        <v>27709</v>
      </c>
      <c r="F115" s="21" t="n">
        <f aca="false">IF(ISNUMBER(data_in!$F152),data_in!$F152," ")</f>
        <v>28239</v>
      </c>
      <c r="G115" s="21" t="n">
        <f aca="false">IF(ISNUMBER(data_in!$G152),data_in!$G152," ")</f>
        <v>3698</v>
      </c>
      <c r="H115" s="21" t="n">
        <f aca="false">IF(ISNUMBER(data_in!$H152),data_in!$H152," ")</f>
        <v>34796</v>
      </c>
      <c r="I115" s="21" t="n">
        <f aca="false">IF(ISNUMBER(data_in!$I152),data_in!$I152," ")</f>
        <v>92193</v>
      </c>
      <c r="J115" s="21" t="n">
        <f aca="false">IF(ISNUMBER(data_in!$J152),data_in!$J152," ")</f>
        <v>8123</v>
      </c>
      <c r="K115" s="0"/>
      <c r="L115" s="15" t="n">
        <f aca="false">L114+1</f>
        <v>43969</v>
      </c>
      <c r="M115" s="0" t="n">
        <f aca="false">M114+1</f>
        <v>72</v>
      </c>
      <c r="N115" s="41" t="n">
        <f aca="false">IF(ISNUMBER(D115),D115/D$31,"")</f>
        <v>529.21626984127</v>
      </c>
      <c r="O115" s="41" t="n">
        <f aca="false">IF(ISNUMBER(E122),E122/E$31,"")</f>
        <v>574.053475935829</v>
      </c>
      <c r="P115" s="41" t="n">
        <f aca="false">IF(ISNUMBER(F126),F126/F$31,"")</f>
        <v>439.926459322813</v>
      </c>
      <c r="Q115" s="41" t="n">
        <f aca="false">IF(ISNUMBER(G132),G132/G$31,"")</f>
        <v>440.34749034749</v>
      </c>
      <c r="R115" s="41" t="n">
        <f aca="false">IF(ISNUMBER(H130),H130/H$31,"")</f>
        <v>580.749373063874</v>
      </c>
      <c r="S115" s="41" t="n">
        <f aca="false">IF(ISNUMBER(I134),I134/I$31,"")</f>
        <v>338.658610271903</v>
      </c>
      <c r="T115" s="41" t="n">
        <f aca="false">IF(ISNUMBER(J135),J135/J$31,"")</f>
        <v>104.750537121031</v>
      </c>
      <c r="X115" s="13" t="n">
        <f aca="false">X114+1</f>
        <v>43969</v>
      </c>
      <c r="Y115" s="0" t="n">
        <f aca="false">Y114+1</f>
        <v>72</v>
      </c>
      <c r="Z115" s="42" t="n">
        <f aca="false">IF(D116&gt;0,D116,"")</f>
        <v>32169</v>
      </c>
      <c r="AA115" s="42" t="n">
        <f aca="false">IF(E116&gt;0,E116,"")</f>
        <v>27778</v>
      </c>
      <c r="AB115" s="42" t="n">
        <f aca="false">IF(F116&gt;0,F116,"")</f>
        <v>28022</v>
      </c>
      <c r="AC115" s="42" t="n">
        <f aca="false">IF(G116&gt;0,G116,"")</f>
        <v>3743</v>
      </c>
      <c r="AD115" s="42" t="n">
        <f aca="false">IF(H116&gt;0,H116,"")</f>
        <v>35341</v>
      </c>
      <c r="AE115" s="42" t="n">
        <f aca="false">IF(I116&gt;0,I116,"")</f>
        <v>93750</v>
      </c>
      <c r="AF115" s="42" t="n">
        <f aca="false">IF(J116&gt;0,J116,"")</f>
        <v>8193</v>
      </c>
      <c r="AH115" s="15" t="n">
        <f aca="false">AH114+1</f>
        <v>43969</v>
      </c>
      <c r="AI115" s="5" t="n">
        <f aca="false">AI114+1</f>
        <v>72</v>
      </c>
      <c r="AJ115" s="32" t="n">
        <f aca="false">IF(ISNUMBER(D115),D115/D$31,"")</f>
        <v>529.21626984127</v>
      </c>
      <c r="AK115" s="32" t="n">
        <f aca="false">IF(ISNUMBER(E115),E115/E$31,"")</f>
        <v>592.705882352941</v>
      </c>
      <c r="AL115" s="32" t="n">
        <f aca="false">IF(ISNUMBER(F115),F115/F$31,"")</f>
        <v>432.648996476176</v>
      </c>
      <c r="AM115" s="32" t="n">
        <f aca="false">IF(ISNUMBER(G115),G115/G$31,"")</f>
        <v>356.949806949807</v>
      </c>
      <c r="AN115" s="32" t="n">
        <f aca="false">IF(ISNUMBER(H115),H115/H$31,"")</f>
        <v>513.291045876973</v>
      </c>
      <c r="AO115" s="32" t="n">
        <f aca="false">IF(ISNUMBER(I115),I115/I$31,"")</f>
        <v>278.528700906344</v>
      </c>
      <c r="AP115" s="32" t="n">
        <f aca="false">IF(ISNUMBER(J115),J115/J$31,"")</f>
        <v>96.9563141561232</v>
      </c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D116" s="21" t="n">
        <f aca="false">IF(ISNUMBER(data_in!$D153),data_in!$D153," ")</f>
        <v>32169</v>
      </c>
      <c r="E116" s="21" t="n">
        <f aca="false">IF(ISNUMBER(data_in!$E153),data_in!$E153," ")</f>
        <v>27778</v>
      </c>
      <c r="F116" s="21" t="n">
        <f aca="false">IF(ISNUMBER(data_in!$F153),data_in!$F153," ")</f>
        <v>28022</v>
      </c>
      <c r="G116" s="21" t="n">
        <f aca="false">IF(ISNUMBER(data_in!$G153),data_in!$G153," ")</f>
        <v>3743</v>
      </c>
      <c r="H116" s="21" t="n">
        <f aca="false">IF(ISNUMBER(data_in!$H153),data_in!$H153," ")</f>
        <v>35341</v>
      </c>
      <c r="I116" s="21" t="n">
        <f aca="false">IF(ISNUMBER(data_in!$I153),data_in!$I153," ")</f>
        <v>93750</v>
      </c>
      <c r="J116" s="21" t="n">
        <f aca="false">IF(ISNUMBER(data_in!$J153),data_in!$J153," ")</f>
        <v>8193</v>
      </c>
      <c r="K116" s="0"/>
      <c r="L116" s="15" t="n">
        <f aca="false">L115+1</f>
        <v>43970</v>
      </c>
      <c r="M116" s="0" t="n">
        <f aca="false">M115+1</f>
        <v>73</v>
      </c>
      <c r="N116" s="41" t="n">
        <f aca="false">IF(ISNUMBER(D116),D116/D$31,"")</f>
        <v>531.894841269841</v>
      </c>
      <c r="O116" s="41" t="n">
        <f aca="false">IF(ISNUMBER(E123),E123/E$31,"")</f>
        <v>580.042780748663</v>
      </c>
      <c r="P116" s="41" t="n">
        <f aca="false">IF(ISNUMBER(F127),F127/F$31,"")</f>
        <v>440.799754864409</v>
      </c>
      <c r="Q116" s="41" t="n">
        <f aca="false">IF(ISNUMBER(G133),G133/G$31,"")</f>
        <v>447.779922779923</v>
      </c>
      <c r="R116" s="41" t="n">
        <f aca="false">IF(ISNUMBER(H131),H131/H$31,"")</f>
        <v>586.045139401092</v>
      </c>
      <c r="S116" s="41" t="n">
        <f aca="false">IF(ISNUMBER(I135),I135/I$31,"")</f>
        <v>339.785498489426</v>
      </c>
      <c r="T116" s="41" t="n">
        <f aca="false">IF(ISNUMBER(J136),J136/J$31,"")</f>
        <v>104.834089281451</v>
      </c>
      <c r="X116" s="13" t="n">
        <f aca="false">X115+1</f>
        <v>43970</v>
      </c>
      <c r="Y116" s="0" t="n">
        <f aca="false">Y115+1</f>
        <v>73</v>
      </c>
      <c r="Z116" s="42" t="n">
        <f aca="false">IF(D117&gt;0,D117,"")</f>
        <v>32330</v>
      </c>
      <c r="AA116" s="42" t="n">
        <f aca="false">IF(E117&gt;0,E117,"")</f>
        <v>27888</v>
      </c>
      <c r="AB116" s="42" t="n">
        <f aca="false">IF(F117&gt;0,F117,"")</f>
        <v>28132</v>
      </c>
      <c r="AC116" s="42" t="n">
        <f aca="false">IF(G117&gt;0,G117,"")</f>
        <v>3831</v>
      </c>
      <c r="AD116" s="42" t="n">
        <f aca="false">IF(H117&gt;0,H117,"")</f>
        <v>35704</v>
      </c>
      <c r="AE116" s="42" t="n">
        <f aca="false">IF(I117&gt;0,I117,"")</f>
        <v>95155</v>
      </c>
      <c r="AF116" s="42" t="n">
        <f aca="false">IF(J117&gt;0,J117,"")</f>
        <v>8270</v>
      </c>
      <c r="AH116" s="15" t="n">
        <f aca="false">AH115+1</f>
        <v>43970</v>
      </c>
      <c r="AI116" s="5" t="n">
        <f aca="false">AI115+1</f>
        <v>73</v>
      </c>
      <c r="AJ116" s="32" t="n">
        <f aca="false">IF(ISNUMBER(D116),D116/D$31,"")</f>
        <v>531.894841269841</v>
      </c>
      <c r="AK116" s="32" t="n">
        <f aca="false">IF(ISNUMBER(E116),E116/E$31,"")</f>
        <v>594.181818181818</v>
      </c>
      <c r="AL116" s="32" t="n">
        <f aca="false">IF(ISNUMBER(F116),F116/F$31,"")</f>
        <v>429.324345028344</v>
      </c>
      <c r="AM116" s="32" t="n">
        <f aca="false">IF(ISNUMBER(G116),G116/G$31,"")</f>
        <v>361.293436293436</v>
      </c>
      <c r="AN116" s="32" t="n">
        <f aca="false">IF(ISNUMBER(H116),H116/H$31,"")</f>
        <v>521.330579731524</v>
      </c>
      <c r="AO116" s="32" t="n">
        <f aca="false">IF(ISNUMBER(I116),I116/I$31,"")</f>
        <v>283.232628398791</v>
      </c>
      <c r="AP116" s="32" t="n">
        <f aca="false">IF(ISNUMBER(J116),J116/J$31,"")</f>
        <v>97.7918357603247</v>
      </c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D117" s="21" t="n">
        <f aca="false">IF(ISNUMBER(data_in!$D154),data_in!$D154," ")</f>
        <v>32330</v>
      </c>
      <c r="E117" s="21" t="n">
        <f aca="false">IF(ISNUMBER(data_in!$E154),data_in!$E154," ")</f>
        <v>27888</v>
      </c>
      <c r="F117" s="21" t="n">
        <f aca="false">IF(ISNUMBER(data_in!$F154),data_in!$F154," ")</f>
        <v>28132</v>
      </c>
      <c r="G117" s="21" t="n">
        <f aca="false">IF(ISNUMBER(data_in!$G154),data_in!$G154," ")</f>
        <v>3831</v>
      </c>
      <c r="H117" s="21" t="n">
        <f aca="false">IF(ISNUMBER(data_in!$H154),data_in!$H154," ")</f>
        <v>35704</v>
      </c>
      <c r="I117" s="21" t="n">
        <f aca="false">IF(ISNUMBER(data_in!$I154),data_in!$I154," ")</f>
        <v>95155</v>
      </c>
      <c r="J117" s="21" t="n">
        <f aca="false">IF(ISNUMBER(data_in!$J154),data_in!$J154," ")</f>
        <v>8270</v>
      </c>
      <c r="K117" s="0"/>
      <c r="L117" s="15" t="n">
        <f aca="false">L116+1</f>
        <v>43971</v>
      </c>
      <c r="M117" s="0" t="n">
        <f aca="false">M116+1</f>
        <v>74</v>
      </c>
      <c r="N117" s="41" t="n">
        <f aca="false">IF(ISNUMBER(D117),D117/D$31,"")</f>
        <v>534.556878306878</v>
      </c>
      <c r="O117" s="41" t="n">
        <f aca="false">IF(ISNUMBER(E124),E124/E$31,"")</f>
        <v>580.064171122995</v>
      </c>
      <c r="P117" s="41" t="n">
        <f aca="false">IF(ISNUMBER(F128),F128/F$31,"")</f>
        <v>441.274705071243</v>
      </c>
      <c r="Q117" s="41" t="n">
        <f aca="false">IF(ISNUMBER(G134),G134/G$31,"")</f>
        <v>449.420849420849</v>
      </c>
      <c r="R117" s="41" t="n">
        <f aca="false">IF(ISNUMBER(H132),H132/H$31,"")</f>
        <v>588.641392535772</v>
      </c>
      <c r="S117" s="41" t="n">
        <f aca="false">IF(ISNUMBER(I136),I136/I$31,"")</f>
        <v>341.555891238671</v>
      </c>
      <c r="T117" s="41" t="str">
        <f aca="false">IF(ISNUMBER(J137),J137/J$31,"")</f>
        <v/>
      </c>
      <c r="X117" s="13" t="n">
        <f aca="false">X116+1</f>
        <v>43971</v>
      </c>
      <c r="Y117" s="0" t="n">
        <f aca="false">Y116+1</f>
        <v>74</v>
      </c>
      <c r="Z117" s="42" t="n">
        <f aca="false">IF(D118&gt;0,D118,"")</f>
        <v>32486</v>
      </c>
      <c r="AA117" s="42" t="n">
        <f aca="false">IF(E118&gt;0,E118,"")</f>
        <v>27940</v>
      </c>
      <c r="AB117" s="42" t="n">
        <f aca="false">IF(F118&gt;0,F118,"")</f>
        <v>28215</v>
      </c>
      <c r="AC117" s="42" t="n">
        <f aca="false">IF(G118&gt;0,G118,"")</f>
        <v>3871</v>
      </c>
      <c r="AD117" s="42" t="n">
        <f aca="false">IF(H118&gt;0,H118,"")</f>
        <v>36042</v>
      </c>
      <c r="AE117" s="42" t="n">
        <f aca="false">IF(I118&gt;0,I118,"")</f>
        <v>96569</v>
      </c>
      <c r="AF117" s="42" t="n">
        <f aca="false">IF(J118&gt;0,J118,"")</f>
        <v>8309</v>
      </c>
      <c r="AH117" s="15" t="n">
        <f aca="false">AH116+1</f>
        <v>43971</v>
      </c>
      <c r="AI117" s="5" t="n">
        <f aca="false">AI116+1</f>
        <v>74</v>
      </c>
      <c r="AJ117" s="32" t="n">
        <f aca="false">IF(ISNUMBER(D117),D117/D$31,"")</f>
        <v>534.556878306878</v>
      </c>
      <c r="AK117" s="32" t="n">
        <f aca="false">IF(ISNUMBER(E117),E117/E$31,"")</f>
        <v>596.534759358289</v>
      </c>
      <c r="AL117" s="32" t="n">
        <f aca="false">IF(ISNUMBER(F117),F117/F$31,"")</f>
        <v>431.009652213881</v>
      </c>
      <c r="AM117" s="32" t="n">
        <f aca="false">IF(ISNUMBER(G117),G117/G$31,"")</f>
        <v>369.787644787645</v>
      </c>
      <c r="AN117" s="32" t="n">
        <f aca="false">IF(ISNUMBER(H117),H117/H$31,"")</f>
        <v>526.685351821803</v>
      </c>
      <c r="AO117" s="32" t="n">
        <f aca="false">IF(ISNUMBER(I117),I117/I$31,"")</f>
        <v>287.477341389728</v>
      </c>
      <c r="AP117" s="32" t="n">
        <f aca="false">IF(ISNUMBER(J117),J117/J$31,"")</f>
        <v>98.7109095249463</v>
      </c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D118" s="21" t="n">
        <f aca="false">IF(ISNUMBER(data_in!$D155),data_in!$D155," ")</f>
        <v>32486</v>
      </c>
      <c r="E118" s="21" t="n">
        <f aca="false">IF(ISNUMBER(data_in!$E155),data_in!$E155," ")</f>
        <v>27940</v>
      </c>
      <c r="F118" s="21" t="n">
        <f aca="false">IF(ISNUMBER(data_in!$F155),data_in!$F155," ")</f>
        <v>28215</v>
      </c>
      <c r="G118" s="21" t="n">
        <f aca="false">IF(ISNUMBER(data_in!$G155),data_in!$G155," ")</f>
        <v>3871</v>
      </c>
      <c r="H118" s="21" t="n">
        <f aca="false">IF(ISNUMBER(data_in!$H155),data_in!$H155," ")</f>
        <v>36042</v>
      </c>
      <c r="I118" s="21" t="n">
        <f aca="false">IF(ISNUMBER(data_in!$I155),data_in!$I155," ")</f>
        <v>96569</v>
      </c>
      <c r="J118" s="21" t="n">
        <f aca="false">IF(ISNUMBER(data_in!$J155),data_in!$J155," ")</f>
        <v>8309</v>
      </c>
      <c r="K118" s="0"/>
      <c r="L118" s="15" t="n">
        <f aca="false">L117+1</f>
        <v>43972</v>
      </c>
      <c r="M118" s="0" t="n">
        <f aca="false">M117+1</f>
        <v>75</v>
      </c>
      <c r="N118" s="41" t="n">
        <f aca="false">IF(ISNUMBER(D118),D118/D$31,"")</f>
        <v>537.136243386243</v>
      </c>
      <c r="O118" s="41" t="n">
        <f aca="false">IF(ISNUMBER(E125),E125/E$31,"")</f>
        <v>580.085561497326</v>
      </c>
      <c r="P118" s="41" t="n">
        <f aca="false">IF(ISNUMBER(F129),F129/F$31,"")</f>
        <v>441.749655278076</v>
      </c>
      <c r="Q118" s="41" t="n">
        <f aca="false">IF(ISNUMBER(G135),G135/G$31,"")</f>
        <v>449.710424710425</v>
      </c>
      <c r="R118" s="41" t="n">
        <f aca="false">IF(ISNUMBER(H133),H133/H$31,"")</f>
        <v>593.90765599646</v>
      </c>
      <c r="S118" s="41" t="str">
        <f aca="false">IF(ISNUMBER(I137),I137/I$31,"")</f>
        <v/>
      </c>
      <c r="T118" s="41" t="str">
        <f aca="false">IF(ISNUMBER(J138),J138/J$31,"")</f>
        <v/>
      </c>
      <c r="X118" s="13" t="n">
        <f aca="false">X117+1</f>
        <v>43972</v>
      </c>
      <c r="Y118" s="0" t="n">
        <f aca="false">Y117+1</f>
        <v>75</v>
      </c>
      <c r="Z118" s="42" t="n">
        <f aca="false">IF(D119&gt;0,D119,"")</f>
        <v>32616</v>
      </c>
      <c r="AA118" s="42" t="n">
        <f aca="false">IF(E119&gt;0,E119,"")</f>
        <v>28628</v>
      </c>
      <c r="AB118" s="42" t="n">
        <f aca="false">IF(F119&gt;0,F119,"")</f>
        <v>28289</v>
      </c>
      <c r="AC118" s="42" t="n">
        <f aca="false">IF(G119&gt;0,G119,"")</f>
        <v>3925</v>
      </c>
      <c r="AD118" s="42" t="n">
        <f aca="false">IF(H119&gt;0,H119,"")</f>
        <v>36393</v>
      </c>
      <c r="AE118" s="42" t="n">
        <f aca="false">IF(I119&gt;0,I119,"")</f>
        <v>97868</v>
      </c>
      <c r="AF118" s="42" t="n">
        <f aca="false">IF(J119&gt;0,J119,"")</f>
        <v>8352</v>
      </c>
      <c r="AH118" s="15" t="n">
        <f aca="false">AH117+1</f>
        <v>43972</v>
      </c>
      <c r="AI118" s="5" t="n">
        <f aca="false">AI117+1</f>
        <v>75</v>
      </c>
      <c r="AJ118" s="32" t="n">
        <f aca="false">IF(ISNUMBER(D118),D118/D$31,"")</f>
        <v>537.136243386243</v>
      </c>
      <c r="AK118" s="32" t="n">
        <f aca="false">IF(ISNUMBER(E118),E118/E$31,"")</f>
        <v>597.647058823529</v>
      </c>
      <c r="AL118" s="32" t="n">
        <f aca="false">IF(ISNUMBER(F118),F118/F$31,"")</f>
        <v>432.281293090241</v>
      </c>
      <c r="AM118" s="32" t="n">
        <f aca="false">IF(ISNUMBER(G118),G118/G$31,"")</f>
        <v>373.648648648649</v>
      </c>
      <c r="AN118" s="32" t="n">
        <f aca="false">IF(ISNUMBER(H118),H118/H$31,"")</f>
        <v>531.671337955451</v>
      </c>
      <c r="AO118" s="32" t="n">
        <f aca="false">IF(ISNUMBER(I118),I118/I$31,"")</f>
        <v>291.749244712991</v>
      </c>
      <c r="AP118" s="32" t="n">
        <f aca="false">IF(ISNUMBER(J118),J118/J$31,"")</f>
        <v>99.1764144187157</v>
      </c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D119" s="21" t="n">
        <f aca="false">IF(ISNUMBER(data_in!$D156),data_in!$D156," ")</f>
        <v>32616</v>
      </c>
      <c r="E119" s="21" t="n">
        <f aca="false">IF(ISNUMBER(data_in!$E156),data_in!$E156," ")</f>
        <v>28628</v>
      </c>
      <c r="F119" s="21" t="n">
        <f aca="false">IF(ISNUMBER(data_in!$F156),data_in!$F156," ")</f>
        <v>28289</v>
      </c>
      <c r="G119" s="21" t="n">
        <f aca="false">IF(ISNUMBER(data_in!$G156),data_in!$G156," ")</f>
        <v>3925</v>
      </c>
      <c r="H119" s="21" t="n">
        <f aca="false">IF(ISNUMBER(data_in!$H156),data_in!$H156," ")</f>
        <v>36393</v>
      </c>
      <c r="I119" s="21" t="n">
        <f aca="false">IF(ISNUMBER(data_in!$I156),data_in!$I156," ")</f>
        <v>97868</v>
      </c>
      <c r="J119" s="21" t="n">
        <f aca="false">IF(ISNUMBER(data_in!$J156),data_in!$J156," ")</f>
        <v>8352</v>
      </c>
      <c r="K119" s="0"/>
      <c r="L119" s="15" t="n">
        <f aca="false">L118+1</f>
        <v>43973</v>
      </c>
      <c r="M119" s="0" t="n">
        <f aca="false">M118+1</f>
        <v>76</v>
      </c>
      <c r="N119" s="41" t="n">
        <f aca="false">IF(ISNUMBER(D119),D119/D$31,"")</f>
        <v>539.285714285714</v>
      </c>
      <c r="O119" s="41" t="n">
        <f aca="false">IF(ISNUMBER(E126),E126/E$31,"")</f>
        <v>580.128342245989</v>
      </c>
      <c r="P119" s="41" t="n">
        <f aca="false">IF(ISNUMBER(F130),F130/F$31,"")</f>
        <v>443.388999540371</v>
      </c>
      <c r="Q119" s="41" t="n">
        <f aca="false">IF(ISNUMBER(G136),G136/G$31,"")</f>
        <v>453.088803088803</v>
      </c>
      <c r="R119" s="41" t="n">
        <f aca="false">IF(ISNUMBER(H134),H134/H$31,"")</f>
        <v>596.916949402567</v>
      </c>
      <c r="S119" s="41" t="str">
        <f aca="false">IF(ISNUMBER(I138),I138/I$31,"")</f>
        <v/>
      </c>
      <c r="T119" s="41" t="str">
        <f aca="false">IF(ISNUMBER(J139),J139/J$31,"")</f>
        <v/>
      </c>
      <c r="X119" s="13" t="n">
        <f aca="false">X118+1</f>
        <v>43973</v>
      </c>
      <c r="Y119" s="0" t="n">
        <f aca="false">Y118+1</f>
        <v>76</v>
      </c>
      <c r="Z119" s="0" t="n">
        <f aca="false">IF(D120&gt;0,D120,"")</f>
        <v>32735</v>
      </c>
      <c r="AA119" s="0" t="n">
        <f aca="false">IF(E120&gt;0,E120,"")</f>
        <v>28678</v>
      </c>
      <c r="AB119" s="0" t="n">
        <f aca="false">IF(F120&gt;0,F120,"")</f>
        <v>28332</v>
      </c>
      <c r="AC119" s="0" t="n">
        <f aca="false">IF(G120&gt;0,G120,"")</f>
        <v>3992</v>
      </c>
      <c r="AD119" s="0" t="n">
        <f aca="false">IF(H120&gt;0,H120,"")</f>
        <v>36675</v>
      </c>
      <c r="AE119" s="0" t="n">
        <f aca="false">IF(I120&gt;0,I120,"")</f>
        <v>98904</v>
      </c>
      <c r="AF119" s="0" t="n">
        <f aca="false">IF(J120&gt;0,J120,"")</f>
        <v>8366</v>
      </c>
      <c r="AH119" s="15" t="n">
        <f aca="false">AH118+1</f>
        <v>43973</v>
      </c>
      <c r="AI119" s="5" t="n">
        <f aca="false">AI118+1</f>
        <v>76</v>
      </c>
      <c r="AJ119" s="32" t="n">
        <f aca="false">IF(ISNUMBER(D119),D119/D$31,"")</f>
        <v>539.285714285714</v>
      </c>
      <c r="AK119" s="32" t="n">
        <f aca="false">IF(ISNUMBER(E119),E119/E$31,"")</f>
        <v>612.363636363636</v>
      </c>
      <c r="AL119" s="32" t="n">
        <f aca="false">IF(ISNUMBER(F119),F119/F$31,"")</f>
        <v>433.415045196875</v>
      </c>
      <c r="AM119" s="32" t="n">
        <f aca="false">IF(ISNUMBER(G119),G119/G$31,"")</f>
        <v>378.861003861004</v>
      </c>
      <c r="AN119" s="32" t="n">
        <f aca="false">IF(ISNUMBER(H119),H119/H$31,"")</f>
        <v>536.849092786547</v>
      </c>
      <c r="AO119" s="32" t="n">
        <f aca="false">IF(ISNUMBER(I119),I119/I$31,"")</f>
        <v>295.673716012085</v>
      </c>
      <c r="AP119" s="32" t="n">
        <f aca="false">IF(ISNUMBER(J119),J119/J$31,"")</f>
        <v>99.6896634041537</v>
      </c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D120" s="21" t="n">
        <f aca="false">IF(ISNUMBER(data_in!$D157),data_in!$D157," ")</f>
        <v>32735</v>
      </c>
      <c r="E120" s="21" t="n">
        <f aca="false">IF(ISNUMBER(data_in!$E157),data_in!$E157," ")</f>
        <v>28678</v>
      </c>
      <c r="F120" s="21" t="n">
        <f aca="false">IF(ISNUMBER(data_in!$F157),data_in!$F157," ")</f>
        <v>28332</v>
      </c>
      <c r="G120" s="21" t="n">
        <f aca="false">IF(ISNUMBER(data_in!$G157),data_in!$G157," ")</f>
        <v>3992</v>
      </c>
      <c r="H120" s="21" t="n">
        <f aca="false">IF(ISNUMBER(data_in!$H157),data_in!$H157," ")</f>
        <v>36675</v>
      </c>
      <c r="I120" s="21" t="n">
        <f aca="false">IF(ISNUMBER(data_in!$I157),data_in!$I157," ")</f>
        <v>98904</v>
      </c>
      <c r="J120" s="21" t="n">
        <f aca="false">IF(ISNUMBER(data_in!$J157),data_in!$J157," ")</f>
        <v>8366</v>
      </c>
      <c r="K120" s="0"/>
      <c r="L120" s="15" t="n">
        <f aca="false">L119+1</f>
        <v>43974</v>
      </c>
      <c r="M120" s="0" t="n">
        <f aca="false">M119+1</f>
        <v>77</v>
      </c>
      <c r="N120" s="41" t="n">
        <f aca="false">IF(ISNUMBER(D120),D120/D$31,"")</f>
        <v>541.253306878307</v>
      </c>
      <c r="O120" s="41" t="n">
        <f aca="false">IF(ISNUMBER(E127),E127/E$31,"")</f>
        <v>580.213903743316</v>
      </c>
      <c r="P120" s="41" t="n">
        <f aca="false">IF(ISNUMBER(F131),F131/F$31,"")</f>
        <v>444.629998467903</v>
      </c>
      <c r="Q120" s="41" t="str">
        <f aca="false">IF(ISNUMBER(G137),G137/G$31,"")</f>
        <v/>
      </c>
      <c r="R120" s="41" t="n">
        <f aca="false">IF(ISNUMBER(H135),H135/H$31,"")</f>
        <v>598.052810148989</v>
      </c>
      <c r="S120" s="41" t="str">
        <f aca="false">IF(ISNUMBER(I139),I139/I$31,"")</f>
        <v/>
      </c>
      <c r="T120" s="41" t="str">
        <f aca="false">IF(ISNUMBER(J140),J140/J$31,"")</f>
        <v/>
      </c>
      <c r="X120" s="13" t="n">
        <f aca="false">X119+1</f>
        <v>43974</v>
      </c>
      <c r="Y120" s="0" t="n">
        <f aca="false">Y119+1</f>
        <v>77</v>
      </c>
      <c r="Z120" s="0" t="n">
        <f aca="false">IF(D121&gt;0,D121,"")</f>
        <v>32785</v>
      </c>
      <c r="AA120" s="0" t="n">
        <f aca="false">IF(E121&gt;0,E121,"")</f>
        <v>28752</v>
      </c>
      <c r="AB120" s="0" t="n">
        <f aca="false">IF(F121&gt;0,F121,"")</f>
        <v>28367</v>
      </c>
      <c r="AC120" s="0" t="n">
        <f aca="false">IF(G121&gt;0,G121,"")</f>
        <v>3998</v>
      </c>
      <c r="AD120" s="0" t="n">
        <f aca="false">IF(H121&gt;0,H121,"")</f>
        <v>37116</v>
      </c>
      <c r="AE120" s="0" t="n">
        <f aca="false">IF(I121&gt;0,I121,"")</f>
        <v>99519</v>
      </c>
      <c r="AF120" s="0" t="n">
        <f aca="false">IF(J121&gt;0,J121,"")</f>
        <v>8371</v>
      </c>
      <c r="AH120" s="15" t="n">
        <f aca="false">AH119+1</f>
        <v>43974</v>
      </c>
      <c r="AI120" s="5" t="n">
        <f aca="false">AI119+1</f>
        <v>77</v>
      </c>
      <c r="AJ120" s="32" t="n">
        <f aca="false">IF(ISNUMBER(D120),D120/D$31,"")</f>
        <v>541.253306878307</v>
      </c>
      <c r="AK120" s="32" t="n">
        <f aca="false">IF(ISNUMBER(E120),E120/E$31,"")</f>
        <v>613.433155080214</v>
      </c>
      <c r="AL120" s="32" t="n">
        <f aca="false">IF(ISNUMBER(F120),F120/F$31,"")</f>
        <v>434.073847096675</v>
      </c>
      <c r="AM120" s="32" t="n">
        <f aca="false">IF(ISNUMBER(G120),G120/G$31,"")</f>
        <v>385.328185328185</v>
      </c>
      <c r="AN120" s="32" t="n">
        <f aca="false">IF(ISNUMBER(H120),H120/H$31,"")</f>
        <v>541.008998377342</v>
      </c>
      <c r="AO120" s="32" t="n">
        <f aca="false">IF(ISNUMBER(I120),I120/I$31,"")</f>
        <v>298.803625377643</v>
      </c>
      <c r="AP120" s="32" t="n">
        <f aca="false">IF(ISNUMBER(J120),J120/J$31,"")</f>
        <v>99.856767724994</v>
      </c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D121" s="21" t="n">
        <f aca="false">IF(ISNUMBER(data_in!$D158),data_in!$D158," ")</f>
        <v>32785</v>
      </c>
      <c r="E121" s="21" t="n">
        <f aca="false">IF(ISNUMBER(data_in!$E158),data_in!$E158," ")</f>
        <v>28752</v>
      </c>
      <c r="F121" s="21" t="n">
        <f aca="false">IF(ISNUMBER(data_in!$F158),data_in!$F158," ")</f>
        <v>28367</v>
      </c>
      <c r="G121" s="21" t="n">
        <f aca="false">IF(ISNUMBER(data_in!$G158),data_in!$G158," ")</f>
        <v>3998</v>
      </c>
      <c r="H121" s="21" t="n">
        <f aca="false">IF(ISNUMBER(data_in!$H158),data_in!$H158," ")</f>
        <v>37116</v>
      </c>
      <c r="I121" s="21" t="n">
        <f aca="false">IF(ISNUMBER(data_in!$I158),data_in!$I158," ")</f>
        <v>99519</v>
      </c>
      <c r="J121" s="21" t="n">
        <f aca="false">IF(ISNUMBER(data_in!$J158),data_in!$J158," ")</f>
        <v>8371</v>
      </c>
      <c r="K121" s="0"/>
      <c r="L121" s="15" t="n">
        <f aca="false">L120+1</f>
        <v>43975</v>
      </c>
      <c r="M121" s="0" t="n">
        <f aca="false">M120+1</f>
        <v>78</v>
      </c>
      <c r="N121" s="41" t="n">
        <f aca="false">IF(ISNUMBER(D121),D121/D$31,"")</f>
        <v>542.080026455026</v>
      </c>
      <c r="O121" s="41" t="n">
        <f aca="false">IF(ISNUMBER(E128),E128/E$31,"")</f>
        <v>580.256684491979</v>
      </c>
      <c r="P121" s="41" t="n">
        <f aca="false">IF(ISNUMBER(F132),F132/F$31,"")</f>
        <v>445.304121342117</v>
      </c>
      <c r="Q121" s="41" t="str">
        <f aca="false">IF(ISNUMBER(G138),G138/G$31,"")</f>
        <v/>
      </c>
      <c r="R121" s="41" t="n">
        <f aca="false">IF(ISNUMBER(H136),H136/H$31,"")</f>
        <v>598.864139253577</v>
      </c>
      <c r="S121" s="41" t="str">
        <f aca="false">IF(ISNUMBER(I140),I140/I$31,"")</f>
        <v/>
      </c>
      <c r="T121" s="41" t="str">
        <f aca="false">IF(ISNUMBER(J141),J141/J$31,"")</f>
        <v/>
      </c>
      <c r="X121" s="13" t="n">
        <f aca="false">X120+1</f>
        <v>43975</v>
      </c>
      <c r="Y121" s="0" t="n">
        <f aca="false">Y120+1</f>
        <v>78</v>
      </c>
      <c r="Z121" s="0" t="n">
        <f aca="false">IF(D122&gt;0,D122,"")</f>
        <v>32877</v>
      </c>
      <c r="AA121" s="0" t="n">
        <f aca="false">IF(E122&gt;0,E122,"")</f>
        <v>26837</v>
      </c>
      <c r="AB121" s="0" t="n">
        <f aca="false">IF(F122&gt;0,F122,"")</f>
        <v>28432</v>
      </c>
      <c r="AC121" s="0" t="n">
        <f aca="false">IF(G122&gt;0,G122,"")</f>
        <v>4029</v>
      </c>
      <c r="AD121" s="0" t="n">
        <f aca="false">IF(H122&gt;0,H122,"")</f>
        <v>37237</v>
      </c>
      <c r="AE121" s="0" t="n">
        <f aca="false">IF(I122&gt;0,I122,"")</f>
        <v>100025</v>
      </c>
      <c r="AF121" s="0" t="n">
        <f aca="false">IF(J122&gt;0,J122,"")</f>
        <v>8428</v>
      </c>
      <c r="AH121" s="15" t="n">
        <f aca="false">AH120+1</f>
        <v>43975</v>
      </c>
      <c r="AI121" s="5" t="n">
        <f aca="false">AI120+1</f>
        <v>78</v>
      </c>
      <c r="AJ121" s="32" t="n">
        <f aca="false">IF(ISNUMBER(D121),D121/D$31,"")</f>
        <v>542.080026455026</v>
      </c>
      <c r="AK121" s="32" t="n">
        <f aca="false">IF(ISNUMBER(E121),E121/E$31,"")</f>
        <v>615.016042780749</v>
      </c>
      <c r="AL121" s="32" t="n">
        <f aca="false">IF(ISNUMBER(F121),F121/F$31,"")</f>
        <v>434.610081201164</v>
      </c>
      <c r="AM121" s="32" t="n">
        <f aca="false">IF(ISNUMBER(G121),G121/G$31,"")</f>
        <v>385.907335907336</v>
      </c>
      <c r="AN121" s="32" t="n">
        <f aca="false">IF(ISNUMBER(H121),H121/H$31,"")</f>
        <v>547.514382652309</v>
      </c>
      <c r="AO121" s="32" t="n">
        <f aca="false">IF(ISNUMBER(I121),I121/I$31,"")</f>
        <v>300.66163141994</v>
      </c>
      <c r="AP121" s="32" t="n">
        <f aca="false">IF(ISNUMBER(J121),J121/J$31,"")</f>
        <v>99.9164478395798</v>
      </c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D122" s="21" t="n">
        <f aca="false">IF(ISNUMBER(data_in!$D159),data_in!$D159," ")</f>
        <v>32877</v>
      </c>
      <c r="E122" s="21" t="n">
        <f aca="false">IF(ISNUMBER(data_in!$E159),data_in!$E159," ")</f>
        <v>26837</v>
      </c>
      <c r="F122" s="21" t="n">
        <f aca="false">IF(ISNUMBER(data_in!$F159),data_in!$F159," ")</f>
        <v>28432</v>
      </c>
      <c r="G122" s="21" t="n">
        <f aca="false">IF(ISNUMBER(data_in!$G159),data_in!$G159," ")</f>
        <v>4029</v>
      </c>
      <c r="H122" s="21" t="n">
        <f aca="false">IF(ISNUMBER(data_in!$H159),data_in!$H159," ")</f>
        <v>37237</v>
      </c>
      <c r="I122" s="21" t="n">
        <f aca="false">IF(ISNUMBER(data_in!$I159),data_in!$I159," ")</f>
        <v>100025</v>
      </c>
      <c r="J122" s="21" t="n">
        <f aca="false">IF(ISNUMBER(data_in!$J159),data_in!$J159," ")</f>
        <v>8428</v>
      </c>
      <c r="K122" s="0"/>
      <c r="L122" s="15" t="n">
        <f aca="false">L121+1</f>
        <v>43976</v>
      </c>
      <c r="M122" s="0" t="n">
        <f aca="false">M121+1</f>
        <v>79</v>
      </c>
      <c r="N122" s="41" t="n">
        <f aca="false">IF(ISNUMBER(D122),D122/D$31,"")</f>
        <v>543.601190476191</v>
      </c>
      <c r="O122" s="41" t="n">
        <f aca="false">IF(ISNUMBER(E129),E129/E$31,"")</f>
        <v>580.256684491979</v>
      </c>
      <c r="P122" s="41" t="n">
        <f aca="false">IF(ISNUMBER(F133),F133/F$31,"")</f>
        <v>446.00888616516</v>
      </c>
      <c r="Q122" s="41" t="str">
        <f aca="false">IF(ISNUMBER(G139),G139/G$31,"")</f>
        <v/>
      </c>
      <c r="R122" s="41" t="str">
        <f aca="false">IF(ISNUMBER(H137),H137/H$31,"")</f>
        <v/>
      </c>
      <c r="S122" s="41" t="str">
        <f aca="false">IF(ISNUMBER(I141),I141/I$31,"")</f>
        <v/>
      </c>
      <c r="T122" s="41" t="str">
        <f aca="false">IF(ISNUMBER(J142),J142/J$31,"")</f>
        <v/>
      </c>
      <c r="X122" s="13" t="n">
        <f aca="false">X121+1</f>
        <v>43976</v>
      </c>
      <c r="Y122" s="0" t="n">
        <f aca="false">Y121+1</f>
        <v>79</v>
      </c>
      <c r="Z122" s="0" t="n">
        <f aca="false">IF(D123&gt;0,D123,"")</f>
        <v>32955</v>
      </c>
      <c r="AA122" s="0" t="n">
        <f aca="false">IF(E123&gt;0,E123,"")</f>
        <v>27117</v>
      </c>
      <c r="AB122" s="0" t="n">
        <f aca="false">IF(F123&gt;0,F123,"")</f>
        <v>28530</v>
      </c>
      <c r="AC122" s="0" t="n">
        <f aca="false">IF(G123&gt;0,G123,"")</f>
        <v>4125</v>
      </c>
      <c r="AD122" s="0" t="n">
        <f aca="false">IF(H123&gt;0,H123,"")</f>
        <v>37373</v>
      </c>
      <c r="AE122" s="0" t="n">
        <f aca="false">IF(I123&gt;0,I123,"")</f>
        <v>100800</v>
      </c>
      <c r="AF122" s="0" t="n">
        <f aca="false">IF(J123&gt;0,J123,"")</f>
        <v>8498</v>
      </c>
      <c r="AH122" s="15" t="n">
        <f aca="false">AH121+1</f>
        <v>43976</v>
      </c>
      <c r="AI122" s="5" t="n">
        <f aca="false">AI121+1</f>
        <v>79</v>
      </c>
      <c r="AJ122" s="32" t="n">
        <f aca="false">IF(ISNUMBER(D122),D122/D$31,"")</f>
        <v>543.601190476191</v>
      </c>
      <c r="AK122" s="32" t="n">
        <f aca="false">IF(ISNUMBER(E122),E122/E$31,"")</f>
        <v>574.053475935829</v>
      </c>
      <c r="AL122" s="32" t="n">
        <f aca="false">IF(ISNUMBER(F122),F122/F$31,"")</f>
        <v>435.605944538073</v>
      </c>
      <c r="AM122" s="32" t="n">
        <f aca="false">IF(ISNUMBER(G122),G122/G$31,"")</f>
        <v>388.899613899614</v>
      </c>
      <c r="AN122" s="32" t="n">
        <f aca="false">IF(ISNUMBER(H122),H122/H$31,"")</f>
        <v>549.299306682402</v>
      </c>
      <c r="AO122" s="32" t="n">
        <f aca="false">IF(ISNUMBER(I122),I122/I$31,"")</f>
        <v>302.190332326284</v>
      </c>
      <c r="AP122" s="32" t="n">
        <f aca="false">IF(ISNUMBER(J122),J122/J$31,"")</f>
        <v>100.596801145858</v>
      </c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D123" s="21" t="n">
        <f aca="false">IF(ISNUMBER(data_in!$D160),data_in!$D160," ")</f>
        <v>32955</v>
      </c>
      <c r="E123" s="21" t="n">
        <f aca="false">IF(ISNUMBER(data_in!$E160),data_in!$E160," ")</f>
        <v>27117</v>
      </c>
      <c r="F123" s="21" t="n">
        <f aca="false">IF(ISNUMBER(data_in!$F160),data_in!$F160," ")</f>
        <v>28530</v>
      </c>
      <c r="G123" s="21" t="n">
        <f aca="false">IF(ISNUMBER(data_in!$G160),data_in!$G160," ")</f>
        <v>4125</v>
      </c>
      <c r="H123" s="21" t="n">
        <f aca="false">IF(ISNUMBER(data_in!$H160),data_in!$H160," ")</f>
        <v>37373</v>
      </c>
      <c r="I123" s="21" t="n">
        <f aca="false">IF(ISNUMBER(data_in!$I160),data_in!$I160," ")</f>
        <v>100800</v>
      </c>
      <c r="J123" s="21" t="n">
        <f aca="false">IF(ISNUMBER(data_in!$J160),data_in!$J160," ")</f>
        <v>8498</v>
      </c>
      <c r="K123" s="0"/>
      <c r="L123" s="15" t="n">
        <f aca="false">L122+1</f>
        <v>43977</v>
      </c>
      <c r="M123" s="0" t="n">
        <f aca="false">M122+1</f>
        <v>80</v>
      </c>
      <c r="N123" s="41" t="n">
        <f aca="false">IF(ISNUMBER(D123),D123/D$31,"")</f>
        <v>544.890873015873</v>
      </c>
      <c r="O123" s="41" t="n">
        <f aca="false">IF(ISNUMBER(E130),E130/E$31,"")</f>
        <v>580.256684491979</v>
      </c>
      <c r="P123" s="41" t="n">
        <f aca="false">IF(ISNUMBER(F134),F134/F$31,"")</f>
        <v>446.483836371993</v>
      </c>
      <c r="Q123" s="41" t="str">
        <f aca="false">IF(ISNUMBER(G140),G140/G$31,"")</f>
        <v/>
      </c>
      <c r="R123" s="41" t="str">
        <f aca="false">IF(ISNUMBER(H138),H138/H$31,"")</f>
        <v/>
      </c>
      <c r="S123" s="41" t="str">
        <f aca="false">IF(ISNUMBER(I142),I142/I$31,"")</f>
        <v/>
      </c>
      <c r="T123" s="41" t="str">
        <f aca="false">IF(ISNUMBER(J143),J143/J$31,"")</f>
        <v/>
      </c>
      <c r="X123" s="13" t="n">
        <f aca="false">X122+1</f>
        <v>43977</v>
      </c>
      <c r="Y123" s="0" t="n">
        <f aca="false">Y122+1</f>
        <v>80</v>
      </c>
      <c r="Z123" s="0" t="n">
        <f aca="false">IF(D124&gt;0,D124,"")</f>
        <v>33072</v>
      </c>
      <c r="AA123" s="0" t="n">
        <f aca="false">IF(E124&gt;0,E124,"")</f>
        <v>27118</v>
      </c>
      <c r="AB123" s="0" t="n">
        <f aca="false">IF(F124&gt;0,F124,"")</f>
        <v>28596</v>
      </c>
      <c r="AC123" s="0" t="n">
        <f aca="false">IF(G124&gt;0,G124,"")</f>
        <v>4220</v>
      </c>
      <c r="AD123" s="0" t="n">
        <f aca="false">IF(H124&gt;0,H124,"")</f>
        <v>37807</v>
      </c>
      <c r="AE123" s="0" t="n">
        <f aca="false">IF(I124&gt;0,I124,"")</f>
        <v>102338</v>
      </c>
      <c r="AF123" s="0" t="n">
        <f aca="false">IF(J124&gt;0,J124,"")</f>
        <v>8533</v>
      </c>
      <c r="AH123" s="15" t="n">
        <f aca="false">AH122+1</f>
        <v>43977</v>
      </c>
      <c r="AI123" s="5" t="n">
        <f aca="false">AI122+1</f>
        <v>80</v>
      </c>
      <c r="AJ123" s="32" t="n">
        <f aca="false">IF(ISNUMBER(D123),D123/D$31,"")</f>
        <v>544.890873015873</v>
      </c>
      <c r="AK123" s="32" t="n">
        <f aca="false">IF(ISNUMBER(E123),E123/E$31,"")</f>
        <v>580.042780748663</v>
      </c>
      <c r="AL123" s="32" t="n">
        <f aca="false">IF(ISNUMBER(F123),F123/F$31,"")</f>
        <v>437.107400030642</v>
      </c>
      <c r="AM123" s="32" t="n">
        <f aca="false">IF(ISNUMBER(G123),G123/G$31,"")</f>
        <v>398.166023166023</v>
      </c>
      <c r="AN123" s="32" t="n">
        <f aca="false">IF(ISNUMBER(H123),H123/H$31,"")</f>
        <v>551.305502286473</v>
      </c>
      <c r="AO123" s="32" t="n">
        <f aca="false">IF(ISNUMBER(I123),I123/I$31,"")</f>
        <v>304.531722054381</v>
      </c>
      <c r="AP123" s="32" t="n">
        <f aca="false">IF(ISNUMBER(J123),J123/J$31,"")</f>
        <v>101.43232275006</v>
      </c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D124" s="21" t="n">
        <f aca="false">IF(ISNUMBER(data_in!$D161),data_in!$D161," ")</f>
        <v>33072</v>
      </c>
      <c r="E124" s="21" t="n">
        <f aca="false">IF(ISNUMBER(data_in!$E161),data_in!$E161," ")</f>
        <v>27118</v>
      </c>
      <c r="F124" s="21" t="n">
        <f aca="false">IF(ISNUMBER(data_in!$F161),data_in!$F161," ")</f>
        <v>28596</v>
      </c>
      <c r="G124" s="21" t="n">
        <f aca="false">IF(ISNUMBER(data_in!$G161),data_in!$G161," ")</f>
        <v>4220</v>
      </c>
      <c r="H124" s="21" t="n">
        <f aca="false">IF(ISNUMBER(data_in!$H161),data_in!$H161," ")</f>
        <v>37807</v>
      </c>
      <c r="I124" s="21" t="n">
        <f aca="false">IF(ISNUMBER(data_in!$I161),data_in!$I161," ")</f>
        <v>102338</v>
      </c>
      <c r="J124" s="21" t="n">
        <f aca="false">IF(ISNUMBER(data_in!$J161),data_in!$J161," ")</f>
        <v>8533</v>
      </c>
      <c r="K124" s="0"/>
      <c r="L124" s="15" t="n">
        <f aca="false">L123+1</f>
        <v>43978</v>
      </c>
      <c r="M124" s="0" t="n">
        <f aca="false">M123+1</f>
        <v>81</v>
      </c>
      <c r="N124" s="41" t="n">
        <f aca="false">IF(ISNUMBER(D124),D124/D$31,"")</f>
        <v>546.825396825397</v>
      </c>
      <c r="O124" s="41" t="n">
        <f aca="false">IF(ISNUMBER(E131),E131/E$31,"")</f>
        <v>580.27807486631</v>
      </c>
      <c r="P124" s="41" t="n">
        <f aca="false">IF(ISNUMBER(F135),F135/F$31,"")</f>
        <v>446.683009039375</v>
      </c>
      <c r="Q124" s="41" t="str">
        <f aca="false">IF(ISNUMBER(G141),G141/G$31,"")</f>
        <v/>
      </c>
      <c r="R124" s="41" t="str">
        <f aca="false">IF(ISNUMBER(H139),H139/H$31,"")</f>
        <v/>
      </c>
      <c r="S124" s="41" t="str">
        <f aca="false">IF(ISNUMBER(I143),I143/I$31,"")</f>
        <v/>
      </c>
      <c r="T124" s="41" t="str">
        <f aca="false">IF(ISNUMBER(J144),J144/J$31,"")</f>
        <v/>
      </c>
      <c r="X124" s="13" t="n">
        <f aca="false">X123+1</f>
        <v>43978</v>
      </c>
      <c r="Y124" s="0" t="n">
        <f aca="false">Y123+1</f>
        <v>81</v>
      </c>
      <c r="Z124" s="0" t="n">
        <f aca="false">IF(D125&gt;0,D125,"")</f>
        <v>33142</v>
      </c>
      <c r="AA124" s="0" t="n">
        <f aca="false">IF(E125&gt;0,E125,"")</f>
        <v>27119</v>
      </c>
      <c r="AB124" s="0" t="n">
        <f aca="false">IF(F125&gt;0,F125,"")</f>
        <v>28662</v>
      </c>
      <c r="AC124" s="0" t="n">
        <f aca="false">IF(G125&gt;0,G125,"")</f>
        <v>4266</v>
      </c>
      <c r="AD124" s="0" t="n">
        <f aca="false">IF(H125&gt;0,H125,"")</f>
        <v>38220</v>
      </c>
      <c r="AE124" s="0" t="n">
        <f aca="false">IF(I125&gt;0,I125,"")</f>
        <v>103563</v>
      </c>
      <c r="AF124" s="0" t="n">
        <f aca="false">IF(J125&gt;0,J125,"")</f>
        <v>8570</v>
      </c>
      <c r="AH124" s="15" t="n">
        <f aca="false">AH123+1</f>
        <v>43978</v>
      </c>
      <c r="AI124" s="5" t="n">
        <f aca="false">AI123+1</f>
        <v>81</v>
      </c>
      <c r="AJ124" s="32" t="n">
        <f aca="false">IF(ISNUMBER(D124),D124/D$31,"")</f>
        <v>546.825396825397</v>
      </c>
      <c r="AK124" s="32" t="n">
        <f aca="false">IF(ISNUMBER(E124),E124/E$31,"")</f>
        <v>580.064171122995</v>
      </c>
      <c r="AL124" s="32" t="n">
        <f aca="false">IF(ISNUMBER(F124),F124/F$31,"")</f>
        <v>438.118584341964</v>
      </c>
      <c r="AM124" s="32" t="n">
        <f aca="false">IF(ISNUMBER(G124),G124/G$31,"")</f>
        <v>407.335907335907</v>
      </c>
      <c r="AN124" s="32" t="n">
        <f aca="false">IF(ISNUMBER(H124),H124/H$31,"")</f>
        <v>557.707626493583</v>
      </c>
      <c r="AO124" s="32" t="n">
        <f aca="false">IF(ISNUMBER(I124),I124/I$31,"")</f>
        <v>309.178247734139</v>
      </c>
      <c r="AP124" s="32" t="n">
        <f aca="false">IF(ISNUMBER(J124),J124/J$31,"")</f>
        <v>101.85008355216</v>
      </c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D125" s="21" t="n">
        <f aca="false">IF(ISNUMBER(data_in!$D162),data_in!$D162," ")</f>
        <v>33142</v>
      </c>
      <c r="E125" s="21" t="n">
        <f aca="false">IF(ISNUMBER(data_in!$E162),data_in!$E162," ")</f>
        <v>27119</v>
      </c>
      <c r="F125" s="21" t="n">
        <f aca="false">IF(ISNUMBER(data_in!$F162),data_in!$F162," ")</f>
        <v>28662</v>
      </c>
      <c r="G125" s="21" t="n">
        <f aca="false">IF(ISNUMBER(data_in!$G162),data_in!$G162," ")</f>
        <v>4266</v>
      </c>
      <c r="H125" s="21" t="n">
        <f aca="false">IF(ISNUMBER(data_in!$H162),data_in!$H162," ")</f>
        <v>38220</v>
      </c>
      <c r="I125" s="21" t="n">
        <f aca="false">IF(ISNUMBER(data_in!$I162),data_in!$I162," ")</f>
        <v>103563</v>
      </c>
      <c r="J125" s="21" t="n">
        <f aca="false">IF(ISNUMBER(data_in!$J162),data_in!$J162," ")</f>
        <v>8570</v>
      </c>
      <c r="K125" s="0"/>
      <c r="L125" s="15" t="n">
        <f aca="false">L124+1</f>
        <v>43979</v>
      </c>
      <c r="M125" s="0" t="n">
        <f aca="false">M124+1</f>
        <v>82</v>
      </c>
      <c r="N125" s="41" t="n">
        <f aca="false">IF(ISNUMBER(D125),D125/D$31,"")</f>
        <v>547.982804232804</v>
      </c>
      <c r="O125" s="41" t="n">
        <f aca="false">IF(ISNUMBER(E132),E132/E$31,"")</f>
        <v>580.385026737968</v>
      </c>
      <c r="P125" s="41" t="n">
        <f aca="false">IF(ISNUMBER(F136),F136/F$31,"")</f>
        <v>447.510341657729</v>
      </c>
      <c r="Q125" s="41" t="str">
        <f aca="false">IF(ISNUMBER(G142),G142/G$31,"")</f>
        <v/>
      </c>
      <c r="R125" s="41" t="str">
        <f aca="false">IF(ISNUMBER(H140),H140/H$31,"")</f>
        <v/>
      </c>
      <c r="S125" s="41" t="str">
        <f aca="false">IF(ISNUMBER(I144),I144/I$31,"")</f>
        <v/>
      </c>
      <c r="T125" s="41" t="str">
        <f aca="false">IF(ISNUMBER(J145),J145/J$31,"")</f>
        <v/>
      </c>
      <c r="X125" s="13" t="n">
        <f aca="false">X124+1</f>
        <v>43979</v>
      </c>
      <c r="Y125" s="0" t="n">
        <f aca="false">Y124+1</f>
        <v>82</v>
      </c>
      <c r="Z125" s="0" t="n">
        <f aca="false">IF(D126&gt;0,D126,"")</f>
        <v>33229</v>
      </c>
      <c r="AA125" s="0" t="n">
        <f aca="false">IF(E126&gt;0,E126,"")</f>
        <v>27121</v>
      </c>
      <c r="AB125" s="0" t="n">
        <f aca="false">IF(F126&gt;0,F126,"")</f>
        <v>28714</v>
      </c>
      <c r="AC125" s="0" t="n">
        <f aca="false">IF(G126&gt;0,G126,"")</f>
        <v>4350</v>
      </c>
      <c r="AD125" s="0" t="n">
        <f aca="false">IF(H126&gt;0,H126,"")</f>
        <v>38593</v>
      </c>
      <c r="AE125" s="0" t="n">
        <f aca="false">IF(I126&gt;0,I126,"")</f>
        <v>104776</v>
      </c>
      <c r="AF125" s="0" t="n">
        <f aca="false">IF(J126&gt;0,J126,"")</f>
        <v>8594</v>
      </c>
      <c r="AH125" s="15" t="n">
        <f aca="false">AH124+1</f>
        <v>43979</v>
      </c>
      <c r="AI125" s="5" t="n">
        <f aca="false">AI124+1</f>
        <v>82</v>
      </c>
      <c r="AJ125" s="32" t="n">
        <f aca="false">IF(ISNUMBER(D125),D125/D$31,"")</f>
        <v>547.982804232804</v>
      </c>
      <c r="AK125" s="32" t="n">
        <f aca="false">IF(ISNUMBER(E125),E125/E$31,"")</f>
        <v>580.085561497326</v>
      </c>
      <c r="AL125" s="32" t="n">
        <f aca="false">IF(ISNUMBER(F125),F125/F$31,"")</f>
        <v>439.129768653286</v>
      </c>
      <c r="AM125" s="32" t="n">
        <f aca="false">IF(ISNUMBER(G125),G125/G$31,"")</f>
        <v>411.776061776062</v>
      </c>
      <c r="AN125" s="32" t="n">
        <f aca="false">IF(ISNUMBER(H125),H125/H$31,"")</f>
        <v>563.799970497124</v>
      </c>
      <c r="AO125" s="32" t="n">
        <f aca="false">IF(ISNUMBER(I125),I125/I$31,"")</f>
        <v>312.87915407855</v>
      </c>
      <c r="AP125" s="32" t="n">
        <f aca="false">IF(ISNUMBER(J125),J125/J$31,"")</f>
        <v>102.291716400095</v>
      </c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D126" s="21" t="n">
        <f aca="false">IF(ISNUMBER(data_in!$D163),data_in!$D163," ")</f>
        <v>33229</v>
      </c>
      <c r="E126" s="21" t="n">
        <f aca="false">IF(ISNUMBER(data_in!$E163),data_in!$E163," ")</f>
        <v>27121</v>
      </c>
      <c r="F126" s="21" t="n">
        <f aca="false">IF(ISNUMBER(data_in!$F163),data_in!$F163," ")</f>
        <v>28714</v>
      </c>
      <c r="G126" s="21" t="n">
        <f aca="false">IF(ISNUMBER(data_in!$G163),data_in!$G163," ")</f>
        <v>4350</v>
      </c>
      <c r="H126" s="21" t="n">
        <f aca="false">IF(ISNUMBER(data_in!$H163),data_in!$H163," ")</f>
        <v>38593</v>
      </c>
      <c r="I126" s="21" t="n">
        <f aca="false">IF(ISNUMBER(data_in!$I163),data_in!$I163," ")</f>
        <v>104776</v>
      </c>
      <c r="J126" s="21" t="n">
        <f aca="false">IF(ISNUMBER(data_in!$J163),data_in!$J163," ")</f>
        <v>8594</v>
      </c>
      <c r="K126" s="0"/>
      <c r="L126" s="15" t="n">
        <f aca="false">L125+1</f>
        <v>43980</v>
      </c>
      <c r="M126" s="0" t="n">
        <f aca="false">M125+1</f>
        <v>83</v>
      </c>
      <c r="N126" s="41" t="n">
        <f aca="false">IF(ISNUMBER(D126),D126/D$31,"")</f>
        <v>549.421296296296</v>
      </c>
      <c r="O126" s="41" t="n">
        <f aca="false">IF(ISNUMBER(E133),E133/E$31,"")</f>
        <v>580.406417112299</v>
      </c>
      <c r="P126" s="41" t="str">
        <f aca="false">IF(ISNUMBER(F137),F137/F$31,"")</f>
        <v/>
      </c>
      <c r="Q126" s="41" t="str">
        <f aca="false">IF(ISNUMBER(G143),G143/G$31,"")</f>
        <v/>
      </c>
      <c r="R126" s="41" t="str">
        <f aca="false">IF(ISNUMBER(H141),H141/H$31,"")</f>
        <v/>
      </c>
      <c r="S126" s="41" t="str">
        <f aca="false">IF(ISNUMBER(I145),I145/I$31,"")</f>
        <v/>
      </c>
      <c r="T126" s="41" t="str">
        <f aca="false">IF(ISNUMBER(J146),J146/J$31,"")</f>
        <v/>
      </c>
      <c r="X126" s="13" t="n">
        <f aca="false">X125+1</f>
        <v>43980</v>
      </c>
      <c r="Y126" s="0" t="n">
        <f aca="false">Y125+1</f>
        <v>83</v>
      </c>
      <c r="Z126" s="0" t="n">
        <f aca="false">IF(D127&gt;0,D127,"")</f>
        <v>33340</v>
      </c>
      <c r="AA126" s="0" t="n">
        <f aca="false">IF(E127&gt;0,E127,"")</f>
        <v>27125</v>
      </c>
      <c r="AB126" s="0" t="n">
        <f aca="false">IF(F127&gt;0,F127,"")</f>
        <v>28771</v>
      </c>
      <c r="AC126" s="0" t="n">
        <f aca="false">IF(G127&gt;0,G127,"")</f>
        <v>4395</v>
      </c>
      <c r="AD126" s="0" t="n">
        <f aca="false">IF(H127&gt;0,H127,"")</f>
        <v>38819</v>
      </c>
      <c r="AE126" s="0" t="n">
        <f aca="false">IF(I127&gt;0,I127,"")</f>
        <v>105793</v>
      </c>
      <c r="AF126" s="0" t="n">
        <f aca="false">IF(J127&gt;0,J127,"")</f>
        <v>8600</v>
      </c>
      <c r="AH126" s="15" t="n">
        <f aca="false">AH125+1</f>
        <v>43980</v>
      </c>
      <c r="AI126" s="5" t="n">
        <f aca="false">AI125+1</f>
        <v>83</v>
      </c>
      <c r="AJ126" s="32" t="n">
        <f aca="false">IF(ISNUMBER(D126),D126/D$31,"")</f>
        <v>549.421296296296</v>
      </c>
      <c r="AK126" s="32" t="n">
        <f aca="false">IF(ISNUMBER(E126),E126/E$31,"")</f>
        <v>580.128342245989</v>
      </c>
      <c r="AL126" s="32" t="n">
        <f aca="false">IF(ISNUMBER(F126),F126/F$31,"")</f>
        <v>439.926459322813</v>
      </c>
      <c r="AM126" s="32" t="n">
        <f aca="false">IF(ISNUMBER(G126),G126/G$31,"")</f>
        <v>419.88416988417</v>
      </c>
      <c r="AN126" s="32" t="n">
        <f aca="false">IF(ISNUMBER(H126),H126/H$31,"")</f>
        <v>569.302256970054</v>
      </c>
      <c r="AO126" s="32" t="n">
        <f aca="false">IF(ISNUMBER(I126),I126/I$31,"")</f>
        <v>316.543806646526</v>
      </c>
      <c r="AP126" s="32" t="n">
        <f aca="false">IF(ISNUMBER(J126),J126/J$31,"")</f>
        <v>102.578180950107</v>
      </c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D127" s="21" t="n">
        <f aca="false">IF(ISNUMBER(data_in!$D164),data_in!$D164," ")</f>
        <v>33340</v>
      </c>
      <c r="E127" s="21" t="n">
        <f aca="false">IF(ISNUMBER(data_in!$E164),data_in!$E164," ")</f>
        <v>27125</v>
      </c>
      <c r="F127" s="21" t="n">
        <f aca="false">IF(ISNUMBER(data_in!$F164),data_in!$F164," ")</f>
        <v>28771</v>
      </c>
      <c r="G127" s="21" t="n">
        <f aca="false">IF(ISNUMBER(data_in!$G164),data_in!$G164," ")</f>
        <v>4395</v>
      </c>
      <c r="H127" s="21" t="n">
        <f aca="false">IF(ISNUMBER(data_in!$H164),data_in!$H164," ")</f>
        <v>38819</v>
      </c>
      <c r="I127" s="21" t="n">
        <f aca="false">IF(ISNUMBER(data_in!$I164),data_in!$I164," ")</f>
        <v>105793</v>
      </c>
      <c r="J127" s="21" t="n">
        <f aca="false">IF(ISNUMBER(data_in!$J164),data_in!$J164," ")</f>
        <v>8600</v>
      </c>
      <c r="K127" s="0"/>
      <c r="L127" s="15" t="n">
        <f aca="false">L126+1</f>
        <v>43981</v>
      </c>
      <c r="M127" s="0" t="n">
        <f aca="false">M126+1</f>
        <v>84</v>
      </c>
      <c r="N127" s="41" t="n">
        <f aca="false">IF(ISNUMBER(D127),D127/D$31,"")</f>
        <v>551.256613756614</v>
      </c>
      <c r="O127" s="41" t="n">
        <f aca="false">IF(ISNUMBER(E134),E134/E$31,"")</f>
        <v>580.427807486631</v>
      </c>
      <c r="P127" s="41" t="str">
        <f aca="false">IF(ISNUMBER(F138),F138/F$31,"")</f>
        <v/>
      </c>
      <c r="Q127" s="41" t="str">
        <f aca="false">IF(ISNUMBER(G144),G144/G$31,"")</f>
        <v/>
      </c>
      <c r="R127" s="41" t="str">
        <f aca="false">IF(ISNUMBER(H142),H142/H$31,"")</f>
        <v/>
      </c>
      <c r="S127" s="41" t="str">
        <f aca="false">IF(ISNUMBER(I146),I146/I$31,"")</f>
        <v/>
      </c>
      <c r="T127" s="41" t="str">
        <f aca="false">IF(ISNUMBER(J147),J147/J$31,"")</f>
        <v/>
      </c>
      <c r="X127" s="13" t="n">
        <f aca="false">X126+1</f>
        <v>43981</v>
      </c>
      <c r="Y127" s="0" t="n">
        <f aca="false">Y126+1</f>
        <v>84</v>
      </c>
      <c r="Z127" s="0" t="n">
        <f aca="false">IF(D128&gt;0,D128,"")</f>
        <v>33415</v>
      </c>
      <c r="AA127" s="0" t="n">
        <f aca="false">IF(E128&gt;0,E128,"")</f>
        <v>27127</v>
      </c>
      <c r="AB127" s="0" t="n">
        <f aca="false">IF(F128&gt;0,F128,"")</f>
        <v>28802</v>
      </c>
      <c r="AC127" s="0" t="n">
        <f aca="false">IF(G128&gt;0,G128,"")</f>
        <v>4395</v>
      </c>
      <c r="AD127" s="0" t="n">
        <f aca="false">IF(H128&gt;0,H128,"")</f>
        <v>38934</v>
      </c>
      <c r="AE127" s="0" t="n">
        <f aca="false">IF(I128&gt;0,I128,"")</f>
        <v>106432</v>
      </c>
      <c r="AF127" s="0" t="n">
        <f aca="false">IF(J128&gt;0,J128,"")</f>
        <v>8605</v>
      </c>
      <c r="AH127" s="15" t="n">
        <f aca="false">AH126+1</f>
        <v>43981</v>
      </c>
      <c r="AI127" s="5" t="n">
        <f aca="false">AI126+1</f>
        <v>84</v>
      </c>
      <c r="AJ127" s="32" t="n">
        <f aca="false">IF(ISNUMBER(D127),D127/D$31,"")</f>
        <v>551.256613756614</v>
      </c>
      <c r="AK127" s="32" t="n">
        <f aca="false">IF(ISNUMBER(E127),E127/E$31,"")</f>
        <v>580.213903743316</v>
      </c>
      <c r="AL127" s="32" t="n">
        <f aca="false">IF(ISNUMBER(F127),F127/F$31,"")</f>
        <v>440.799754864409</v>
      </c>
      <c r="AM127" s="32" t="n">
        <f aca="false">IF(ISNUMBER(G127),G127/G$31,"")</f>
        <v>424.227799227799</v>
      </c>
      <c r="AN127" s="32" t="n">
        <f aca="false">IF(ISNUMBER(H127),H127/H$31,"")</f>
        <v>572.636082017997</v>
      </c>
      <c r="AO127" s="32" t="n">
        <f aca="false">IF(ISNUMBER(I127),I127/I$31,"")</f>
        <v>319.616314199396</v>
      </c>
      <c r="AP127" s="32" t="n">
        <f aca="false">IF(ISNUMBER(J127),J127/J$31,"")</f>
        <v>102.64979708761</v>
      </c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D128" s="21" t="n">
        <f aca="false">IF(ISNUMBER(data_in!$D165),data_in!$D165," ")</f>
        <v>33415</v>
      </c>
      <c r="E128" s="21" t="n">
        <f aca="false">IF(ISNUMBER(data_in!$E165),data_in!$E165," ")</f>
        <v>27127</v>
      </c>
      <c r="F128" s="21" t="n">
        <f aca="false">IF(ISNUMBER(data_in!$F165),data_in!$F165," ")</f>
        <v>28802</v>
      </c>
      <c r="G128" s="21" t="n">
        <f aca="false">IF(ISNUMBER(data_in!$G165),data_in!$G165," ")</f>
        <v>4395</v>
      </c>
      <c r="H128" s="21" t="n">
        <f aca="false">IF(ISNUMBER(data_in!$H165),data_in!$H165," ")</f>
        <v>38934</v>
      </c>
      <c r="I128" s="21" t="n">
        <f aca="false">IF(ISNUMBER(data_in!$I165),data_in!$I165," ")</f>
        <v>106432</v>
      </c>
      <c r="J128" s="21" t="n">
        <f aca="false">IF(ISNUMBER(data_in!$J165),data_in!$J165," ")</f>
        <v>8605</v>
      </c>
      <c r="K128" s="0"/>
      <c r="L128" s="15" t="n">
        <f aca="false">L127+1</f>
        <v>43982</v>
      </c>
      <c r="M128" s="0" t="n">
        <f aca="false">M127+1</f>
        <v>85</v>
      </c>
      <c r="N128" s="41" t="n">
        <f aca="false">IF(ISNUMBER(D128),D128/D$31,"")</f>
        <v>552.496693121693</v>
      </c>
      <c r="O128" s="41" t="n">
        <f aca="false">IF(ISNUMBER(E135),E135/E$31,"")</f>
        <v>580.449197860963</v>
      </c>
      <c r="P128" s="41" t="str">
        <f aca="false">IF(ISNUMBER(F139),F139/F$31,"")</f>
        <v/>
      </c>
      <c r="Q128" s="41" t="str">
        <f aca="false">IF(ISNUMBER(G145),G145/G$31,"")</f>
        <v/>
      </c>
      <c r="R128" s="41" t="str">
        <f aca="false">IF(ISNUMBER(H143),H143/H$31,"")</f>
        <v/>
      </c>
      <c r="S128" s="41" t="str">
        <f aca="false">IF(ISNUMBER(I147),I147/I$31,"")</f>
        <v/>
      </c>
      <c r="T128" s="41" t="str">
        <f aca="false">IF(ISNUMBER(J148),J148/J$31,"")</f>
        <v/>
      </c>
      <c r="V128" s="0" t="s">
        <v>120</v>
      </c>
      <c r="W128" s="9"/>
      <c r="X128" s="13" t="n">
        <f aca="false">X127+1</f>
        <v>43982</v>
      </c>
      <c r="Y128" s="0" t="n">
        <f aca="false">Y127+1</f>
        <v>85</v>
      </c>
      <c r="Z128" s="0" t="n">
        <f aca="false">IF(D129&gt;0,D129,"")</f>
        <v>33475</v>
      </c>
      <c r="AA128" s="0" t="n">
        <f aca="false">IF(E129&gt;0,E129,"")</f>
        <v>27127</v>
      </c>
      <c r="AB128" s="0" t="n">
        <f aca="false">IF(F129&gt;0,F129,"")</f>
        <v>28833</v>
      </c>
      <c r="AC128" s="0" t="n">
        <f aca="false">IF(G129&gt;0,G129,"")</f>
        <v>4403</v>
      </c>
      <c r="AD128" s="0" t="n">
        <f aca="false">IF(H129&gt;0,H129,"")</f>
        <v>39045</v>
      </c>
      <c r="AE128" s="0" t="n">
        <f aca="false">IF(I129&gt;0,I129,"")</f>
        <v>107163</v>
      </c>
      <c r="AF128" s="0" t="n">
        <f aca="false">IF(J129&gt;0,J129,"")</f>
        <v>8618</v>
      </c>
      <c r="AH128" s="15" t="n">
        <f aca="false">AH127+1</f>
        <v>43982</v>
      </c>
      <c r="AI128" s="5" t="n">
        <f aca="false">AI127+1</f>
        <v>85</v>
      </c>
      <c r="AJ128" s="32" t="n">
        <f aca="false">IF(ISNUMBER(D128),D128/D$31,"")</f>
        <v>552.496693121693</v>
      </c>
      <c r="AK128" s="32" t="n">
        <f aca="false">IF(ISNUMBER(E128),E128/E$31,"")</f>
        <v>580.256684491979</v>
      </c>
      <c r="AL128" s="32" t="n">
        <f aca="false">IF(ISNUMBER(F128),F128/F$31,"")</f>
        <v>441.274705071243</v>
      </c>
      <c r="AM128" s="32" t="n">
        <f aca="false">IF(ISNUMBER(G128),G128/G$31,"")</f>
        <v>424.227799227799</v>
      </c>
      <c r="AN128" s="32" t="n">
        <f aca="false">IF(ISNUMBER(H128),H128/H$31,"")</f>
        <v>574.332497418498</v>
      </c>
      <c r="AO128" s="32" t="n">
        <f aca="false">IF(ISNUMBER(I128),I128/I$31,"")</f>
        <v>321.546827794562</v>
      </c>
      <c r="AP128" s="32" t="n">
        <f aca="false">IF(ISNUMBER(J128),J128/J$31,"")</f>
        <v>102.709477202196</v>
      </c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D129" s="21" t="n">
        <f aca="false">IF(ISNUMBER(data_in!$D166),data_in!$D166," ")</f>
        <v>33475</v>
      </c>
      <c r="E129" s="21" t="n">
        <f aca="false">IF(ISNUMBER(data_in!$E166),data_in!$E166," ")</f>
        <v>27127</v>
      </c>
      <c r="F129" s="21" t="n">
        <f aca="false">IF(ISNUMBER(data_in!$F166),data_in!$F166," ")</f>
        <v>28833</v>
      </c>
      <c r="G129" s="21" t="n">
        <f aca="false">IF(ISNUMBER(data_in!$G166),data_in!$G166," ")</f>
        <v>4403</v>
      </c>
      <c r="H129" s="21" t="n">
        <f aca="false">IF(ISNUMBER(data_in!$H166),data_in!$H166," ")</f>
        <v>39045</v>
      </c>
      <c r="I129" s="21" t="n">
        <f aca="false">IF(ISNUMBER(data_in!$I166),data_in!$I166," ")</f>
        <v>107163</v>
      </c>
      <c r="J129" s="21" t="n">
        <f aca="false">IF(ISNUMBER(data_in!$J166),data_in!$J166," ")</f>
        <v>8618</v>
      </c>
      <c r="L129" s="15" t="n">
        <f aca="false">L128+1</f>
        <v>43983</v>
      </c>
      <c r="M129" s="0" t="n">
        <f aca="false">M128+1</f>
        <v>86</v>
      </c>
      <c r="N129" s="41" t="n">
        <f aca="false">IF(ISNUMBER(D129),D129/D$31,"")</f>
        <v>553.488756613757</v>
      </c>
      <c r="O129" s="41" t="n">
        <f aca="false">IF(ISNUMBER(E136),E136/E$31,"")</f>
        <v>580.449197860963</v>
      </c>
      <c r="P129" s="41" t="str">
        <f aca="false">IF(ISNUMBER(F140),F140/F$31,"")</f>
        <v/>
      </c>
      <c r="Q129" s="41" t="str">
        <f aca="false">IF(ISNUMBER(G146),G146/G$31,"")</f>
        <v/>
      </c>
      <c r="R129" s="41" t="str">
        <f aca="false">IF(ISNUMBER(H144),H144/H$31,"")</f>
        <v/>
      </c>
      <c r="S129" s="41" t="str">
        <f aca="false">IF(ISNUMBER(I148),I148/I$31,"")</f>
        <v/>
      </c>
      <c r="T129" s="41" t="str">
        <f aca="false">IF(ISNUMBER(J149),J149/J$31,"")</f>
        <v/>
      </c>
      <c r="X129" s="13" t="n">
        <f aca="false">X128+1</f>
        <v>43983</v>
      </c>
      <c r="Y129" s="0" t="n">
        <f aca="false">Y128+1</f>
        <v>86</v>
      </c>
      <c r="Z129" s="0" t="n">
        <f aca="false">IF(D130&gt;0,D130,"")</f>
        <v>33530</v>
      </c>
      <c r="AA129" s="0" t="n">
        <f aca="false">IF(E130&gt;0,E130,"")</f>
        <v>27127</v>
      </c>
      <c r="AB129" s="0" t="n">
        <f aca="false">IF(F130&gt;0,F130,"")</f>
        <v>28940</v>
      </c>
      <c r="AC129" s="0" t="n">
        <f aca="false">IF(G130&gt;0,G130,"")</f>
        <v>4468</v>
      </c>
      <c r="AD129" s="0" t="n">
        <f aca="false">IF(H130&gt;0,H130,"")</f>
        <v>39369</v>
      </c>
      <c r="AE129" s="0" t="n">
        <f aca="false">IF(I130&gt;0,I130,"")</f>
        <v>108299</v>
      </c>
      <c r="AF129" s="0" t="n">
        <f aca="false">IF(J130&gt;0,J130,"")</f>
        <v>8674</v>
      </c>
      <c r="AH129" s="15" t="n">
        <f aca="false">AH128+1</f>
        <v>43983</v>
      </c>
      <c r="AI129" s="5" t="n">
        <f aca="false">AI128+1</f>
        <v>86</v>
      </c>
      <c r="AJ129" s="32" t="n">
        <f aca="false">IF(ISNUMBER(D129),D129/D$31,"")</f>
        <v>553.488756613757</v>
      </c>
      <c r="AK129" s="32" t="n">
        <f aca="false">IF(ISNUMBER(E129),E129/E$31,"")</f>
        <v>580.256684491979</v>
      </c>
      <c r="AL129" s="32" t="n">
        <f aca="false">IF(ISNUMBER(F129),F129/F$31,"")</f>
        <v>441.749655278076</v>
      </c>
      <c r="AM129" s="32" t="n">
        <f aca="false">IF(ISNUMBER(G129),G129/G$31,"")</f>
        <v>425</v>
      </c>
      <c r="AN129" s="32" t="n">
        <f aca="false">IF(ISNUMBER(H129),H129/H$31,"")</f>
        <v>575.969907065939</v>
      </c>
      <c r="AO129" s="32" t="n">
        <f aca="false">IF(ISNUMBER(I129),I129/I$31,"")</f>
        <v>323.755287009063</v>
      </c>
      <c r="AP129" s="32" t="n">
        <f aca="false">IF(ISNUMBER(J129),J129/J$31,"")</f>
        <v>102.864645500119</v>
      </c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D130" s="21" t="n">
        <f aca="false">IF(ISNUMBER(data_in!$D167),data_in!$D167," ")</f>
        <v>33530</v>
      </c>
      <c r="E130" s="21" t="n">
        <f aca="false">IF(ISNUMBER(data_in!$E167),data_in!$E167," ")</f>
        <v>27127</v>
      </c>
      <c r="F130" s="21" t="n">
        <f aca="false">IF(ISNUMBER(data_in!$F167),data_in!$F167," ")</f>
        <v>28940</v>
      </c>
      <c r="G130" s="21" t="n">
        <f aca="false">IF(ISNUMBER(data_in!$G167),data_in!$G167," ")</f>
        <v>4468</v>
      </c>
      <c r="H130" s="21" t="n">
        <f aca="false">IF(ISNUMBER(data_in!$H167),data_in!$H167," ")</f>
        <v>39369</v>
      </c>
      <c r="I130" s="21" t="n">
        <f aca="false">IF(ISNUMBER(data_in!$I167),data_in!$I167," ")</f>
        <v>108299</v>
      </c>
      <c r="J130" s="21" t="n">
        <f aca="false">IF(ISNUMBER(data_in!$J167),data_in!$J167," ")</f>
        <v>8674</v>
      </c>
      <c r="L130" s="15" t="n">
        <f aca="false">L129+1</f>
        <v>43984</v>
      </c>
      <c r="M130" s="0" t="n">
        <f aca="false">M129+1</f>
        <v>87</v>
      </c>
      <c r="N130" s="41" t="n">
        <f aca="false">IF(ISNUMBER(D130),D130/D$31,"")</f>
        <v>554.398148148148</v>
      </c>
      <c r="O130" s="41" t="str">
        <f aca="false">IF(ISNUMBER(E137),E137/E$31,"")</f>
        <v/>
      </c>
      <c r="P130" s="41" t="str">
        <f aca="false">IF(ISNUMBER(F141),F141/F$31,"")</f>
        <v/>
      </c>
      <c r="Q130" s="41" t="str">
        <f aca="false">IF(ISNUMBER(G147),G147/G$31,"")</f>
        <v/>
      </c>
      <c r="R130" s="41" t="str">
        <f aca="false">IF(ISNUMBER(H145),H145/H$31,"")</f>
        <v/>
      </c>
      <c r="S130" s="41" t="str">
        <f aca="false">IF(ISNUMBER(I149),I149/I$31,"")</f>
        <v/>
      </c>
      <c r="T130" s="41" t="str">
        <f aca="false">IF(ISNUMBER(J150),J150/J$31,"")</f>
        <v/>
      </c>
      <c r="X130" s="13" t="n">
        <f aca="false">X129+1</f>
        <v>43984</v>
      </c>
      <c r="Y130" s="0" t="n">
        <f aca="false">Y129+1</f>
        <v>87</v>
      </c>
      <c r="Z130" s="0" t="n">
        <f aca="false">IF(D131&gt;0,D131,"")</f>
        <v>33601</v>
      </c>
      <c r="AA130" s="0" t="n">
        <f aca="false">IF(E131&gt;0,E131,"")</f>
        <v>27128</v>
      </c>
      <c r="AB130" s="0" t="n">
        <f aca="false">IF(F131&gt;0,F131,"")</f>
        <v>29021</v>
      </c>
      <c r="AC130" s="0" t="n">
        <f aca="false">IF(G131&gt;0,G131,"")</f>
        <v>4542</v>
      </c>
      <c r="AD130" s="0" t="n">
        <f aca="false">IF(H131&gt;0,H131,"")</f>
        <v>39728</v>
      </c>
      <c r="AE130" s="0" t="n">
        <f aca="false">IF(I131&gt;0,I131,"")</f>
        <v>109383</v>
      </c>
      <c r="AF130" s="0" t="n">
        <f aca="false">IF(J131&gt;0,J131,"")</f>
        <v>8699</v>
      </c>
      <c r="AH130" s="15" t="n">
        <f aca="false">AH129+1</f>
        <v>43984</v>
      </c>
      <c r="AI130" s="5" t="n">
        <f aca="false">AI129+1</f>
        <v>87</v>
      </c>
      <c r="AJ130" s="32" t="n">
        <f aca="false">IF(ISNUMBER(D130),D130/D$31,"")</f>
        <v>554.398148148148</v>
      </c>
      <c r="AK130" s="32" t="n">
        <f aca="false">IF(ISNUMBER(E130),E130/E$31,"")</f>
        <v>580.256684491979</v>
      </c>
      <c r="AL130" s="32" t="n">
        <f aca="false">IF(ISNUMBER(F130),F130/F$31,"")</f>
        <v>443.388999540371</v>
      </c>
      <c r="AM130" s="32" t="n">
        <f aca="false">IF(ISNUMBER(G130),G130/G$31,"")</f>
        <v>431.274131274131</v>
      </c>
      <c r="AN130" s="32" t="n">
        <f aca="false">IF(ISNUMBER(H130),H130/H$31,"")</f>
        <v>580.749373063874</v>
      </c>
      <c r="AO130" s="32" t="n">
        <f aca="false">IF(ISNUMBER(I130),I130/I$31,"")</f>
        <v>327.187311178248</v>
      </c>
      <c r="AP130" s="32" t="n">
        <f aca="false">IF(ISNUMBER(J130),J130/J$31,"")</f>
        <v>103.533062783481</v>
      </c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D131" s="21" t="n">
        <f aca="false">IF(ISNUMBER(data_in!$D168),data_in!$D168," ")</f>
        <v>33601</v>
      </c>
      <c r="E131" s="21" t="n">
        <f aca="false">IF(ISNUMBER(data_in!$E168),data_in!$E168," ")</f>
        <v>27128</v>
      </c>
      <c r="F131" s="21" t="n">
        <f aca="false">IF(ISNUMBER(data_in!$F168),data_in!$F168," ")</f>
        <v>29021</v>
      </c>
      <c r="G131" s="21" t="n">
        <f aca="false">IF(ISNUMBER(data_in!$G168),data_in!$G168," ")</f>
        <v>4542</v>
      </c>
      <c r="H131" s="21" t="n">
        <f aca="false">IF(ISNUMBER(data_in!$H168),data_in!$H168," ")</f>
        <v>39728</v>
      </c>
      <c r="I131" s="21" t="n">
        <f aca="false">IF(ISNUMBER(data_in!$I168),data_in!$I168," ")</f>
        <v>109383</v>
      </c>
      <c r="J131" s="21" t="n">
        <f aca="false">IF(ISNUMBER(data_in!$J168),data_in!$J168," ")</f>
        <v>8699</v>
      </c>
      <c r="L131" s="15" t="n">
        <f aca="false">L130+1</f>
        <v>43985</v>
      </c>
      <c r="M131" s="0" t="n">
        <f aca="false">M130+1</f>
        <v>88</v>
      </c>
      <c r="N131" s="41" t="n">
        <f aca="false">IF(ISNUMBER(D131),D131/D$31,"")</f>
        <v>555.57208994709</v>
      </c>
      <c r="O131" s="41" t="str">
        <f aca="false">IF(ISNUMBER(E138),E138/E$31,"")</f>
        <v/>
      </c>
      <c r="P131" s="41" t="str">
        <f aca="false">IF(ISNUMBER(F142),F142/F$31,"")</f>
        <v/>
      </c>
      <c r="Q131" s="41" t="str">
        <f aca="false">IF(ISNUMBER(G148),G148/G$31,"")</f>
        <v/>
      </c>
      <c r="R131" s="41" t="str">
        <f aca="false">IF(ISNUMBER(H146),H146/H$31,"")</f>
        <v/>
      </c>
      <c r="S131" s="41" t="str">
        <f aca="false">IF(ISNUMBER(I150),I150/I$31,"")</f>
        <v/>
      </c>
      <c r="T131" s="41" t="str">
        <f aca="false">IF(ISNUMBER(J151),J151/J$31,"")</f>
        <v/>
      </c>
      <c r="X131" s="13" t="n">
        <f aca="false">X130+1</f>
        <v>43985</v>
      </c>
      <c r="Y131" s="0" t="n">
        <f aca="false">Y130+1</f>
        <v>88</v>
      </c>
      <c r="Z131" s="0" t="n">
        <f aca="false">IF(D132&gt;0,D132,"")</f>
        <v>33689</v>
      </c>
      <c r="AA131" s="0" t="n">
        <f aca="false">IF(E132&gt;0,E132,"")</f>
        <v>27133</v>
      </c>
      <c r="AB131" s="0" t="n">
        <f aca="false">IF(F132&gt;0,F132,"")</f>
        <v>29065</v>
      </c>
      <c r="AC131" s="0" t="n">
        <f aca="false">IF(G132&gt;0,G132,"")</f>
        <v>4562</v>
      </c>
      <c r="AD131" s="0" t="n">
        <f aca="false">IF(H132&gt;0,H132,"")</f>
        <v>39904</v>
      </c>
      <c r="AE131" s="0" t="n">
        <f aca="false">IF(I132&gt;0,I132,"")</f>
        <v>110415</v>
      </c>
      <c r="AF131" s="0" t="n">
        <f aca="false">IF(J132&gt;0,J132,"")</f>
        <v>8736</v>
      </c>
      <c r="AH131" s="15" t="n">
        <f aca="false">AH130+1</f>
        <v>43985</v>
      </c>
      <c r="AI131" s="5" t="n">
        <f aca="false">AI130+1</f>
        <v>88</v>
      </c>
      <c r="AJ131" s="32" t="n">
        <f aca="false">IF(ISNUMBER(D131),D131/D$31,"")</f>
        <v>555.57208994709</v>
      </c>
      <c r="AK131" s="32" t="n">
        <f aca="false">IF(ISNUMBER(E131),E131/E$31,"")</f>
        <v>580.27807486631</v>
      </c>
      <c r="AL131" s="32" t="n">
        <f aca="false">IF(ISNUMBER(F131),F131/F$31,"")</f>
        <v>444.629998467903</v>
      </c>
      <c r="AM131" s="32" t="n">
        <f aca="false">IF(ISNUMBER(G131),G131/G$31,"")</f>
        <v>438.416988416988</v>
      </c>
      <c r="AN131" s="32" t="n">
        <f aca="false">IF(ISNUMBER(H131),H131/H$31,"")</f>
        <v>586.045139401092</v>
      </c>
      <c r="AO131" s="32" t="n">
        <f aca="false">IF(ISNUMBER(I131),I131/I$31,"")</f>
        <v>330.462235649547</v>
      </c>
      <c r="AP131" s="32" t="n">
        <f aca="false">IF(ISNUMBER(J131),J131/J$31,"")</f>
        <v>103.83146335641</v>
      </c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D132" s="21" t="n">
        <f aca="false">IF(ISNUMBER(data_in!$D169),data_in!$D169," ")</f>
        <v>33689</v>
      </c>
      <c r="E132" s="21" t="n">
        <f aca="false">IF(ISNUMBER(data_in!$E169),data_in!$E169," ")</f>
        <v>27133</v>
      </c>
      <c r="F132" s="21" t="n">
        <f aca="false">IF(ISNUMBER(data_in!$F169),data_in!$F169," ")</f>
        <v>29065</v>
      </c>
      <c r="G132" s="21" t="n">
        <f aca="false">IF(ISNUMBER(data_in!$G169),data_in!$G169," ")</f>
        <v>4562</v>
      </c>
      <c r="H132" s="21" t="n">
        <f aca="false">IF(ISNUMBER(data_in!$H169),data_in!$H169," ")</f>
        <v>39904</v>
      </c>
      <c r="I132" s="21" t="n">
        <f aca="false">IF(ISNUMBER(data_in!$I169),data_in!$I169," ")</f>
        <v>110415</v>
      </c>
      <c r="J132" s="21" t="n">
        <f aca="false">IF(ISNUMBER(data_in!$J169),data_in!$J169," ")</f>
        <v>8736</v>
      </c>
      <c r="L132" s="15" t="n">
        <f aca="false">L131+1</f>
        <v>43986</v>
      </c>
      <c r="M132" s="0" t="n">
        <f aca="false">M131+1</f>
        <v>89</v>
      </c>
      <c r="N132" s="41" t="n">
        <f aca="false">IF(ISNUMBER(D132),D132/D$31,"")</f>
        <v>557.027116402116</v>
      </c>
      <c r="O132" s="41" t="str">
        <f aca="false">IF(ISNUMBER(E139),E139/E$31,"")</f>
        <v/>
      </c>
      <c r="P132" s="41" t="str">
        <f aca="false">IF(ISNUMBER(F143),F143/F$31,"")</f>
        <v/>
      </c>
      <c r="Q132" s="41" t="str">
        <f aca="false">IF(ISNUMBER(G149),G149/G$31,"")</f>
        <v/>
      </c>
      <c r="R132" s="41" t="str">
        <f aca="false">IF(ISNUMBER(H147),H147/H$31,"")</f>
        <v/>
      </c>
      <c r="S132" s="41" t="str">
        <f aca="false">IF(ISNUMBER(I151),I151/I$31,"")</f>
        <v/>
      </c>
      <c r="T132" s="41" t="str">
        <f aca="false">IF(ISNUMBER(J152),J152/J$31,"")</f>
        <v/>
      </c>
      <c r="X132" s="13" t="n">
        <f aca="false">X131+1</f>
        <v>43986</v>
      </c>
      <c r="Y132" s="0" t="n">
        <f aca="false">Y131+1</f>
        <v>89</v>
      </c>
      <c r="Z132" s="0" t="n">
        <f aca="false">IF(D133&gt;0,D133,"")</f>
        <v>33774</v>
      </c>
      <c r="AA132" s="0" t="n">
        <f aca="false">IF(E133&gt;0,E133,"")</f>
        <v>27134</v>
      </c>
      <c r="AB132" s="0" t="n">
        <f aca="false">IF(F133&gt;0,F133,"")</f>
        <v>29111</v>
      </c>
      <c r="AC132" s="0" t="n">
        <f aca="false">IF(G133&gt;0,G133,"")</f>
        <v>4639</v>
      </c>
      <c r="AD132" s="0" t="n">
        <f aca="false">IF(H133&gt;0,H133,"")</f>
        <v>40261</v>
      </c>
      <c r="AE132" s="0" t="n">
        <f aca="false">IF(I133&gt;0,I133,"")</f>
        <v>111390</v>
      </c>
      <c r="AF132" s="0" t="n">
        <f aca="false">IF(J133&gt;0,J133,"")</f>
        <v>8763</v>
      </c>
      <c r="AH132" s="15" t="n">
        <f aca="false">AH131+1</f>
        <v>43986</v>
      </c>
      <c r="AI132" s="5" t="n">
        <f aca="false">AI131+1</f>
        <v>89</v>
      </c>
      <c r="AJ132" s="32" t="n">
        <f aca="false">IF(ISNUMBER(D132),D132/D$31,"")</f>
        <v>557.027116402116</v>
      </c>
      <c r="AK132" s="32" t="n">
        <f aca="false">IF(ISNUMBER(E132),E132/E$31,"")</f>
        <v>580.385026737968</v>
      </c>
      <c r="AL132" s="32" t="n">
        <f aca="false">IF(ISNUMBER(F132),F132/F$31,"")</f>
        <v>445.304121342117</v>
      </c>
      <c r="AM132" s="32" t="n">
        <f aca="false">IF(ISNUMBER(G132),G132/G$31,"")</f>
        <v>440.34749034749</v>
      </c>
      <c r="AN132" s="32" t="n">
        <f aca="false">IF(ISNUMBER(H132),H132/H$31,"")</f>
        <v>588.641392535772</v>
      </c>
      <c r="AO132" s="32" t="n">
        <f aca="false">IF(ISNUMBER(I132),I132/I$31,"")</f>
        <v>333.580060422961</v>
      </c>
      <c r="AP132" s="32" t="n">
        <f aca="false">IF(ISNUMBER(J132),J132/J$31,"")</f>
        <v>104.273096204345</v>
      </c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D133" s="21" t="n">
        <f aca="false">IF(ISNUMBER(data_in!$D170),data_in!$D170," ")</f>
        <v>33774</v>
      </c>
      <c r="E133" s="21" t="n">
        <f aca="false">IF(ISNUMBER(data_in!$E170),data_in!$E170," ")</f>
        <v>27134</v>
      </c>
      <c r="F133" s="21" t="n">
        <f aca="false">IF(ISNUMBER(data_in!$F170),data_in!$F170," ")</f>
        <v>29111</v>
      </c>
      <c r="G133" s="21" t="n">
        <f aca="false">IF(ISNUMBER(data_in!$G170),data_in!$G170," ")</f>
        <v>4639</v>
      </c>
      <c r="H133" s="21" t="n">
        <f aca="false">IF(ISNUMBER(data_in!$H170),data_in!$H170," ")</f>
        <v>40261</v>
      </c>
      <c r="I133" s="21" t="n">
        <f aca="false">IF(ISNUMBER(data_in!$I170),data_in!$I170," ")</f>
        <v>111390</v>
      </c>
      <c r="J133" s="21" t="n">
        <f aca="false">IF(ISNUMBER(data_in!$J170),data_in!$J170," ")</f>
        <v>8763</v>
      </c>
      <c r="L133" s="15" t="n">
        <f aca="false">L132+1</f>
        <v>43987</v>
      </c>
      <c r="M133" s="0" t="n">
        <f aca="false">M132+1</f>
        <v>90</v>
      </c>
      <c r="N133" s="41" t="n">
        <f aca="false">IF(ISNUMBER(D133),D133/D$31,"")</f>
        <v>558.43253968254</v>
      </c>
      <c r="O133" s="41" t="str">
        <f aca="false">IF(ISNUMBER(E140),E140/E$31,"")</f>
        <v/>
      </c>
      <c r="P133" s="41" t="str">
        <f aca="false">IF(ISNUMBER(F144),F144/F$31,"")</f>
        <v/>
      </c>
      <c r="Q133" s="41" t="str">
        <f aca="false">IF(ISNUMBER(G150),G150/G$31,"")</f>
        <v/>
      </c>
      <c r="R133" s="41" t="str">
        <f aca="false">IF(ISNUMBER(H148),H148/H$31,"")</f>
        <v/>
      </c>
      <c r="S133" s="41" t="str">
        <f aca="false">IF(ISNUMBER(I152),I152/I$31,"")</f>
        <v/>
      </c>
      <c r="T133" s="41" t="str">
        <f aca="false">IF(ISNUMBER(J153),J153/J$31,"")</f>
        <v/>
      </c>
      <c r="X133" s="13" t="n">
        <f aca="false">X132+1</f>
        <v>43987</v>
      </c>
      <c r="Y133" s="0" t="n">
        <f aca="false">Y132+1</f>
        <v>90</v>
      </c>
      <c r="Z133" s="0" t="n">
        <f aca="false">IF(D134&gt;0,D134,"")</f>
        <v>33846</v>
      </c>
      <c r="AA133" s="0" t="n">
        <f aca="false">IF(E134&gt;0,E134,"")</f>
        <v>27135</v>
      </c>
      <c r="AB133" s="0" t="n">
        <f aca="false">IF(F134&gt;0,F134,"")</f>
        <v>29142</v>
      </c>
      <c r="AC133" s="0" t="n">
        <f aca="false">IF(G134&gt;0,G134,"")</f>
        <v>4656</v>
      </c>
      <c r="AD133" s="0" t="n">
        <f aca="false">IF(H134&gt;0,H134,"")</f>
        <v>40465</v>
      </c>
      <c r="AE133" s="0" t="n">
        <f aca="false">IF(I134&gt;0,I134,"")</f>
        <v>112096</v>
      </c>
      <c r="AF133" s="0" t="n">
        <f aca="false">IF(J134&gt;0,J134,"")</f>
        <v>8769</v>
      </c>
      <c r="AH133" s="15" t="n">
        <f aca="false">AH132+1</f>
        <v>43987</v>
      </c>
      <c r="AI133" s="5" t="n">
        <f aca="false">AI132+1</f>
        <v>90</v>
      </c>
      <c r="AJ133" s="32" t="n">
        <f aca="false">IF(ISNUMBER(D133),D133/D$31,"")</f>
        <v>558.43253968254</v>
      </c>
      <c r="AK133" s="32" t="n">
        <f aca="false">IF(ISNUMBER(E133),E133/E$31,"")</f>
        <v>580.406417112299</v>
      </c>
      <c r="AL133" s="32" t="n">
        <f aca="false">IF(ISNUMBER(F133),F133/F$31,"")</f>
        <v>446.00888616516</v>
      </c>
      <c r="AM133" s="32" t="n">
        <f aca="false">IF(ISNUMBER(G133),G133/G$31,"")</f>
        <v>447.779922779923</v>
      </c>
      <c r="AN133" s="32" t="n">
        <f aca="false">IF(ISNUMBER(H133),H133/H$31,"")</f>
        <v>593.90765599646</v>
      </c>
      <c r="AO133" s="32" t="n">
        <f aca="false">IF(ISNUMBER(I133),I133/I$31,"")</f>
        <v>336.525679758308</v>
      </c>
      <c r="AP133" s="32" t="n">
        <f aca="false">IF(ISNUMBER(J133),J133/J$31,"")</f>
        <v>104.595368823108</v>
      </c>
    </row>
    <row r="134" customFormat="false" ht="12.8" hidden="false" customHeight="false" outlineLevel="0" collapsed="false">
      <c r="C134" s="15" t="n">
        <f aca="false">C133+1</f>
        <v>43988</v>
      </c>
      <c r="D134" s="21" t="n">
        <f aca="false">IF(ISNUMBER(data_in!$D171),data_in!$D171," ")</f>
        <v>33846</v>
      </c>
      <c r="E134" s="21" t="n">
        <f aca="false">IF(ISNUMBER(data_in!$E171),data_in!$E171," ")</f>
        <v>27135</v>
      </c>
      <c r="F134" s="21" t="n">
        <f aca="false">IF(ISNUMBER(data_in!$F171),data_in!$F171," ")</f>
        <v>29142</v>
      </c>
      <c r="G134" s="21" t="n">
        <f aca="false">IF(ISNUMBER(data_in!$G171),data_in!$G171," ")</f>
        <v>4656</v>
      </c>
      <c r="H134" s="21" t="n">
        <f aca="false">IF(ISNUMBER(data_in!$H171),data_in!$H171," ")</f>
        <v>40465</v>
      </c>
      <c r="I134" s="21" t="n">
        <f aca="false">IF(ISNUMBER(data_in!$I171),data_in!$I171," ")</f>
        <v>112096</v>
      </c>
      <c r="J134" s="21" t="n">
        <f aca="false">IF(ISNUMBER(data_in!$J171),data_in!$J171," ")</f>
        <v>8769</v>
      </c>
      <c r="L134" s="15" t="n">
        <f aca="false">L133+1</f>
        <v>43988</v>
      </c>
      <c r="M134" s="0" t="n">
        <f aca="false">M133+1</f>
        <v>91</v>
      </c>
      <c r="N134" s="41" t="n">
        <f aca="false">IF(ISNUMBER(D134),D134/D$31,"")</f>
        <v>559.623015873016</v>
      </c>
      <c r="O134" s="41" t="str">
        <f aca="false">IF(ISNUMBER(E141),E141/E$31,"")</f>
        <v/>
      </c>
      <c r="P134" s="41" t="str">
        <f aca="false">IF(ISNUMBER(F145),F145/F$31,"")</f>
        <v/>
      </c>
      <c r="Q134" s="41" t="str">
        <f aca="false">IF(ISNUMBER(G151),G151/G$31,"")</f>
        <v/>
      </c>
      <c r="R134" s="41" t="str">
        <f aca="false">IF(ISNUMBER(H149),H149/H$31,"")</f>
        <v/>
      </c>
      <c r="S134" s="41" t="str">
        <f aca="false">IF(ISNUMBER(I153),I153/I$31,"")</f>
        <v/>
      </c>
      <c r="T134" s="41" t="str">
        <f aca="false">IF(ISNUMBER(J154),J154/J$31,"")</f>
        <v/>
      </c>
      <c r="X134" s="13" t="n">
        <f aca="false">X133+1</f>
        <v>43988</v>
      </c>
      <c r="Y134" s="0" t="n">
        <f aca="false">Y133+1</f>
        <v>91</v>
      </c>
      <c r="Z134" s="0" t="n">
        <f aca="false">IF(D135&gt;0,D135,"")</f>
        <v>33899</v>
      </c>
      <c r="AA134" s="0" t="n">
        <f aca="false">IF(E135&gt;0,E135,"")</f>
        <v>27136</v>
      </c>
      <c r="AB134" s="0" t="n">
        <f aca="false">IF(F135&gt;0,F135,"")</f>
        <v>29155</v>
      </c>
      <c r="AC134" s="0" t="n">
        <f aca="false">IF(G135&gt;0,G135,"")</f>
        <v>4659</v>
      </c>
      <c r="AD134" s="0" t="n">
        <f aca="false">IF(H135&gt;0,H135,"")</f>
        <v>40542</v>
      </c>
      <c r="AE134" s="0" t="n">
        <f aca="false">IF(I135&gt;0,I135,"")</f>
        <v>112469</v>
      </c>
      <c r="AF134" s="0" t="n">
        <f aca="false">IF(J135&gt;0,J135,"")</f>
        <v>8776</v>
      </c>
      <c r="AH134" s="15" t="n">
        <f aca="false">AH133+1</f>
        <v>43988</v>
      </c>
      <c r="AI134" s="5" t="n">
        <f aca="false">AI133+1</f>
        <v>91</v>
      </c>
      <c r="AJ134" s="32" t="n">
        <f aca="false">IF(ISNUMBER(D134),D134/D$31,"")</f>
        <v>559.623015873016</v>
      </c>
      <c r="AK134" s="32" t="n">
        <f aca="false">IF(ISNUMBER(E134),E134/E$31,"")</f>
        <v>580.427807486631</v>
      </c>
      <c r="AL134" s="32" t="n">
        <f aca="false">IF(ISNUMBER(F134),F134/F$31,"")</f>
        <v>446.483836371993</v>
      </c>
      <c r="AM134" s="32" t="n">
        <f aca="false">IF(ISNUMBER(G134),G134/G$31,"")</f>
        <v>449.420849420849</v>
      </c>
      <c r="AN134" s="32" t="n">
        <f aca="false">IF(ISNUMBER(H134),H134/H$31,"")</f>
        <v>596.916949402567</v>
      </c>
      <c r="AO134" s="32" t="n">
        <f aca="false">IF(ISNUMBER(I134),I134/I$31,"")</f>
        <v>338.658610271903</v>
      </c>
      <c r="AP134" s="32" t="n">
        <f aca="false">IF(ISNUMBER(J134),J134/J$31,"")</f>
        <v>104.666984960611</v>
      </c>
    </row>
    <row r="135" customFormat="false" ht="12.8" hidden="false" customHeight="false" outlineLevel="0" collapsed="false">
      <c r="C135" s="15" t="n">
        <f aca="false">C134+1</f>
        <v>43989</v>
      </c>
      <c r="D135" s="21" t="n">
        <f aca="false">IF(ISNUMBER(data_in!$D172),data_in!$D172," ")</f>
        <v>33899</v>
      </c>
      <c r="E135" s="21" t="n">
        <f aca="false">IF(ISNUMBER(data_in!$E172),data_in!$E172," ")</f>
        <v>27136</v>
      </c>
      <c r="F135" s="21" t="n">
        <f aca="false">IF(ISNUMBER(data_in!$F172),data_in!$F172," ")</f>
        <v>29155</v>
      </c>
      <c r="G135" s="21" t="n">
        <f aca="false">IF(ISNUMBER(data_in!$G172),data_in!$G172," ")</f>
        <v>4659</v>
      </c>
      <c r="H135" s="21" t="n">
        <f aca="false">IF(ISNUMBER(data_in!$H172),data_in!$H172," ")</f>
        <v>40542</v>
      </c>
      <c r="I135" s="21" t="n">
        <f aca="false">IF(ISNUMBER(data_in!$I172),data_in!$I172," ")</f>
        <v>112469</v>
      </c>
      <c r="J135" s="21" t="n">
        <f aca="false">IF(ISNUMBER(data_in!$J172),data_in!$J172," ")</f>
        <v>8776</v>
      </c>
      <c r="L135" s="15" t="n">
        <f aca="false">L134+1</f>
        <v>43989</v>
      </c>
      <c r="M135" s="0" t="n">
        <f aca="false">M134+1</f>
        <v>92</v>
      </c>
      <c r="N135" s="41" t="n">
        <f aca="false">IF(ISNUMBER(D135),D135/D$31,"")</f>
        <v>560.499338624339</v>
      </c>
      <c r="O135" s="41" t="str">
        <f aca="false">IF(ISNUMBER(E142),E142/E$31,"")</f>
        <v/>
      </c>
      <c r="P135" s="41" t="str">
        <f aca="false">IF(ISNUMBER(F146),F146/F$31,"")</f>
        <v/>
      </c>
      <c r="Q135" s="41" t="str">
        <f aca="false">IF(ISNUMBER(G152),G152/G$31,"")</f>
        <v/>
      </c>
      <c r="R135" s="41" t="str">
        <f aca="false">IF(ISNUMBER(H150),H150/H$31,"")</f>
        <v/>
      </c>
      <c r="S135" s="41" t="str">
        <f aca="false">IF(ISNUMBER(I154),I154/I$31,"")</f>
        <v/>
      </c>
      <c r="T135" s="41" t="str">
        <f aca="false">IF(ISNUMBER(J155),J155/J$31,"")</f>
        <v/>
      </c>
      <c r="X135" s="13" t="n">
        <f aca="false">X134+1</f>
        <v>43989</v>
      </c>
      <c r="Y135" s="0" t="n">
        <f aca="false">Y134+1</f>
        <v>92</v>
      </c>
      <c r="Z135" s="0" t="n">
        <f aca="false">IF(D136&gt;0,D136,"")</f>
        <v>33964</v>
      </c>
      <c r="AA135" s="0" t="n">
        <f aca="false">IF(E136&gt;0,E136,"")</f>
        <v>27136</v>
      </c>
      <c r="AB135" s="0" t="n">
        <f aca="false">IF(F136&gt;0,F136,"")</f>
        <v>29209</v>
      </c>
      <c r="AC135" s="0" t="n">
        <f aca="false">IF(G136&gt;0,G136,"")</f>
        <v>4694</v>
      </c>
      <c r="AD135" s="0" t="n">
        <f aca="false">IF(H136&gt;0,H136,"")</f>
        <v>40597</v>
      </c>
      <c r="AE135" s="0" t="n">
        <f aca="false">IF(I136&gt;0,I136,"")</f>
        <v>113055</v>
      </c>
      <c r="AF135" s="0" t="n">
        <f aca="false">IF(J136&gt;0,J136,"")</f>
        <v>8783</v>
      </c>
      <c r="AH135" s="15" t="n">
        <f aca="false">AH134+1</f>
        <v>43989</v>
      </c>
      <c r="AI135" s="5" t="n">
        <f aca="false">AI134+1</f>
        <v>92</v>
      </c>
      <c r="AJ135" s="32" t="n">
        <f aca="false">IF(ISNUMBER(D135),D135/D$31,"")</f>
        <v>560.499338624339</v>
      </c>
      <c r="AK135" s="32" t="n">
        <f aca="false">IF(ISNUMBER(E135),E135/E$31,"")</f>
        <v>580.449197860963</v>
      </c>
      <c r="AL135" s="32" t="n">
        <f aca="false">IF(ISNUMBER(F135),F135/F$31,"")</f>
        <v>446.683009039375</v>
      </c>
      <c r="AM135" s="32" t="n">
        <f aca="false">IF(ISNUMBER(G135),G135/G$31,"")</f>
        <v>449.710424710425</v>
      </c>
      <c r="AN135" s="32" t="n">
        <f aca="false">IF(ISNUMBER(H135),H135/H$31,"")</f>
        <v>598.052810148989</v>
      </c>
      <c r="AO135" s="32" t="n">
        <f aca="false">IF(ISNUMBER(I135),I135/I$31,"")</f>
        <v>339.785498489426</v>
      </c>
      <c r="AP135" s="32" t="n">
        <f aca="false">IF(ISNUMBER(J135),J135/J$31,"")</f>
        <v>104.750537121031</v>
      </c>
    </row>
    <row r="136" customFormat="false" ht="12.8" hidden="false" customHeight="false" outlineLevel="0" collapsed="false">
      <c r="C136" s="15" t="n">
        <f aca="false">C135+1</f>
        <v>43990</v>
      </c>
      <c r="D136" s="21" t="n">
        <f aca="false">IF(ISNUMBER(data_in!$D173),data_in!$D173," ")</f>
        <v>33964</v>
      </c>
      <c r="E136" s="21" t="n">
        <f aca="false">IF(ISNUMBER(data_in!$E173),data_in!$E173," ")</f>
        <v>27136</v>
      </c>
      <c r="F136" s="21" t="n">
        <f aca="false">IF(ISNUMBER(data_in!$F173),data_in!$F173," ")</f>
        <v>29209</v>
      </c>
      <c r="G136" s="21" t="n">
        <f aca="false">IF(ISNUMBER(data_in!$G173),data_in!$G173," ")</f>
        <v>4694</v>
      </c>
      <c r="H136" s="21" t="n">
        <f aca="false">IF(ISNUMBER(data_in!$H173),data_in!$H173," ")</f>
        <v>40597</v>
      </c>
      <c r="I136" s="21" t="n">
        <f aca="false">IF(ISNUMBER(data_in!$I173),data_in!$I173," ")</f>
        <v>113055</v>
      </c>
      <c r="J136" s="21" t="n">
        <f aca="false">IF(ISNUMBER(data_in!$J173),data_in!$J173," ")</f>
        <v>8783</v>
      </c>
      <c r="L136" s="15" t="n">
        <f aca="false">L135+1</f>
        <v>43990</v>
      </c>
      <c r="M136" s="0" t="n">
        <f aca="false">M135+1</f>
        <v>93</v>
      </c>
      <c r="N136" s="41" t="n">
        <f aca="false">IF(ISNUMBER(D136),D136/D$31,"")</f>
        <v>561.574074074074</v>
      </c>
      <c r="O136" s="41" t="str">
        <f aca="false">IF(ISNUMBER(E143),E143/E$31,"")</f>
        <v/>
      </c>
      <c r="P136" s="41" t="str">
        <f aca="false">IF(ISNUMBER(F147),F147/F$31,"")</f>
        <v/>
      </c>
      <c r="Q136" s="41" t="str">
        <f aca="false">IF(ISNUMBER(G153),G153/G$31,"")</f>
        <v/>
      </c>
      <c r="R136" s="41" t="str">
        <f aca="false">IF(ISNUMBER(H151),H151/H$31,"")</f>
        <v/>
      </c>
      <c r="S136" s="41" t="str">
        <f aca="false">IF(ISNUMBER(I155),I155/I$31,"")</f>
        <v/>
      </c>
      <c r="T136" s="41" t="str">
        <f aca="false">IF(ISNUMBER(J156),J156/J$31,"")</f>
        <v/>
      </c>
      <c r="X136" s="13" t="n">
        <f aca="false">X135+1</f>
        <v>43990</v>
      </c>
      <c r="Y136" s="0" t="n">
        <f aca="false">Y135+1</f>
        <v>93</v>
      </c>
      <c r="Z136" s="0" t="str">
        <f aca="false">IF(D137&gt;0,D137,"")</f>
        <v> </v>
      </c>
      <c r="AA136" s="0" t="str">
        <f aca="false">IF(E137&gt;0,E137,"")</f>
        <v> </v>
      </c>
      <c r="AB136" s="0" t="str">
        <f aca="false">IF(F137&gt;0,F137,"")</f>
        <v> </v>
      </c>
      <c r="AC136" s="0" t="str">
        <f aca="false">IF(G137&gt;0,G137,"")</f>
        <v> </v>
      </c>
      <c r="AD136" s="0" t="str">
        <f aca="false">IF(H137&gt;0,H137,"")</f>
        <v> </v>
      </c>
      <c r="AE136" s="0" t="str">
        <f aca="false">IF(I137&gt;0,I137,"")</f>
        <v> </v>
      </c>
      <c r="AF136" s="0" t="str">
        <f aca="false">IF(J137&gt;0,J137,"")</f>
        <v> </v>
      </c>
      <c r="AH136" s="15" t="n">
        <f aca="false">AH135+1</f>
        <v>43990</v>
      </c>
      <c r="AI136" s="5" t="n">
        <f aca="false">AI135+1</f>
        <v>93</v>
      </c>
      <c r="AJ136" s="32" t="n">
        <f aca="false">IF(ISNUMBER(D136),D136/D$31,"")</f>
        <v>561.574074074074</v>
      </c>
      <c r="AK136" s="32" t="n">
        <f aca="false">IF(ISNUMBER(E136),E136/E$31,"")</f>
        <v>580.449197860963</v>
      </c>
      <c r="AL136" s="32" t="n">
        <f aca="false">IF(ISNUMBER(F136),F136/F$31,"")</f>
        <v>447.510341657729</v>
      </c>
      <c r="AM136" s="32" t="n">
        <f aca="false">IF(ISNUMBER(G136),G136/G$31,"")</f>
        <v>453.088803088803</v>
      </c>
      <c r="AN136" s="32" t="n">
        <f aca="false">IF(ISNUMBER(H136),H136/H$31,"")</f>
        <v>598.864139253577</v>
      </c>
      <c r="AO136" s="32" t="n">
        <f aca="false">IF(ISNUMBER(I136),I136/I$31,"")</f>
        <v>341.555891238671</v>
      </c>
      <c r="AP136" s="32" t="n">
        <f aca="false">IF(ISNUMBER(J136),J136/J$31,"")</f>
        <v>104.834089281451</v>
      </c>
    </row>
    <row r="137" customFormat="false" ht="12.8" hidden="false" customHeight="false" outlineLevel="0" collapsed="false">
      <c r="C137" s="15" t="n">
        <f aca="false">C136+1</f>
        <v>43991</v>
      </c>
      <c r="D137" s="21" t="str">
        <f aca="false">IF(ISNUMBER(data_in!$D174),data_in!$D174," ")</f>
        <v> </v>
      </c>
      <c r="E137" s="21" t="str">
        <f aca="false">IF(ISNUMBER(data_in!$E174),data_in!$E174," ")</f>
        <v> </v>
      </c>
      <c r="F137" s="21" t="str">
        <f aca="false">IF(ISNUMBER(data_in!$F174),data_in!$F174," ")</f>
        <v> </v>
      </c>
      <c r="G137" s="21" t="str">
        <f aca="false">IF(ISNUMBER(data_in!$G174),data_in!$G174," ")</f>
        <v> </v>
      </c>
      <c r="H137" s="21" t="str">
        <f aca="false">IF(ISNUMBER(data_in!$H174),data_in!$H174," ")</f>
        <v> </v>
      </c>
      <c r="I137" s="21" t="str">
        <f aca="false">IF(ISNUMBER(data_in!$I174),data_in!$I174," ")</f>
        <v> </v>
      </c>
      <c r="J137" s="21" t="str">
        <f aca="false">IF(ISNUMBER(data_in!$J174),data_in!$J174," ")</f>
        <v> </v>
      </c>
      <c r="L137" s="15" t="n">
        <f aca="false">L136+1</f>
        <v>43991</v>
      </c>
      <c r="M137" s="0" t="n">
        <f aca="false">M136+1</f>
        <v>94</v>
      </c>
      <c r="N137" s="41" t="str">
        <f aca="false">IF(ISNUMBER(D137),D137/D$31,"")</f>
        <v/>
      </c>
      <c r="O137" s="41" t="str">
        <f aca="false">IF(ISNUMBER(E144),E144/E$31,"")</f>
        <v/>
      </c>
      <c r="P137" s="41" t="str">
        <f aca="false">IF(ISNUMBER(F148),F148/F$31,"")</f>
        <v/>
      </c>
      <c r="Q137" s="41" t="str">
        <f aca="false">IF(ISNUMBER(G154),G154/G$31,"")</f>
        <v/>
      </c>
      <c r="R137" s="41" t="str">
        <f aca="false">IF(ISNUMBER(H152),H152/H$31,"")</f>
        <v/>
      </c>
      <c r="S137" s="41" t="str">
        <f aca="false">IF(ISNUMBER(I156),I156/I$31,"")</f>
        <v/>
      </c>
      <c r="T137" s="41" t="str">
        <f aca="false">IF(ISNUMBER(J157),J157/J$31,"")</f>
        <v/>
      </c>
      <c r="X137" s="13" t="n">
        <f aca="false">X136+1</f>
        <v>43991</v>
      </c>
      <c r="Y137" s="0" t="n">
        <f aca="false">Y136+1</f>
        <v>94</v>
      </c>
      <c r="Z137" s="0" t="str">
        <f aca="false">IF(D138&gt;0,D138,"")</f>
        <v> </v>
      </c>
      <c r="AA137" s="0" t="str">
        <f aca="false">IF(E138&gt;0,E138,"")</f>
        <v> </v>
      </c>
      <c r="AB137" s="0" t="str">
        <f aca="false">IF(F138&gt;0,F138,"")</f>
        <v> </v>
      </c>
      <c r="AC137" s="0" t="str">
        <f aca="false">IF(G138&gt;0,G138,"")</f>
        <v> </v>
      </c>
      <c r="AD137" s="0" t="str">
        <f aca="false">IF(H138&gt;0,H138,"")</f>
        <v> </v>
      </c>
      <c r="AE137" s="0" t="str">
        <f aca="false">IF(I138&gt;0,I138,"")</f>
        <v> </v>
      </c>
      <c r="AF137" s="0" t="str">
        <f aca="false">IF(J138&gt;0,J138,"")</f>
        <v> </v>
      </c>
      <c r="AH137" s="15" t="n">
        <f aca="false">AH136+1</f>
        <v>43991</v>
      </c>
      <c r="AI137" s="5" t="n">
        <f aca="false">AI136+1</f>
        <v>94</v>
      </c>
      <c r="AJ137" s="32" t="str">
        <f aca="false">IF(ISNUMBER(D137),D137/D$31,"")</f>
        <v/>
      </c>
      <c r="AK137" s="32" t="str">
        <f aca="false">IF(ISNUMBER(E137),E137/E$31,"")</f>
        <v/>
      </c>
      <c r="AL137" s="32" t="str">
        <f aca="false">IF(ISNUMBER(F137),F137/F$31,"")</f>
        <v/>
      </c>
      <c r="AM137" s="32" t="str">
        <f aca="false">IF(ISNUMBER(G137),G137/G$31,"")</f>
        <v/>
      </c>
      <c r="AN137" s="32" t="str">
        <f aca="false">IF(ISNUMBER(H137),H137/H$31,"")</f>
        <v/>
      </c>
      <c r="AO137" s="32" t="str">
        <f aca="false">IF(ISNUMBER(I137),I137/I$31,"")</f>
        <v/>
      </c>
      <c r="AP137" s="32" t="str">
        <f aca="false">IF(ISNUMBER(J137),J137/J$31,"")</f>
        <v/>
      </c>
    </row>
    <row r="138" customFormat="false" ht="12.8" hidden="false" customHeight="false" outlineLevel="0" collapsed="false">
      <c r="C138" s="15" t="n">
        <f aca="false">C137+1</f>
        <v>43992</v>
      </c>
      <c r="D138" s="21" t="str">
        <f aca="false">IF(ISNUMBER(data_in!$D175),data_in!$D175," ")</f>
        <v> </v>
      </c>
      <c r="E138" s="21" t="str">
        <f aca="false">IF(ISNUMBER(data_in!$E175),data_in!$E175," ")</f>
        <v> </v>
      </c>
      <c r="F138" s="21" t="str">
        <f aca="false">IF(ISNUMBER(data_in!$F175),data_in!$F175," ")</f>
        <v> </v>
      </c>
      <c r="G138" s="21" t="str">
        <f aca="false">IF(ISNUMBER(data_in!$G175),data_in!$G175," ")</f>
        <v> </v>
      </c>
      <c r="H138" s="21" t="str">
        <f aca="false">IF(ISNUMBER(data_in!$H175),data_in!$H175," ")</f>
        <v> </v>
      </c>
      <c r="I138" s="21" t="str">
        <f aca="false">IF(ISNUMBER(data_in!$I175),data_in!$I175," ")</f>
        <v> </v>
      </c>
      <c r="J138" s="21" t="str">
        <f aca="false">IF(ISNUMBER(data_in!$J175),data_in!$J175," ")</f>
        <v> </v>
      </c>
      <c r="L138" s="15" t="n">
        <f aca="false">L137+1</f>
        <v>43992</v>
      </c>
      <c r="M138" s="0" t="n">
        <f aca="false">M137+1</f>
        <v>95</v>
      </c>
      <c r="N138" s="41" t="str">
        <f aca="false">IF(ISNUMBER(D138),D138/D$31,"")</f>
        <v/>
      </c>
      <c r="O138" s="41" t="str">
        <f aca="false">IF(ISNUMBER(E145),E145/E$31,"")</f>
        <v/>
      </c>
      <c r="P138" s="41" t="str">
        <f aca="false">IF(ISNUMBER(F149),F149/F$31,"")</f>
        <v/>
      </c>
      <c r="Q138" s="41" t="str">
        <f aca="false">IF(ISNUMBER(G155),G155/G$31,"")</f>
        <v/>
      </c>
      <c r="R138" s="41" t="str">
        <f aca="false">IF(ISNUMBER(H153),H153/H$31,"")</f>
        <v/>
      </c>
      <c r="S138" s="41" t="str">
        <f aca="false">IF(ISNUMBER(I157),I157/I$31,"")</f>
        <v/>
      </c>
      <c r="T138" s="41" t="str">
        <f aca="false">IF(ISNUMBER(J158),J158/J$31,"")</f>
        <v/>
      </c>
      <c r="X138" s="13" t="n">
        <f aca="false">X137+1</f>
        <v>43992</v>
      </c>
      <c r="Y138" s="0" t="n">
        <f aca="false">Y137+1</f>
        <v>95</v>
      </c>
      <c r="Z138" s="0" t="str">
        <f aca="false">IF(D139&gt;0,D139,"")</f>
        <v> </v>
      </c>
      <c r="AA138" s="0" t="str">
        <f aca="false">IF(E139&gt;0,E139,"")</f>
        <v> </v>
      </c>
      <c r="AB138" s="0" t="str">
        <f aca="false">IF(F139&gt;0,F139,"")</f>
        <v> </v>
      </c>
      <c r="AC138" s="0" t="str">
        <f aca="false">IF(G139&gt;0,G139,"")</f>
        <v> </v>
      </c>
      <c r="AD138" s="0" t="str">
        <f aca="false">IF(H139&gt;0,H139,"")</f>
        <v> </v>
      </c>
      <c r="AE138" s="0" t="str">
        <f aca="false">IF(I139&gt;0,I139,"")</f>
        <v> </v>
      </c>
      <c r="AF138" s="0" t="str">
        <f aca="false">IF(J139&gt;0,J139,"")</f>
        <v> </v>
      </c>
      <c r="AH138" s="15" t="n">
        <f aca="false">AH137+1</f>
        <v>43992</v>
      </c>
      <c r="AI138" s="5" t="n">
        <f aca="false">AI137+1</f>
        <v>95</v>
      </c>
      <c r="AJ138" s="32" t="str">
        <f aca="false">IF(ISNUMBER(D138),D138/D$31,"")</f>
        <v/>
      </c>
      <c r="AK138" s="32" t="str">
        <f aca="false">IF(ISNUMBER(E138),E138/E$31,"")</f>
        <v/>
      </c>
      <c r="AL138" s="32" t="str">
        <f aca="false">IF(ISNUMBER(F138),F138/F$31,"")</f>
        <v/>
      </c>
      <c r="AM138" s="32" t="str">
        <f aca="false">IF(ISNUMBER(G138),G138/G$31,"")</f>
        <v/>
      </c>
      <c r="AN138" s="32" t="str">
        <f aca="false">IF(ISNUMBER(H138),H138/H$31,"")</f>
        <v/>
      </c>
      <c r="AO138" s="32" t="str">
        <f aca="false">IF(ISNUMBER(I138),I138/I$31,"")</f>
        <v/>
      </c>
      <c r="AP138" s="32" t="str">
        <f aca="false">IF(ISNUMBER(J138),J138/J$31,"")</f>
        <v/>
      </c>
    </row>
    <row r="139" customFormat="false" ht="12.8" hidden="false" customHeight="false" outlineLevel="0" collapsed="false">
      <c r="C139" s="15" t="n">
        <f aca="false">C138+1</f>
        <v>43993</v>
      </c>
      <c r="D139" s="21" t="str">
        <f aca="false">IF(ISNUMBER(data_in!$D176),data_in!$D176," ")</f>
        <v> </v>
      </c>
      <c r="E139" s="21" t="str">
        <f aca="false">IF(ISNUMBER(data_in!$E176),data_in!$E176," ")</f>
        <v> </v>
      </c>
      <c r="F139" s="21" t="str">
        <f aca="false">IF(ISNUMBER(data_in!$F176),data_in!$F176," ")</f>
        <v> </v>
      </c>
      <c r="G139" s="21" t="str">
        <f aca="false">IF(ISNUMBER(data_in!$G176),data_in!$G176," ")</f>
        <v> </v>
      </c>
      <c r="H139" s="21" t="str">
        <f aca="false">IF(ISNUMBER(data_in!$H176),data_in!$H176," ")</f>
        <v> </v>
      </c>
      <c r="I139" s="21" t="str">
        <f aca="false">IF(ISNUMBER(data_in!$I176),data_in!$I176," ")</f>
        <v> </v>
      </c>
      <c r="J139" s="21" t="str">
        <f aca="false">IF(ISNUMBER(data_in!$J176),data_in!$J176," ")</f>
        <v> </v>
      </c>
      <c r="L139" s="15" t="n">
        <f aca="false">L138+1</f>
        <v>43993</v>
      </c>
      <c r="M139" s="0" t="n">
        <f aca="false">M138+1</f>
        <v>96</v>
      </c>
      <c r="N139" s="41" t="str">
        <f aca="false">IF(ISNUMBER(D139),D139/D$31,"")</f>
        <v/>
      </c>
      <c r="O139" s="41" t="str">
        <f aca="false">IF(ISNUMBER(E146),E146/E$31,"")</f>
        <v/>
      </c>
      <c r="P139" s="41" t="str">
        <f aca="false">IF(ISNUMBER(F150),F150/F$31,"")</f>
        <v/>
      </c>
      <c r="Q139" s="41" t="str">
        <f aca="false">IF(ISNUMBER(G156),G156/G$31,"")</f>
        <v/>
      </c>
      <c r="R139" s="41" t="str">
        <f aca="false">IF(ISNUMBER(H154),H154/H$31,"")</f>
        <v/>
      </c>
      <c r="S139" s="41" t="str">
        <f aca="false">IF(ISNUMBER(I158),I158/I$31,"")</f>
        <v/>
      </c>
      <c r="T139" s="41" t="str">
        <f aca="false">IF(ISNUMBER(J159),J159/J$31,"")</f>
        <v/>
      </c>
      <c r="X139" s="13" t="n">
        <f aca="false">X138+1</f>
        <v>43993</v>
      </c>
      <c r="Y139" s="0" t="n">
        <f aca="false">Y138+1</f>
        <v>96</v>
      </c>
      <c r="Z139" s="0" t="str">
        <f aca="false">IF(D140&gt;0,D140,"")</f>
        <v> </v>
      </c>
      <c r="AA139" s="0" t="str">
        <f aca="false">IF(E140&gt;0,E140,"")</f>
        <v> </v>
      </c>
      <c r="AB139" s="0" t="str">
        <f aca="false">IF(F140&gt;0,F140,"")</f>
        <v> </v>
      </c>
      <c r="AC139" s="0" t="str">
        <f aca="false">IF(G140&gt;0,G140,"")</f>
        <v> </v>
      </c>
      <c r="AD139" s="0" t="str">
        <f aca="false">IF(H140&gt;0,H140,"")</f>
        <v> </v>
      </c>
      <c r="AE139" s="0" t="str">
        <f aca="false">IF(I140&gt;0,I140,"")</f>
        <v> </v>
      </c>
      <c r="AF139" s="0" t="str">
        <f aca="false">IF(J140&gt;0,J140,"")</f>
        <v> </v>
      </c>
      <c r="AH139" s="15" t="n">
        <f aca="false">AH138+1</f>
        <v>43993</v>
      </c>
      <c r="AI139" s="5" t="n">
        <f aca="false">AI138+1</f>
        <v>96</v>
      </c>
      <c r="AJ139" s="32" t="str">
        <f aca="false">IF(ISNUMBER(D139),D139/D$31,"")</f>
        <v/>
      </c>
      <c r="AK139" s="32" t="str">
        <f aca="false">IF(ISNUMBER(E139),E139/E$31,"")</f>
        <v/>
      </c>
      <c r="AL139" s="32" t="str">
        <f aca="false">IF(ISNUMBER(F139),F139/F$31,"")</f>
        <v/>
      </c>
      <c r="AM139" s="32" t="str">
        <f aca="false">IF(ISNUMBER(G139),G139/G$31,"")</f>
        <v/>
      </c>
      <c r="AN139" s="32" t="str">
        <f aca="false">IF(ISNUMBER(H139),H139/H$31,"")</f>
        <v/>
      </c>
      <c r="AO139" s="32" t="str">
        <f aca="false">IF(ISNUMBER(I139),I139/I$31,"")</f>
        <v/>
      </c>
      <c r="AP139" s="32" t="str">
        <f aca="false">IF(ISNUMBER(J139),J139/J$31,"")</f>
        <v/>
      </c>
    </row>
    <row r="140" customFormat="false" ht="12.8" hidden="false" customHeight="false" outlineLevel="0" collapsed="false">
      <c r="C140" s="15" t="n">
        <f aca="false">C139+1</f>
        <v>43994</v>
      </c>
      <c r="D140" s="21" t="str">
        <f aca="false">IF(ISNUMBER(data_in!$D177),data_in!$D177," ")</f>
        <v> </v>
      </c>
      <c r="E140" s="21" t="str">
        <f aca="false">IF(ISNUMBER(data_in!$E177),data_in!$E177," ")</f>
        <v> </v>
      </c>
      <c r="F140" s="21" t="str">
        <f aca="false">IF(ISNUMBER(data_in!$F177),data_in!$F177," ")</f>
        <v> </v>
      </c>
      <c r="G140" s="21" t="str">
        <f aca="false">IF(ISNUMBER(data_in!$G177),data_in!$G177," ")</f>
        <v> </v>
      </c>
      <c r="H140" s="21" t="str">
        <f aca="false">IF(ISNUMBER(data_in!$H177),data_in!$H177," ")</f>
        <v> </v>
      </c>
      <c r="I140" s="21" t="str">
        <f aca="false">IF(ISNUMBER(data_in!$I177),data_in!$I177," ")</f>
        <v> </v>
      </c>
      <c r="J140" s="21" t="str">
        <f aca="false">IF(ISNUMBER(data_in!$J177),data_in!$J177," ")</f>
        <v> </v>
      </c>
      <c r="L140" s="15" t="n">
        <f aca="false">L139+1</f>
        <v>43994</v>
      </c>
      <c r="M140" s="0" t="n">
        <f aca="false">M139+1</f>
        <v>97</v>
      </c>
      <c r="N140" s="41" t="str">
        <f aca="false">IF(ISNUMBER(D140),D140/D$31,"")</f>
        <v/>
      </c>
      <c r="O140" s="41" t="str">
        <f aca="false">IF(ISNUMBER(E147),E147/E$31,"")</f>
        <v/>
      </c>
      <c r="P140" s="41" t="str">
        <f aca="false">IF(ISNUMBER(F151),F151/F$31,"")</f>
        <v/>
      </c>
      <c r="Q140" s="41" t="str">
        <f aca="false">IF(ISNUMBER(G157),G157/G$31,"")</f>
        <v/>
      </c>
      <c r="R140" s="41" t="str">
        <f aca="false">IF(ISNUMBER(H155),H155/H$31,"")</f>
        <v/>
      </c>
      <c r="S140" s="41" t="str">
        <f aca="false">IF(ISNUMBER(I159),I159/I$31,"")</f>
        <v/>
      </c>
      <c r="T140" s="41" t="str">
        <f aca="false">IF(ISNUMBER(J160),J160/J$31,"")</f>
        <v/>
      </c>
      <c r="X140" s="13" t="n">
        <f aca="false">X139+1</f>
        <v>43994</v>
      </c>
      <c r="Y140" s="0" t="n">
        <f aca="false">Y139+1</f>
        <v>97</v>
      </c>
      <c r="Z140" s="0" t="str">
        <f aca="false">IF(D141&gt;0,D141,"")</f>
        <v> </v>
      </c>
      <c r="AA140" s="0" t="str">
        <f aca="false">IF(E141&gt;0,E141,"")</f>
        <v> </v>
      </c>
      <c r="AB140" s="0" t="str">
        <f aca="false">IF(F141&gt;0,F141,"")</f>
        <v> </v>
      </c>
      <c r="AC140" s="0" t="str">
        <f aca="false">IF(G141&gt;0,G141,"")</f>
        <v> </v>
      </c>
      <c r="AD140" s="0" t="str">
        <f aca="false">IF(H141&gt;0,H141,"")</f>
        <v> </v>
      </c>
      <c r="AE140" s="0" t="str">
        <f aca="false">IF(I141&gt;0,I141,"")</f>
        <v> </v>
      </c>
      <c r="AF140" s="0" t="str">
        <f aca="false">IF(J141&gt;0,J141,"")</f>
        <v> </v>
      </c>
      <c r="AH140" s="15" t="n">
        <f aca="false">AH139+1</f>
        <v>43994</v>
      </c>
      <c r="AI140" s="5" t="n">
        <f aca="false">AI139+1</f>
        <v>97</v>
      </c>
      <c r="AJ140" s="32" t="str">
        <f aca="false">IF(ISNUMBER(D140),D140/D$31,"")</f>
        <v/>
      </c>
      <c r="AK140" s="32" t="str">
        <f aca="false">IF(ISNUMBER(E140),E140/E$31,"")</f>
        <v/>
      </c>
      <c r="AL140" s="32" t="str">
        <f aca="false">IF(ISNUMBER(F140),F140/F$31,"")</f>
        <v/>
      </c>
      <c r="AM140" s="32" t="str">
        <f aca="false">IF(ISNUMBER(G140),G140/G$31,"")</f>
        <v/>
      </c>
      <c r="AN140" s="32" t="str">
        <f aca="false">IF(ISNUMBER(H140),H140/H$31,"")</f>
        <v/>
      </c>
      <c r="AO140" s="32" t="str">
        <f aca="false">IF(ISNUMBER(I140),I140/I$31,"")</f>
        <v/>
      </c>
      <c r="AP140" s="32" t="str">
        <f aca="false">IF(ISNUMBER(J140),J140/J$31,"")</f>
        <v/>
      </c>
    </row>
    <row r="141" customFormat="false" ht="12.8" hidden="false" customHeight="false" outlineLevel="0" collapsed="false">
      <c r="C141" s="15" t="n">
        <f aca="false">C140+1</f>
        <v>43995</v>
      </c>
      <c r="D141" s="21" t="str">
        <f aca="false">IF(ISNUMBER(data_in!$D178),data_in!$D178," ")</f>
        <v> </v>
      </c>
      <c r="E141" s="21" t="str">
        <f aca="false">IF(ISNUMBER(data_in!$E178),data_in!$E178," ")</f>
        <v> </v>
      </c>
      <c r="F141" s="21" t="str">
        <f aca="false">IF(ISNUMBER(data_in!$F178),data_in!$F178," ")</f>
        <v> </v>
      </c>
      <c r="G141" s="21" t="str">
        <f aca="false">IF(ISNUMBER(data_in!$G178),data_in!$G178," ")</f>
        <v> </v>
      </c>
      <c r="H141" s="21" t="str">
        <f aca="false">IF(ISNUMBER(data_in!$H178),data_in!$H178," ")</f>
        <v> </v>
      </c>
      <c r="I141" s="21" t="str">
        <f aca="false">IF(ISNUMBER(data_in!$I178),data_in!$I178," ")</f>
        <v> </v>
      </c>
      <c r="J141" s="21" t="str">
        <f aca="false">IF(ISNUMBER(data_in!$J178),data_in!$J178," ")</f>
        <v> </v>
      </c>
      <c r="L141" s="15" t="n">
        <f aca="false">L140+1</f>
        <v>43995</v>
      </c>
      <c r="M141" s="0" t="n">
        <f aca="false">M140+1</f>
        <v>98</v>
      </c>
      <c r="N141" s="41" t="str">
        <f aca="false">IF(ISNUMBER(D141),D141/D$31,"")</f>
        <v/>
      </c>
      <c r="O141" s="41" t="str">
        <f aca="false">IF(ISNUMBER(E148),E148/E$31,"")</f>
        <v/>
      </c>
      <c r="P141" s="41" t="str">
        <f aca="false">IF(ISNUMBER(F152),F152/F$31,"")</f>
        <v/>
      </c>
      <c r="Q141" s="41" t="str">
        <f aca="false">IF(ISNUMBER(G158),G158/G$31,"")</f>
        <v/>
      </c>
      <c r="R141" s="41" t="str">
        <f aca="false">IF(ISNUMBER(H156),H156/H$31,"")</f>
        <v/>
      </c>
      <c r="S141" s="41" t="str">
        <f aca="false">IF(ISNUMBER(I160),I160/I$31,"")</f>
        <v/>
      </c>
      <c r="T141" s="41" t="str">
        <f aca="false">IF(ISNUMBER(J161),J161/J$31,"")</f>
        <v/>
      </c>
      <c r="X141" s="13" t="n">
        <f aca="false">X140+1</f>
        <v>43995</v>
      </c>
      <c r="Y141" s="0" t="n">
        <f aca="false">Y140+1</f>
        <v>98</v>
      </c>
      <c r="Z141" s="0" t="str">
        <f aca="false">IF(D142&gt;0,D142,"")</f>
        <v> </v>
      </c>
      <c r="AA141" s="0" t="str">
        <f aca="false">IF(E142&gt;0,E142,"")</f>
        <v> </v>
      </c>
      <c r="AB141" s="0" t="str">
        <f aca="false">IF(F142&gt;0,F142,"")</f>
        <v> </v>
      </c>
      <c r="AC141" s="0" t="str">
        <f aca="false">IF(G142&gt;0,G142,"")</f>
        <v> </v>
      </c>
      <c r="AD141" s="0" t="str">
        <f aca="false">IF(H142&gt;0,H142,"")</f>
        <v> </v>
      </c>
      <c r="AE141" s="0" t="str">
        <f aca="false">IF(I142&gt;0,I142,"")</f>
        <v> </v>
      </c>
      <c r="AF141" s="0" t="str">
        <f aca="false">IF(J142&gt;0,J142,"")</f>
        <v> </v>
      </c>
      <c r="AH141" s="15" t="n">
        <f aca="false">AH140+1</f>
        <v>43995</v>
      </c>
      <c r="AI141" s="5" t="n">
        <f aca="false">AI140+1</f>
        <v>98</v>
      </c>
      <c r="AJ141" s="32" t="str">
        <f aca="false">IF(ISNUMBER(D141),D141/D$31,"")</f>
        <v/>
      </c>
      <c r="AK141" s="32" t="str">
        <f aca="false">IF(ISNUMBER(E141),E141/E$31,"")</f>
        <v/>
      </c>
      <c r="AL141" s="32" t="str">
        <f aca="false">IF(ISNUMBER(F141),F141/F$31,"")</f>
        <v/>
      </c>
      <c r="AM141" s="32" t="str">
        <f aca="false">IF(ISNUMBER(G141),G141/G$31,"")</f>
        <v/>
      </c>
      <c r="AN141" s="32" t="str">
        <f aca="false">IF(ISNUMBER(H141),H141/H$31,"")</f>
        <v/>
      </c>
      <c r="AO141" s="32" t="str">
        <f aca="false">IF(ISNUMBER(I141),I141/I$31,"")</f>
        <v/>
      </c>
      <c r="AP141" s="32" t="str">
        <f aca="false">IF(ISNUMBER(J141),J141/J$31,"")</f>
        <v/>
      </c>
    </row>
    <row r="142" customFormat="false" ht="12.8" hidden="false" customHeight="false" outlineLevel="0" collapsed="false">
      <c r="C142" s="15" t="n">
        <f aca="false">C141+1</f>
        <v>43996</v>
      </c>
      <c r="D142" s="21" t="str">
        <f aca="false">IF(ISNUMBER(data_in!$D179),data_in!$D179," ")</f>
        <v> </v>
      </c>
      <c r="E142" s="21" t="str">
        <f aca="false">IF(ISNUMBER(data_in!$E179),data_in!$E179," ")</f>
        <v> </v>
      </c>
      <c r="F142" s="21" t="str">
        <f aca="false">IF(ISNUMBER(data_in!$F179),data_in!$F179," ")</f>
        <v> </v>
      </c>
      <c r="G142" s="21" t="str">
        <f aca="false">IF(ISNUMBER(data_in!$G179),data_in!$G179," ")</f>
        <v> </v>
      </c>
      <c r="H142" s="21" t="str">
        <f aca="false">IF(ISNUMBER(data_in!$H179),data_in!$H179," ")</f>
        <v> </v>
      </c>
      <c r="I142" s="21" t="str">
        <f aca="false">IF(ISNUMBER(data_in!$I179),data_in!$I179," ")</f>
        <v> </v>
      </c>
      <c r="J142" s="21" t="str">
        <f aca="false">IF(ISNUMBER(data_in!$J179),data_in!$J179," ")</f>
        <v> </v>
      </c>
      <c r="L142" s="15" t="n">
        <f aca="false">L141+1</f>
        <v>43996</v>
      </c>
      <c r="M142" s="0" t="n">
        <f aca="false">M141+1</f>
        <v>99</v>
      </c>
      <c r="N142" s="41" t="str">
        <f aca="false">IF(ISNUMBER(D142),D142/D$31,"")</f>
        <v/>
      </c>
      <c r="O142" s="41" t="str">
        <f aca="false">IF(ISNUMBER(E149),E149/E$31,"")</f>
        <v/>
      </c>
      <c r="P142" s="41" t="str">
        <f aca="false">IF(ISNUMBER(F153),F153/F$31,"")</f>
        <v/>
      </c>
      <c r="Q142" s="41" t="str">
        <f aca="false">IF(ISNUMBER(G159),G159/G$31,"")</f>
        <v/>
      </c>
      <c r="R142" s="41" t="str">
        <f aca="false">IF(ISNUMBER(H157),H157/H$31,"")</f>
        <v/>
      </c>
      <c r="S142" s="41" t="str">
        <f aca="false">IF(ISNUMBER(I161),I161/I$31,"")</f>
        <v/>
      </c>
      <c r="T142" s="41" t="str">
        <f aca="false">IF(ISNUMBER(J162),J162/J$31,"")</f>
        <v/>
      </c>
      <c r="X142" s="13" t="n">
        <f aca="false">X141+1</f>
        <v>43996</v>
      </c>
      <c r="Y142" s="0" t="n">
        <f aca="false">Y141+1</f>
        <v>99</v>
      </c>
      <c r="Z142" s="0" t="str">
        <f aca="false">IF(D143&gt;0,D143,"")</f>
        <v> </v>
      </c>
      <c r="AA142" s="0" t="str">
        <f aca="false">IF(E143&gt;0,E143,"")</f>
        <v> </v>
      </c>
      <c r="AB142" s="0" t="str">
        <f aca="false">IF(F143&gt;0,F143,"")</f>
        <v> </v>
      </c>
      <c r="AC142" s="0" t="str">
        <f aca="false">IF(G143&gt;0,G143,"")</f>
        <v> </v>
      </c>
      <c r="AD142" s="0" t="str">
        <f aca="false">IF(H143&gt;0,H143,"")</f>
        <v> </v>
      </c>
      <c r="AE142" s="0" t="str">
        <f aca="false">IF(I143&gt;0,I143,"")</f>
        <v> </v>
      </c>
      <c r="AF142" s="0" t="str">
        <f aca="false">IF(J143&gt;0,J143,"")</f>
        <v> </v>
      </c>
      <c r="AH142" s="15" t="n">
        <f aca="false">AH141+1</f>
        <v>43996</v>
      </c>
      <c r="AI142" s="5" t="n">
        <f aca="false">AI141+1</f>
        <v>99</v>
      </c>
      <c r="AJ142" s="32" t="str">
        <f aca="false">IF(ISNUMBER(D142),D142/D$31,"")</f>
        <v/>
      </c>
      <c r="AK142" s="32" t="str">
        <f aca="false">IF(ISNUMBER(E142),E142/E$31,"")</f>
        <v/>
      </c>
      <c r="AL142" s="32" t="str">
        <f aca="false">IF(ISNUMBER(F142),F142/F$31,"")</f>
        <v/>
      </c>
      <c r="AM142" s="32" t="str">
        <f aca="false">IF(ISNUMBER(G142),G142/G$31,"")</f>
        <v/>
      </c>
      <c r="AN142" s="32" t="str">
        <f aca="false">IF(ISNUMBER(H142),H142/H$31,"")</f>
        <v/>
      </c>
      <c r="AO142" s="32" t="str">
        <f aca="false">IF(ISNUMBER(I142),I142/I$31,"")</f>
        <v/>
      </c>
      <c r="AP142" s="32" t="str">
        <f aca="false">IF(ISNUMBER(J142),J142/J$31,"")</f>
        <v/>
      </c>
    </row>
    <row r="143" customFormat="false" ht="12.8" hidden="false" customHeight="false" outlineLevel="0" collapsed="false">
      <c r="C143" s="15" t="n">
        <f aca="false">C142+1</f>
        <v>43997</v>
      </c>
      <c r="D143" s="21" t="str">
        <f aca="false">IF(ISNUMBER(data_in!$D180),data_in!$D180," ")</f>
        <v> </v>
      </c>
      <c r="E143" s="21" t="str">
        <f aca="false">IF(ISNUMBER(data_in!$E180),data_in!$E180," ")</f>
        <v> </v>
      </c>
      <c r="F143" s="21" t="str">
        <f aca="false">IF(ISNUMBER(data_in!$F180),data_in!$F180," ")</f>
        <v> </v>
      </c>
      <c r="G143" s="21" t="str">
        <f aca="false">IF(ISNUMBER(data_in!$G180),data_in!$G180," ")</f>
        <v> </v>
      </c>
      <c r="H143" s="21" t="str">
        <f aca="false">IF(ISNUMBER(data_in!$H180),data_in!$H180," ")</f>
        <v> </v>
      </c>
      <c r="I143" s="21" t="str">
        <f aca="false">IF(ISNUMBER(data_in!$I180),data_in!$I180," ")</f>
        <v> </v>
      </c>
      <c r="J143" s="21" t="str">
        <f aca="false">IF(ISNUMBER(data_in!$J180),data_in!$J180," ")</f>
        <v> </v>
      </c>
      <c r="L143" s="15" t="n">
        <f aca="false">L142+1</f>
        <v>43997</v>
      </c>
      <c r="M143" s="0" t="n">
        <f aca="false">M142+1</f>
        <v>100</v>
      </c>
      <c r="N143" s="41" t="str">
        <f aca="false">IF(ISNUMBER(D143),D143/D$31,"")</f>
        <v/>
      </c>
      <c r="O143" s="41" t="str">
        <f aca="false">IF(ISNUMBER(E150),E150/E$31,"")</f>
        <v/>
      </c>
      <c r="P143" s="41" t="str">
        <f aca="false">IF(ISNUMBER(F154),F154/F$31,"")</f>
        <v/>
      </c>
      <c r="Q143" s="41" t="str">
        <f aca="false">IF(ISNUMBER(G160),G160/G$31,"")</f>
        <v/>
      </c>
      <c r="R143" s="41" t="str">
        <f aca="false">IF(ISNUMBER(H158),H158/H$31,"")</f>
        <v/>
      </c>
      <c r="S143" s="41" t="str">
        <f aca="false">IF(ISNUMBER(I162),I162/I$31,"")</f>
        <v/>
      </c>
      <c r="T143" s="41" t="str">
        <f aca="false">IF(ISNUMBER(J163),J163/J$31,"")</f>
        <v/>
      </c>
      <c r="X143" s="13" t="n">
        <f aca="false">X142+1</f>
        <v>43997</v>
      </c>
      <c r="Y143" s="0" t="n">
        <f aca="false">Y142+1</f>
        <v>100</v>
      </c>
      <c r="Z143" s="0" t="str">
        <f aca="false">IF(D144&gt;0,D144,"")</f>
        <v> </v>
      </c>
      <c r="AA143" s="0" t="str">
        <f aca="false">IF(E144&gt;0,E144,"")</f>
        <v> </v>
      </c>
      <c r="AB143" s="0" t="str">
        <f aca="false">IF(F144&gt;0,F144,"")</f>
        <v> </v>
      </c>
      <c r="AC143" s="0" t="str">
        <f aca="false">IF(G144&gt;0,G144,"")</f>
        <v> </v>
      </c>
      <c r="AD143" s="0" t="str">
        <f aca="false">IF(H144&gt;0,H144,"")</f>
        <v> </v>
      </c>
      <c r="AE143" s="0" t="str">
        <f aca="false">IF(I144&gt;0,I144,"")</f>
        <v> </v>
      </c>
      <c r="AF143" s="0" t="str">
        <f aca="false">IF(J144&gt;0,J144,"")</f>
        <v> </v>
      </c>
      <c r="AH143" s="15" t="n">
        <f aca="false">AH142+1</f>
        <v>43997</v>
      </c>
      <c r="AI143" s="5" t="n">
        <f aca="false">AI142+1</f>
        <v>100</v>
      </c>
      <c r="AJ143" s="32" t="str">
        <f aca="false">IF(ISNUMBER(D143),D143/D$31,"")</f>
        <v/>
      </c>
      <c r="AK143" s="32" t="str">
        <f aca="false">IF(ISNUMBER(E143),E143/E$31,"")</f>
        <v/>
      </c>
      <c r="AL143" s="32" t="str">
        <f aca="false">IF(ISNUMBER(F143),F143/F$31,"")</f>
        <v/>
      </c>
      <c r="AM143" s="32" t="str">
        <f aca="false">IF(ISNUMBER(G143),G143/G$31,"")</f>
        <v/>
      </c>
      <c r="AN143" s="32" t="str">
        <f aca="false">IF(ISNUMBER(H143),H143/H$31,"")</f>
        <v/>
      </c>
      <c r="AO143" s="32" t="str">
        <f aca="false">IF(ISNUMBER(I143),I143/I$31,"")</f>
        <v/>
      </c>
      <c r="AP143" s="32" t="str">
        <f aca="false">IF(ISNUMBER(J143),J143/J$31,"")</f>
        <v/>
      </c>
    </row>
    <row r="144" customFormat="false" ht="12.8" hidden="false" customHeight="false" outlineLevel="0" collapsed="false">
      <c r="C144" s="15" t="n">
        <f aca="false">C143+1</f>
        <v>43998</v>
      </c>
      <c r="D144" s="21" t="str">
        <f aca="false">IF(ISNUMBER(data_in!$D181),data_in!$D181," ")</f>
        <v> </v>
      </c>
      <c r="E144" s="21" t="str">
        <f aca="false">IF(ISNUMBER(data_in!$E181),data_in!$E181," ")</f>
        <v> </v>
      </c>
      <c r="F144" s="21" t="str">
        <f aca="false">IF(ISNUMBER(data_in!$F181),data_in!$F181," ")</f>
        <v> </v>
      </c>
      <c r="G144" s="21" t="str">
        <f aca="false">IF(ISNUMBER(data_in!$G181),data_in!$G181," ")</f>
        <v> </v>
      </c>
      <c r="H144" s="21" t="str">
        <f aca="false">IF(ISNUMBER(data_in!$H181),data_in!$H181," ")</f>
        <v> </v>
      </c>
      <c r="I144" s="21" t="str">
        <f aca="false">IF(ISNUMBER(data_in!$I181),data_in!$I181," ")</f>
        <v> </v>
      </c>
      <c r="J144" s="21" t="str">
        <f aca="false">IF(ISNUMBER(data_in!$J181),data_in!$J181," ")</f>
        <v> </v>
      </c>
      <c r="L144" s="15" t="n">
        <f aca="false">L143+1</f>
        <v>43998</v>
      </c>
      <c r="M144" s="0" t="n">
        <f aca="false">M143+1</f>
        <v>101</v>
      </c>
      <c r="N144" s="41" t="str">
        <f aca="false">IF(ISNUMBER(D144),D144/D$31,"")</f>
        <v/>
      </c>
      <c r="O144" s="41" t="str">
        <f aca="false">IF(ISNUMBER(E151),E151/E$31,"")</f>
        <v/>
      </c>
      <c r="P144" s="41" t="str">
        <f aca="false">IF(ISNUMBER(F155),F155/F$31,"")</f>
        <v/>
      </c>
      <c r="Q144" s="41" t="str">
        <f aca="false">IF(ISNUMBER(G161),G161/G$31,"")</f>
        <v/>
      </c>
      <c r="R144" s="41" t="str">
        <f aca="false">IF(ISNUMBER(H159),H159/H$31,"")</f>
        <v/>
      </c>
      <c r="S144" s="41" t="str">
        <f aca="false">IF(ISNUMBER(I163),I163/I$31,"")</f>
        <v/>
      </c>
      <c r="T144" s="41" t="str">
        <f aca="false">IF(ISNUMBER(J164),J164/J$31,"")</f>
        <v/>
      </c>
      <c r="X144" s="13" t="n">
        <f aca="false">X143+1</f>
        <v>43998</v>
      </c>
      <c r="Y144" s="0" t="n">
        <f aca="false">Y143+1</f>
        <v>101</v>
      </c>
      <c r="Z144" s="0" t="str">
        <f aca="false">IF(D145&gt;0,D145,"")</f>
        <v> </v>
      </c>
      <c r="AA144" s="0" t="str">
        <f aca="false">IF(E145&gt;0,E145,"")</f>
        <v> </v>
      </c>
      <c r="AB144" s="0" t="str">
        <f aca="false">IF(F145&gt;0,F145,"")</f>
        <v> </v>
      </c>
      <c r="AC144" s="0" t="str">
        <f aca="false">IF(G145&gt;0,G145,"")</f>
        <v> </v>
      </c>
      <c r="AD144" s="0" t="str">
        <f aca="false">IF(H145&gt;0,H145,"")</f>
        <v> </v>
      </c>
      <c r="AE144" s="0" t="str">
        <f aca="false">IF(I145&gt;0,I145,"")</f>
        <v> </v>
      </c>
      <c r="AF144" s="0" t="str">
        <f aca="false">IF(J145&gt;0,J145,"")</f>
        <v> </v>
      </c>
      <c r="AH144" s="15" t="n">
        <f aca="false">AH143+1</f>
        <v>43998</v>
      </c>
      <c r="AI144" s="5" t="n">
        <f aca="false">AI143+1</f>
        <v>101</v>
      </c>
      <c r="AJ144" s="32" t="str">
        <f aca="false">IF(ISNUMBER(D144),D144/D$31,"")</f>
        <v/>
      </c>
      <c r="AK144" s="32" t="str">
        <f aca="false">IF(ISNUMBER(E144),E144/E$31,"")</f>
        <v/>
      </c>
      <c r="AL144" s="32" t="str">
        <f aca="false">IF(ISNUMBER(F144),F144/F$31,"")</f>
        <v/>
      </c>
      <c r="AM144" s="32" t="str">
        <f aca="false">IF(ISNUMBER(G144),G144/G$31,"")</f>
        <v/>
      </c>
      <c r="AN144" s="32" t="str">
        <f aca="false">IF(ISNUMBER(H144),H144/H$31,"")</f>
        <v/>
      </c>
      <c r="AO144" s="32" t="str">
        <f aca="false">IF(ISNUMBER(I144),I144/I$31,"")</f>
        <v/>
      </c>
      <c r="AP144" s="32" t="str">
        <f aca="false">IF(ISNUMBER(J144),J144/J$31,"")</f>
        <v/>
      </c>
    </row>
    <row r="145" customFormat="false" ht="12.8" hidden="false" customHeight="false" outlineLevel="0" collapsed="false">
      <c r="C145" s="15" t="n">
        <f aca="false">C144+1</f>
        <v>43999</v>
      </c>
      <c r="D145" s="21" t="str">
        <f aca="false">IF(ISNUMBER(data_in!$D182),data_in!$D182," ")</f>
        <v> </v>
      </c>
      <c r="E145" s="21" t="str">
        <f aca="false">IF(ISNUMBER(data_in!$E182),data_in!$E182," ")</f>
        <v> </v>
      </c>
      <c r="F145" s="21" t="str">
        <f aca="false">IF(ISNUMBER(data_in!$F182),data_in!$F182," ")</f>
        <v> </v>
      </c>
      <c r="G145" s="21" t="str">
        <f aca="false">IF(ISNUMBER(data_in!$G182),data_in!$G182," ")</f>
        <v> </v>
      </c>
      <c r="H145" s="21" t="str">
        <f aca="false">IF(ISNUMBER(data_in!$H182),data_in!$H182," ")</f>
        <v> </v>
      </c>
      <c r="I145" s="21" t="str">
        <f aca="false">IF(ISNUMBER(data_in!$I182),data_in!$I182," ")</f>
        <v> </v>
      </c>
      <c r="J145" s="21" t="str">
        <f aca="false">IF(ISNUMBER(data_in!$J182),data_in!$J182," ")</f>
        <v> </v>
      </c>
      <c r="L145" s="15" t="n">
        <f aca="false">L144+1</f>
        <v>43999</v>
      </c>
      <c r="M145" s="0" t="n">
        <f aca="false">M144+1</f>
        <v>102</v>
      </c>
      <c r="N145" s="41" t="str">
        <f aca="false">IF(ISNUMBER(D145),D145/D$31,"")</f>
        <v/>
      </c>
      <c r="O145" s="41" t="str">
        <f aca="false">IF(ISNUMBER(E152),E152/E$31,"")</f>
        <v/>
      </c>
      <c r="P145" s="41" t="str">
        <f aca="false">IF(ISNUMBER(F156),F156/F$31,"")</f>
        <v/>
      </c>
      <c r="Q145" s="41" t="str">
        <f aca="false">IF(ISNUMBER(G162),G162/G$31,"")</f>
        <v/>
      </c>
      <c r="R145" s="41" t="str">
        <f aca="false">IF(ISNUMBER(H160),H160/H$31,"")</f>
        <v/>
      </c>
      <c r="S145" s="41" t="str">
        <f aca="false">IF(ISNUMBER(I164),I164/I$31,"")</f>
        <v/>
      </c>
      <c r="T145" s="41" t="str">
        <f aca="false">IF(ISNUMBER(J165),J165/J$31,"")</f>
        <v/>
      </c>
      <c r="X145" s="13" t="n">
        <f aca="false">X144+1</f>
        <v>43999</v>
      </c>
      <c r="Y145" s="0" t="n">
        <f aca="false">Y144+1</f>
        <v>102</v>
      </c>
      <c r="Z145" s="0" t="str">
        <f aca="false">IF(D146&gt;0,D146,"")</f>
        <v> </v>
      </c>
      <c r="AA145" s="0" t="str">
        <f aca="false">IF(E146&gt;0,E146,"")</f>
        <v> </v>
      </c>
      <c r="AB145" s="0" t="str">
        <f aca="false">IF(F146&gt;0,F146,"")</f>
        <v> </v>
      </c>
      <c r="AC145" s="0" t="str">
        <f aca="false">IF(G146&gt;0,G146,"")</f>
        <v> </v>
      </c>
      <c r="AD145" s="0" t="str">
        <f aca="false">IF(H146&gt;0,H146,"")</f>
        <v> </v>
      </c>
      <c r="AE145" s="0" t="str">
        <f aca="false">IF(I146&gt;0,I146,"")</f>
        <v> </v>
      </c>
      <c r="AF145" s="0" t="str">
        <f aca="false">IF(J146&gt;0,J146,"")</f>
        <v> </v>
      </c>
      <c r="AH145" s="15" t="n">
        <f aca="false">AH144+1</f>
        <v>43999</v>
      </c>
      <c r="AI145" s="5" t="n">
        <f aca="false">AI144+1</f>
        <v>102</v>
      </c>
      <c r="AJ145" s="32" t="str">
        <f aca="false">IF(ISNUMBER(D145),D145/D$31,"")</f>
        <v/>
      </c>
      <c r="AK145" s="32" t="str">
        <f aca="false">IF(ISNUMBER(E145),E145/E$31,"")</f>
        <v/>
      </c>
      <c r="AL145" s="32" t="str">
        <f aca="false">IF(ISNUMBER(F145),F145/F$31,"")</f>
        <v/>
      </c>
      <c r="AM145" s="32" t="str">
        <f aca="false">IF(ISNUMBER(G145),G145/G$31,"")</f>
        <v/>
      </c>
      <c r="AN145" s="32" t="str">
        <f aca="false">IF(ISNUMBER(H145),H145/H$31,"")</f>
        <v/>
      </c>
      <c r="AO145" s="32" t="str">
        <f aca="false">IF(ISNUMBER(I145),I145/I$31,"")</f>
        <v/>
      </c>
      <c r="AP145" s="32" t="str">
        <f aca="false">IF(ISNUMBER(J145),J145/J$31,"")</f>
        <v/>
      </c>
    </row>
    <row r="146" customFormat="false" ht="12.8" hidden="false" customHeight="false" outlineLevel="0" collapsed="false">
      <c r="C146" s="15" t="n">
        <f aca="false">C145+1</f>
        <v>44000</v>
      </c>
      <c r="D146" s="21" t="str">
        <f aca="false">IF(ISNUMBER(data_in!$D183),data_in!$D183," ")</f>
        <v> </v>
      </c>
      <c r="E146" s="21" t="str">
        <f aca="false">IF(ISNUMBER(data_in!$E183),data_in!$E183," ")</f>
        <v> </v>
      </c>
      <c r="F146" s="21" t="str">
        <f aca="false">IF(ISNUMBER(data_in!$F183),data_in!$F183," ")</f>
        <v> </v>
      </c>
      <c r="G146" s="21" t="str">
        <f aca="false">IF(ISNUMBER(data_in!$G183),data_in!$G183," ")</f>
        <v> </v>
      </c>
      <c r="H146" s="21" t="str">
        <f aca="false">IF(ISNUMBER(data_in!$H183),data_in!$H183," ")</f>
        <v> </v>
      </c>
      <c r="I146" s="21" t="str">
        <f aca="false">IF(ISNUMBER(data_in!$I183),data_in!$I183," ")</f>
        <v> </v>
      </c>
      <c r="J146" s="21" t="str">
        <f aca="false">IF(ISNUMBER(data_in!$J183),data_in!$J183," ")</f>
        <v> </v>
      </c>
      <c r="L146" s="15" t="n">
        <f aca="false">L145+1</f>
        <v>44000</v>
      </c>
      <c r="M146" s="0" t="n">
        <f aca="false">M145+1</f>
        <v>103</v>
      </c>
      <c r="N146" s="41" t="str">
        <f aca="false">IF(ISNUMBER(D146),D146/D$31,"")</f>
        <v/>
      </c>
      <c r="O146" s="41" t="str">
        <f aca="false">IF(ISNUMBER(E153),E153/E$31,"")</f>
        <v/>
      </c>
      <c r="P146" s="41" t="str">
        <f aca="false">IF(ISNUMBER(F157),F157/F$31,"")</f>
        <v/>
      </c>
      <c r="Q146" s="41" t="str">
        <f aca="false">IF(ISNUMBER(G163),G163/G$31,"")</f>
        <v/>
      </c>
      <c r="R146" s="41" t="str">
        <f aca="false">IF(ISNUMBER(H161),H161/H$31,"")</f>
        <v/>
      </c>
      <c r="S146" s="41" t="str">
        <f aca="false">IF(ISNUMBER(I165),I165/I$31,"")</f>
        <v/>
      </c>
      <c r="T146" s="41" t="str">
        <f aca="false">IF(ISNUMBER(J166),J166/J$31,"")</f>
        <v/>
      </c>
      <c r="X146" s="13" t="n">
        <f aca="false">X145+1</f>
        <v>44000</v>
      </c>
      <c r="Y146" s="0" t="n">
        <f aca="false">Y145+1</f>
        <v>103</v>
      </c>
      <c r="Z146" s="0" t="str">
        <f aca="false">IF(D147&gt;0,D147,"")</f>
        <v> </v>
      </c>
      <c r="AA146" s="0" t="str">
        <f aca="false">IF(E147&gt;0,E147,"")</f>
        <v> </v>
      </c>
      <c r="AB146" s="0" t="str">
        <f aca="false">IF(F147&gt;0,F147,"")</f>
        <v> </v>
      </c>
      <c r="AC146" s="0" t="str">
        <f aca="false">IF(G147&gt;0,G147,"")</f>
        <v> </v>
      </c>
      <c r="AD146" s="0" t="str">
        <f aca="false">IF(H147&gt;0,H147,"")</f>
        <v> </v>
      </c>
      <c r="AE146" s="0" t="str">
        <f aca="false">IF(I147&gt;0,I147,"")</f>
        <v> </v>
      </c>
      <c r="AF146" s="0" t="str">
        <f aca="false">IF(J147&gt;0,J147,"")</f>
        <v> </v>
      </c>
      <c r="AH146" s="15" t="n">
        <f aca="false">AH145+1</f>
        <v>44000</v>
      </c>
      <c r="AI146" s="5" t="n">
        <f aca="false">AI145+1</f>
        <v>103</v>
      </c>
      <c r="AJ146" s="32" t="str">
        <f aca="false">IF(ISNUMBER(D146),D146/D$31,"")</f>
        <v/>
      </c>
      <c r="AK146" s="32" t="str">
        <f aca="false">IF(ISNUMBER(E146),E146/E$31,"")</f>
        <v/>
      </c>
      <c r="AL146" s="32" t="str">
        <f aca="false">IF(ISNUMBER(F146),F146/F$31,"")</f>
        <v/>
      </c>
      <c r="AM146" s="32" t="str">
        <f aca="false">IF(ISNUMBER(G146),G146/G$31,"")</f>
        <v/>
      </c>
      <c r="AN146" s="32" t="str">
        <f aca="false">IF(ISNUMBER(H146),H146/H$31,"")</f>
        <v/>
      </c>
      <c r="AO146" s="32" t="str">
        <f aca="false">IF(ISNUMBER(I146),I146/I$31,"")</f>
        <v/>
      </c>
      <c r="AP146" s="32" t="str">
        <f aca="false">IF(ISNUMBER(J146),J146/J$31,"")</f>
        <v/>
      </c>
    </row>
    <row r="147" customFormat="false" ht="12.8" hidden="false" customHeight="false" outlineLevel="0" collapsed="false">
      <c r="C147" s="15" t="n">
        <f aca="false">C146+1</f>
        <v>44001</v>
      </c>
      <c r="D147" s="21" t="str">
        <f aca="false">IF(ISNUMBER(data_in!$D184),data_in!$D184," ")</f>
        <v> </v>
      </c>
      <c r="E147" s="21" t="str">
        <f aca="false">IF(ISNUMBER(data_in!$E184),data_in!$E184," ")</f>
        <v> </v>
      </c>
      <c r="F147" s="21" t="str">
        <f aca="false">IF(ISNUMBER(data_in!$F184),data_in!$F184," ")</f>
        <v> </v>
      </c>
      <c r="G147" s="21" t="str">
        <f aca="false">IF(ISNUMBER(data_in!$G184),data_in!$G184," ")</f>
        <v> </v>
      </c>
      <c r="H147" s="21" t="str">
        <f aca="false">IF(ISNUMBER(data_in!$H184),data_in!$H184," ")</f>
        <v> </v>
      </c>
      <c r="I147" s="21" t="str">
        <f aca="false">IF(ISNUMBER(data_in!$I184),data_in!$I184," ")</f>
        <v> </v>
      </c>
      <c r="J147" s="21" t="str">
        <f aca="false">IF(ISNUMBER(data_in!$J184),data_in!$J184," ")</f>
        <v> </v>
      </c>
      <c r="L147" s="15" t="n">
        <f aca="false">L146+1</f>
        <v>44001</v>
      </c>
      <c r="M147" s="0" t="n">
        <f aca="false">M146+1</f>
        <v>104</v>
      </c>
      <c r="N147" s="41" t="str">
        <f aca="false">IF(ISNUMBER(D147),D147/D$31,"")</f>
        <v/>
      </c>
      <c r="O147" s="41" t="str">
        <f aca="false">IF(ISNUMBER(E154),E154/E$31,"")</f>
        <v/>
      </c>
      <c r="P147" s="41" t="str">
        <f aca="false">IF(ISNUMBER(F158),F158/F$31,"")</f>
        <v/>
      </c>
      <c r="Q147" s="41" t="str">
        <f aca="false">IF(ISNUMBER(G164),G164/G$31,"")</f>
        <v/>
      </c>
      <c r="R147" s="41" t="str">
        <f aca="false">IF(ISNUMBER(H162),H162/H$31,"")</f>
        <v/>
      </c>
      <c r="S147" s="41" t="str">
        <f aca="false">IF(ISNUMBER(I166),I166/I$31,"")</f>
        <v/>
      </c>
      <c r="T147" s="41" t="str">
        <f aca="false">IF(ISNUMBER(J167),J167/J$31,"")</f>
        <v/>
      </c>
      <c r="X147" s="13" t="n">
        <f aca="false">X146+1</f>
        <v>44001</v>
      </c>
      <c r="Y147" s="0" t="n">
        <f aca="false">Y146+1</f>
        <v>104</v>
      </c>
      <c r="Z147" s="0" t="str">
        <f aca="false">IF(D148&gt;0,D148,"")</f>
        <v> </v>
      </c>
      <c r="AA147" s="0" t="str">
        <f aca="false">IF(E148&gt;0,E148,"")</f>
        <v> </v>
      </c>
      <c r="AB147" s="0" t="str">
        <f aca="false">IF(F148&gt;0,F148,"")</f>
        <v> </v>
      </c>
      <c r="AC147" s="0" t="str">
        <f aca="false">IF(G148&gt;0,G148,"")</f>
        <v> </v>
      </c>
      <c r="AD147" s="0" t="str">
        <f aca="false">IF(H148&gt;0,H148,"")</f>
        <v> </v>
      </c>
      <c r="AE147" s="0" t="str">
        <f aca="false">IF(I148&gt;0,I148,"")</f>
        <v> </v>
      </c>
      <c r="AF147" s="0" t="str">
        <f aca="false">IF(J148&gt;0,J148,"")</f>
        <v> </v>
      </c>
      <c r="AH147" s="15" t="n">
        <f aca="false">AH146+1</f>
        <v>44001</v>
      </c>
      <c r="AI147" s="5" t="n">
        <f aca="false">AI146+1</f>
        <v>104</v>
      </c>
      <c r="AJ147" s="32" t="str">
        <f aca="false">IF(ISNUMBER(D147),D147/D$31,"")</f>
        <v/>
      </c>
      <c r="AK147" s="32" t="str">
        <f aca="false">IF(ISNUMBER(E147),E147/E$31,"")</f>
        <v/>
      </c>
      <c r="AL147" s="32" t="str">
        <f aca="false">IF(ISNUMBER(F147),F147/F$31,"")</f>
        <v/>
      </c>
      <c r="AM147" s="32" t="str">
        <f aca="false">IF(ISNUMBER(G147),G147/G$31,"")</f>
        <v/>
      </c>
      <c r="AN147" s="32" t="str">
        <f aca="false">IF(ISNUMBER(H147),H147/H$31,"")</f>
        <v/>
      </c>
      <c r="AO147" s="32" t="str">
        <f aca="false">IF(ISNUMBER(I147),I147/I$31,"")</f>
        <v/>
      </c>
      <c r="AP147" s="32" t="str">
        <f aca="false">IF(ISNUMBER(J147),J147/J$31,"")</f>
        <v/>
      </c>
    </row>
    <row r="148" customFormat="false" ht="12.8" hidden="false" customHeight="false" outlineLevel="0" collapsed="false">
      <c r="C148" s="15" t="n">
        <f aca="false">C147+1</f>
        <v>44002</v>
      </c>
      <c r="D148" s="21" t="str">
        <f aca="false">IF(ISNUMBER(data_in!$D185),data_in!$D185," ")</f>
        <v> </v>
      </c>
      <c r="E148" s="21" t="str">
        <f aca="false">IF(ISNUMBER(data_in!$E185),data_in!$E185," ")</f>
        <v> </v>
      </c>
      <c r="F148" s="21" t="str">
        <f aca="false">IF(ISNUMBER(data_in!$F185),data_in!$F185," ")</f>
        <v> </v>
      </c>
      <c r="G148" s="21" t="str">
        <f aca="false">IF(ISNUMBER(data_in!$G185),data_in!$G185," ")</f>
        <v> </v>
      </c>
      <c r="H148" s="21" t="str">
        <f aca="false">IF(ISNUMBER(data_in!$H185),data_in!$H185," ")</f>
        <v> </v>
      </c>
      <c r="I148" s="21" t="str">
        <f aca="false">IF(ISNUMBER(data_in!$I185),data_in!$I185," ")</f>
        <v> </v>
      </c>
      <c r="J148" s="21" t="str">
        <f aca="false">IF(ISNUMBER(data_in!$J185),data_in!$J185," ")</f>
        <v> </v>
      </c>
      <c r="L148" s="15" t="n">
        <f aca="false">L147+1</f>
        <v>44002</v>
      </c>
      <c r="M148" s="0" t="n">
        <f aca="false">M147+1</f>
        <v>105</v>
      </c>
      <c r="N148" s="41" t="str">
        <f aca="false">IF(ISNUMBER(D148),D148/D$31,"")</f>
        <v/>
      </c>
      <c r="O148" s="41" t="str">
        <f aca="false">IF(ISNUMBER(E155),E155/E$31,"")</f>
        <v/>
      </c>
      <c r="P148" s="41" t="str">
        <f aca="false">IF(ISNUMBER(F159),F159/F$31,"")</f>
        <v/>
      </c>
      <c r="Q148" s="41" t="str">
        <f aca="false">IF(ISNUMBER(G165),G165/G$31,"")</f>
        <v/>
      </c>
      <c r="R148" s="41" t="str">
        <f aca="false">IF(ISNUMBER(H163),H163/H$31,"")</f>
        <v/>
      </c>
      <c r="S148" s="41" t="str">
        <f aca="false">IF(ISNUMBER(I167),I167/I$31,"")</f>
        <v/>
      </c>
      <c r="T148" s="41" t="str">
        <f aca="false">IF(ISNUMBER(J168),J168/J$31,"")</f>
        <v/>
      </c>
      <c r="X148" s="13" t="n">
        <f aca="false">X147+1</f>
        <v>44002</v>
      </c>
      <c r="Y148" s="0" t="n">
        <f aca="false">Y147+1</f>
        <v>105</v>
      </c>
      <c r="Z148" s="0" t="str">
        <f aca="false">IF(D149&gt;0,D149,"")</f>
        <v> </v>
      </c>
      <c r="AA148" s="0" t="str">
        <f aca="false">IF(E149&gt;0,E149,"")</f>
        <v> </v>
      </c>
      <c r="AB148" s="0" t="str">
        <f aca="false">IF(F149&gt;0,F149,"")</f>
        <v> </v>
      </c>
      <c r="AC148" s="0" t="str">
        <f aca="false">IF(G149&gt;0,G149,"")</f>
        <v> </v>
      </c>
      <c r="AD148" s="0" t="str">
        <f aca="false">IF(H149&gt;0,H149,"")</f>
        <v> </v>
      </c>
      <c r="AE148" s="0" t="str">
        <f aca="false">IF(I149&gt;0,I149,"")</f>
        <v> </v>
      </c>
      <c r="AF148" s="0" t="str">
        <f aca="false">IF(J149&gt;0,J149,"")</f>
        <v> </v>
      </c>
      <c r="AH148" s="15" t="n">
        <f aca="false">AH147+1</f>
        <v>44002</v>
      </c>
      <c r="AI148" s="5" t="n">
        <f aca="false">AI147+1</f>
        <v>105</v>
      </c>
      <c r="AJ148" s="32" t="str">
        <f aca="false">IF(ISNUMBER(D148),D148/D$31,"")</f>
        <v/>
      </c>
      <c r="AK148" s="32" t="str">
        <f aca="false">IF(ISNUMBER(E148),E148/E$31,"")</f>
        <v/>
      </c>
      <c r="AL148" s="32" t="str">
        <f aca="false">IF(ISNUMBER(F148),F148/F$31,"")</f>
        <v/>
      </c>
      <c r="AM148" s="32" t="str">
        <f aca="false">IF(ISNUMBER(G148),G148/G$31,"")</f>
        <v/>
      </c>
      <c r="AN148" s="32" t="str">
        <f aca="false">IF(ISNUMBER(H148),H148/H$31,"")</f>
        <v/>
      </c>
      <c r="AO148" s="32" t="str">
        <f aca="false">IF(ISNUMBER(I148),I148/I$31,"")</f>
        <v/>
      </c>
      <c r="AP148" s="32" t="str">
        <f aca="false">IF(ISNUMBER(J148),J148/J$31,"")</f>
        <v/>
      </c>
    </row>
    <row r="149" customFormat="false" ht="12.8" hidden="false" customHeight="false" outlineLevel="0" collapsed="false">
      <c r="C149" s="15" t="n">
        <f aca="false">C148+1</f>
        <v>44003</v>
      </c>
      <c r="D149" s="21" t="str">
        <f aca="false">IF(ISNUMBER(data_in!$D186),data_in!$D186," ")</f>
        <v> </v>
      </c>
      <c r="E149" s="21" t="str">
        <f aca="false">IF(ISNUMBER(data_in!$E186),data_in!$E186," ")</f>
        <v> </v>
      </c>
      <c r="F149" s="21" t="str">
        <f aca="false">IF(ISNUMBER(data_in!$F186),data_in!$F186," ")</f>
        <v> </v>
      </c>
      <c r="G149" s="21" t="str">
        <f aca="false">IF(ISNUMBER(data_in!$G186),data_in!$G186," ")</f>
        <v> </v>
      </c>
      <c r="H149" s="21" t="str">
        <f aca="false">IF(ISNUMBER(data_in!$H186),data_in!$H186," ")</f>
        <v> </v>
      </c>
      <c r="I149" s="21" t="str">
        <f aca="false">IF(ISNUMBER(data_in!$I186),data_in!$I186," ")</f>
        <v> </v>
      </c>
      <c r="J149" s="21" t="str">
        <f aca="false">IF(ISNUMBER(data_in!$J186),data_in!$J186," ")</f>
        <v> </v>
      </c>
      <c r="L149" s="15" t="n">
        <f aca="false">L148+1</f>
        <v>44003</v>
      </c>
      <c r="M149" s="0" t="n">
        <f aca="false">M148+1</f>
        <v>106</v>
      </c>
      <c r="N149" s="41" t="str">
        <f aca="false">IF(ISNUMBER(D149),D149/D$31,"")</f>
        <v/>
      </c>
      <c r="O149" s="41" t="str">
        <f aca="false">IF(ISNUMBER(E156),E156/E$31,"")</f>
        <v/>
      </c>
      <c r="P149" s="41" t="str">
        <f aca="false">IF(ISNUMBER(F160),F160/F$31,"")</f>
        <v/>
      </c>
      <c r="Q149" s="41" t="str">
        <f aca="false">IF(ISNUMBER(G166),G166/G$31,"")</f>
        <v/>
      </c>
      <c r="R149" s="41" t="str">
        <f aca="false">IF(ISNUMBER(H164),H164/H$31,"")</f>
        <v/>
      </c>
      <c r="S149" s="41" t="str">
        <f aca="false">IF(ISNUMBER(I168),I168/I$31,"")</f>
        <v/>
      </c>
      <c r="T149" s="41" t="str">
        <f aca="false">IF(ISNUMBER(J169),J169/J$31,"")</f>
        <v/>
      </c>
      <c r="X149" s="13" t="n">
        <f aca="false">X148+1</f>
        <v>44003</v>
      </c>
      <c r="Y149" s="0" t="n">
        <f aca="false">Y148+1</f>
        <v>106</v>
      </c>
      <c r="Z149" s="0" t="str">
        <f aca="false">IF(D150&gt;0,D150,"")</f>
        <v> </v>
      </c>
      <c r="AA149" s="0" t="str">
        <f aca="false">IF(E150&gt;0,E150,"")</f>
        <v> </v>
      </c>
      <c r="AB149" s="0" t="str">
        <f aca="false">IF(F150&gt;0,F150,"")</f>
        <v> </v>
      </c>
      <c r="AC149" s="0" t="str">
        <f aca="false">IF(G150&gt;0,G150,"")</f>
        <v> </v>
      </c>
      <c r="AD149" s="0" t="str">
        <f aca="false">IF(H150&gt;0,H150,"")</f>
        <v> </v>
      </c>
      <c r="AE149" s="0" t="str">
        <f aca="false">IF(I150&gt;0,I150,"")</f>
        <v> </v>
      </c>
      <c r="AF149" s="0" t="str">
        <f aca="false">IF(J150&gt;0,J150,"")</f>
        <v> </v>
      </c>
      <c r="AH149" s="15" t="n">
        <f aca="false">AH148+1</f>
        <v>44003</v>
      </c>
      <c r="AI149" s="5" t="n">
        <f aca="false">AI148+1</f>
        <v>106</v>
      </c>
      <c r="AJ149" s="32" t="str">
        <f aca="false">IF(ISNUMBER(D149),D149/D$31,"")</f>
        <v/>
      </c>
      <c r="AK149" s="32" t="str">
        <f aca="false">IF(ISNUMBER(E149),E149/E$31,"")</f>
        <v/>
      </c>
      <c r="AL149" s="32" t="str">
        <f aca="false">IF(ISNUMBER(F149),F149/F$31,"")</f>
        <v/>
      </c>
      <c r="AM149" s="32" t="str">
        <f aca="false">IF(ISNUMBER(G149),G149/G$31,"")</f>
        <v/>
      </c>
      <c r="AN149" s="32" t="str">
        <f aca="false">IF(ISNUMBER(H149),H149/H$31,"")</f>
        <v/>
      </c>
      <c r="AO149" s="32" t="str">
        <f aca="false">IF(ISNUMBER(I149),I149/I$31,"")</f>
        <v/>
      </c>
      <c r="AP149" s="32" t="str">
        <f aca="false">IF(ISNUMBER(J149),J149/J$31,"")</f>
        <v/>
      </c>
    </row>
    <row r="150" customFormat="false" ht="12.8" hidden="false" customHeight="false" outlineLevel="0" collapsed="false">
      <c r="C150" s="15" t="n">
        <f aca="false">C149+1</f>
        <v>44004</v>
      </c>
      <c r="D150" s="21" t="str">
        <f aca="false">IF(ISNUMBER(data_in!$D187),data_in!$D187," ")</f>
        <v> </v>
      </c>
      <c r="E150" s="21" t="str">
        <f aca="false">IF(ISNUMBER(data_in!$E187),data_in!$E187," ")</f>
        <v> </v>
      </c>
      <c r="F150" s="21" t="str">
        <f aca="false">IF(ISNUMBER(data_in!$F187),data_in!$F187," ")</f>
        <v> </v>
      </c>
      <c r="G150" s="21" t="str">
        <f aca="false">IF(ISNUMBER(data_in!$G187),data_in!$G187," ")</f>
        <v> </v>
      </c>
      <c r="H150" s="21" t="str">
        <f aca="false">IF(ISNUMBER(data_in!$H187),data_in!$H187," ")</f>
        <v> </v>
      </c>
      <c r="I150" s="21" t="str">
        <f aca="false">IF(ISNUMBER(data_in!$I187),data_in!$I187," ")</f>
        <v> </v>
      </c>
      <c r="J150" s="21" t="str">
        <f aca="false">IF(ISNUMBER(data_in!$J187),data_in!$J187," ")</f>
        <v> </v>
      </c>
      <c r="L150" s="15" t="n">
        <f aca="false">L149+1</f>
        <v>44004</v>
      </c>
      <c r="M150" s="0" t="n">
        <f aca="false">M149+1</f>
        <v>107</v>
      </c>
      <c r="N150" s="41" t="str">
        <f aca="false">IF(ISNUMBER(D150),D150/D$31,"")</f>
        <v/>
      </c>
      <c r="O150" s="41" t="str">
        <f aca="false">IF(ISNUMBER(E157),E157/E$31,"")</f>
        <v/>
      </c>
      <c r="P150" s="41" t="str">
        <f aca="false">IF(ISNUMBER(F161),F161/F$31,"")</f>
        <v/>
      </c>
      <c r="Q150" s="41" t="str">
        <f aca="false">IF(ISNUMBER(G167),G167/G$31,"")</f>
        <v/>
      </c>
      <c r="R150" s="41" t="str">
        <f aca="false">IF(ISNUMBER(H165),H165/H$31,"")</f>
        <v/>
      </c>
      <c r="S150" s="41" t="str">
        <f aca="false">IF(ISNUMBER(I169),I169/I$31,"")</f>
        <v/>
      </c>
      <c r="T150" s="41" t="str">
        <f aca="false">IF(ISNUMBER(J170),J170/J$31,"")</f>
        <v/>
      </c>
      <c r="X150" s="13" t="n">
        <f aca="false">X149+1</f>
        <v>44004</v>
      </c>
      <c r="Y150" s="0" t="n">
        <f aca="false">Y149+1</f>
        <v>107</v>
      </c>
      <c r="Z150" s="0" t="str">
        <f aca="false">IF(D151&gt;0,D151,"")</f>
        <v> </v>
      </c>
      <c r="AA150" s="0" t="str">
        <f aca="false">IF(E151&gt;0,E151,"")</f>
        <v> </v>
      </c>
      <c r="AB150" s="0" t="str">
        <f aca="false">IF(F151&gt;0,F151,"")</f>
        <v> </v>
      </c>
      <c r="AC150" s="0" t="str">
        <f aca="false">IF(G151&gt;0,G151,"")</f>
        <v> </v>
      </c>
      <c r="AD150" s="0" t="str">
        <f aca="false">IF(H151&gt;0,H151,"")</f>
        <v> </v>
      </c>
      <c r="AE150" s="0" t="str">
        <f aca="false">IF(I151&gt;0,I151,"")</f>
        <v> </v>
      </c>
      <c r="AF150" s="0" t="str">
        <f aca="false">IF(J151&gt;0,J151,"")</f>
        <v> </v>
      </c>
      <c r="AH150" s="15" t="n">
        <f aca="false">AH149+1</f>
        <v>44004</v>
      </c>
      <c r="AI150" s="5" t="n">
        <f aca="false">AI149+1</f>
        <v>107</v>
      </c>
      <c r="AJ150" s="32" t="str">
        <f aca="false">IF(ISNUMBER(D150),D150/D$31,"")</f>
        <v/>
      </c>
      <c r="AK150" s="32" t="str">
        <f aca="false">IF(ISNUMBER(E150),E150/E$31,"")</f>
        <v/>
      </c>
      <c r="AL150" s="32" t="str">
        <f aca="false">IF(ISNUMBER(F150),F150/F$31,"")</f>
        <v/>
      </c>
      <c r="AM150" s="32" t="str">
        <f aca="false">IF(ISNUMBER(G150),G150/G$31,"")</f>
        <v/>
      </c>
      <c r="AN150" s="32" t="str">
        <f aca="false">IF(ISNUMBER(H150),H150/H$31,"")</f>
        <v/>
      </c>
      <c r="AO150" s="32" t="str">
        <f aca="false">IF(ISNUMBER(I150),I150/I$31,"")</f>
        <v/>
      </c>
      <c r="AP150" s="32" t="str">
        <f aca="false">IF(ISNUMBER(J150),J150/J$31,"")</f>
        <v/>
      </c>
    </row>
    <row r="151" customFormat="false" ht="12.8" hidden="false" customHeight="false" outlineLevel="0" collapsed="false">
      <c r="C151" s="15" t="n">
        <f aca="false">C150+1</f>
        <v>44005</v>
      </c>
      <c r="D151" s="21" t="str">
        <f aca="false">IF(ISNUMBER(data_in!$D188),data_in!$D188," ")</f>
        <v> </v>
      </c>
      <c r="E151" s="21" t="str">
        <f aca="false">IF(ISNUMBER(data_in!$E188),data_in!$E188," ")</f>
        <v> </v>
      </c>
      <c r="F151" s="21" t="str">
        <f aca="false">IF(ISNUMBER(data_in!$F188),data_in!$F188," ")</f>
        <v> </v>
      </c>
      <c r="G151" s="21" t="str">
        <f aca="false">IF(ISNUMBER(data_in!$G188),data_in!$G188," ")</f>
        <v> </v>
      </c>
      <c r="H151" s="21" t="str">
        <f aca="false">IF(ISNUMBER(data_in!$H188),data_in!$H188," ")</f>
        <v> </v>
      </c>
      <c r="I151" s="21" t="str">
        <f aca="false">IF(ISNUMBER(data_in!$I188),data_in!$I188," ")</f>
        <v> </v>
      </c>
      <c r="J151" s="21" t="str">
        <f aca="false">IF(ISNUMBER(data_in!$J188),data_in!$J188," ")</f>
        <v> </v>
      </c>
      <c r="L151" s="15" t="n">
        <f aca="false">L150+1</f>
        <v>44005</v>
      </c>
      <c r="M151" s="0" t="n">
        <f aca="false">M150+1</f>
        <v>108</v>
      </c>
      <c r="N151" s="41" t="str">
        <f aca="false">IF(ISNUMBER(D151),D151/D$31,"")</f>
        <v/>
      </c>
      <c r="O151" s="41" t="str">
        <f aca="false">IF(ISNUMBER(E158),E158/E$31,"")</f>
        <v/>
      </c>
      <c r="P151" s="41" t="str">
        <f aca="false">IF(ISNUMBER(F162),F162/F$31,"")</f>
        <v/>
      </c>
      <c r="Q151" s="41" t="str">
        <f aca="false">IF(ISNUMBER(G168),G168/G$31,"")</f>
        <v/>
      </c>
      <c r="R151" s="41" t="str">
        <f aca="false">IF(ISNUMBER(H166),H166/H$31,"")</f>
        <v/>
      </c>
      <c r="S151" s="41" t="str">
        <f aca="false">IF(ISNUMBER(I170),I170/I$31,"")</f>
        <v/>
      </c>
      <c r="T151" s="41" t="str">
        <f aca="false">IF(ISNUMBER(J171),J171/J$31,"")</f>
        <v/>
      </c>
      <c r="X151" s="13" t="n">
        <f aca="false">X150+1</f>
        <v>44005</v>
      </c>
      <c r="Y151" s="0" t="n">
        <f aca="false">Y150+1</f>
        <v>108</v>
      </c>
      <c r="Z151" s="0" t="str">
        <f aca="false">IF(D152&gt;0,D152,"")</f>
        <v> </v>
      </c>
      <c r="AA151" s="0" t="str">
        <f aca="false">IF(E152&gt;0,E152,"")</f>
        <v> </v>
      </c>
      <c r="AB151" s="0" t="str">
        <f aca="false">IF(F152&gt;0,F152,"")</f>
        <v> </v>
      </c>
      <c r="AC151" s="0" t="str">
        <f aca="false">IF(G152&gt;0,G152,"")</f>
        <v> </v>
      </c>
      <c r="AD151" s="0" t="str">
        <f aca="false">IF(H152&gt;0,H152,"")</f>
        <v> </v>
      </c>
      <c r="AE151" s="0" t="str">
        <f aca="false">IF(I152&gt;0,I152,"")</f>
        <v> </v>
      </c>
      <c r="AF151" s="0" t="str">
        <f aca="false">IF(J152&gt;0,J152,"")</f>
        <v> </v>
      </c>
      <c r="AH151" s="15" t="n">
        <f aca="false">AH150+1</f>
        <v>44005</v>
      </c>
      <c r="AI151" s="5" t="n">
        <f aca="false">AI150+1</f>
        <v>108</v>
      </c>
      <c r="AJ151" s="32" t="str">
        <f aca="false">IF(ISNUMBER(D151),D151/D$31,"")</f>
        <v/>
      </c>
      <c r="AK151" s="32" t="str">
        <f aca="false">IF(ISNUMBER(E151),E151/E$31,"")</f>
        <v/>
      </c>
      <c r="AL151" s="32" t="str">
        <f aca="false">IF(ISNUMBER(F151),F151/F$31,"")</f>
        <v/>
      </c>
      <c r="AM151" s="32" t="str">
        <f aca="false">IF(ISNUMBER(G151),G151/G$31,"")</f>
        <v/>
      </c>
      <c r="AN151" s="32" t="str">
        <f aca="false">IF(ISNUMBER(H151),H151/H$31,"")</f>
        <v/>
      </c>
      <c r="AO151" s="32" t="str">
        <f aca="false">IF(ISNUMBER(I151),I151/I$31,"")</f>
        <v/>
      </c>
      <c r="AP151" s="32" t="str">
        <f aca="false">IF(ISNUMBER(J151),J151/J$31,"")</f>
        <v/>
      </c>
    </row>
    <row r="152" customFormat="false" ht="12.8" hidden="false" customHeight="false" outlineLevel="0" collapsed="false">
      <c r="C152" s="15" t="n">
        <f aca="false">C151+1</f>
        <v>44006</v>
      </c>
      <c r="D152" s="21" t="str">
        <f aca="false">IF(ISNUMBER(data_in!$D189),data_in!$D189," ")</f>
        <v> </v>
      </c>
      <c r="E152" s="21" t="str">
        <f aca="false">IF(ISNUMBER(data_in!$E189),data_in!$E189," ")</f>
        <v> </v>
      </c>
      <c r="F152" s="21" t="str">
        <f aca="false">IF(ISNUMBER(data_in!$F189),data_in!$F189," ")</f>
        <v> </v>
      </c>
      <c r="G152" s="21" t="str">
        <f aca="false">IF(ISNUMBER(data_in!$G189),data_in!$G189," ")</f>
        <v> </v>
      </c>
      <c r="H152" s="21" t="str">
        <f aca="false">IF(ISNUMBER(data_in!$H189),data_in!$H189," ")</f>
        <v> </v>
      </c>
      <c r="I152" s="21" t="str">
        <f aca="false">IF(ISNUMBER(data_in!$I189),data_in!$I189," ")</f>
        <v> </v>
      </c>
      <c r="J152" s="21" t="str">
        <f aca="false">IF(ISNUMBER(data_in!$J189),data_in!$J189," ")</f>
        <v> </v>
      </c>
      <c r="L152" s="15" t="n">
        <f aca="false">L151+1</f>
        <v>44006</v>
      </c>
      <c r="M152" s="0" t="n">
        <f aca="false">M151+1</f>
        <v>109</v>
      </c>
      <c r="N152" s="41" t="str">
        <f aca="false">IF(ISNUMBER(D152),D152/D$31,"")</f>
        <v/>
      </c>
      <c r="O152" s="41" t="str">
        <f aca="false">IF(ISNUMBER(E159),E159/E$31,"")</f>
        <v/>
      </c>
      <c r="P152" s="41" t="str">
        <f aca="false">IF(ISNUMBER(F163),F163/F$31,"")</f>
        <v/>
      </c>
      <c r="Q152" s="41" t="str">
        <f aca="false">IF(ISNUMBER(G169),G169/G$31,"")</f>
        <v/>
      </c>
      <c r="R152" s="41" t="str">
        <f aca="false">IF(ISNUMBER(H167),H167/H$31,"")</f>
        <v/>
      </c>
      <c r="S152" s="41" t="str">
        <f aca="false">IF(ISNUMBER(I171),I171/I$31,"")</f>
        <v/>
      </c>
      <c r="T152" s="41" t="str">
        <f aca="false">IF(ISNUMBER(J172),J172/J$31,"")</f>
        <v/>
      </c>
      <c r="X152" s="13" t="n">
        <f aca="false">X151+1</f>
        <v>44006</v>
      </c>
      <c r="Y152" s="0" t="n">
        <f aca="false">Y151+1</f>
        <v>109</v>
      </c>
      <c r="Z152" s="0" t="str">
        <f aca="false">IF(D153&gt;0,D153,"")</f>
        <v> </v>
      </c>
      <c r="AA152" s="0" t="str">
        <f aca="false">IF(E153&gt;0,E153,"")</f>
        <v> </v>
      </c>
      <c r="AB152" s="0" t="str">
        <f aca="false">IF(F153&gt;0,F153,"")</f>
        <v> </v>
      </c>
      <c r="AC152" s="0" t="str">
        <f aca="false">IF(G153&gt;0,G153,"")</f>
        <v> </v>
      </c>
      <c r="AD152" s="0" t="str">
        <f aca="false">IF(H153&gt;0,H153,"")</f>
        <v> </v>
      </c>
      <c r="AE152" s="0" t="str">
        <f aca="false">IF(I153&gt;0,I153,"")</f>
        <v> </v>
      </c>
      <c r="AF152" s="0" t="str">
        <f aca="false">IF(J153&gt;0,J153,"")</f>
        <v> </v>
      </c>
      <c r="AH152" s="15" t="n">
        <f aca="false">AH151+1</f>
        <v>44006</v>
      </c>
      <c r="AI152" s="5" t="n">
        <f aca="false">AI151+1</f>
        <v>109</v>
      </c>
      <c r="AJ152" s="32" t="str">
        <f aca="false">IF(ISNUMBER(D152),D152/D$31,"")</f>
        <v/>
      </c>
      <c r="AK152" s="32" t="str">
        <f aca="false">IF(ISNUMBER(E152),E152/E$31,"")</f>
        <v/>
      </c>
      <c r="AL152" s="32" t="str">
        <f aca="false">IF(ISNUMBER(F152),F152/F$31,"")</f>
        <v/>
      </c>
      <c r="AM152" s="32" t="str">
        <f aca="false">IF(ISNUMBER(G152),G152/G$31,"")</f>
        <v/>
      </c>
      <c r="AN152" s="32" t="str">
        <f aca="false">IF(ISNUMBER(H152),H152/H$31,"")</f>
        <v/>
      </c>
      <c r="AO152" s="32" t="str">
        <f aca="false">IF(ISNUMBER(I152),I152/I$31,"")</f>
        <v/>
      </c>
      <c r="AP152" s="32" t="str">
        <f aca="false">IF(ISNUMBER(J152),J152/J$31,"")</f>
        <v/>
      </c>
    </row>
    <row r="153" customFormat="false" ht="12.8" hidden="false" customHeight="false" outlineLevel="0" collapsed="false">
      <c r="C153" s="15" t="n">
        <f aca="false">C152+1</f>
        <v>44007</v>
      </c>
      <c r="D153" s="21" t="str">
        <f aca="false">IF(ISNUMBER(data_in!$D190),data_in!$D190," ")</f>
        <v> </v>
      </c>
      <c r="E153" s="21" t="str">
        <f aca="false">IF(ISNUMBER(data_in!$E190),data_in!$E190," ")</f>
        <v> </v>
      </c>
      <c r="F153" s="21" t="str">
        <f aca="false">IF(ISNUMBER(data_in!$F190),data_in!$F190," ")</f>
        <v> </v>
      </c>
      <c r="G153" s="21" t="str">
        <f aca="false">IF(ISNUMBER(data_in!$G190),data_in!$G190," ")</f>
        <v> </v>
      </c>
      <c r="H153" s="21" t="str">
        <f aca="false">IF(ISNUMBER(data_in!$H190),data_in!$H190," ")</f>
        <v> </v>
      </c>
      <c r="I153" s="21" t="str">
        <f aca="false">IF(ISNUMBER(data_in!$I190),data_in!$I190," ")</f>
        <v> </v>
      </c>
      <c r="J153" s="21" t="str">
        <f aca="false">IF(ISNUMBER(data_in!$J190),data_in!$J190," ")</f>
        <v> </v>
      </c>
      <c r="L153" s="15" t="n">
        <f aca="false">L152+1</f>
        <v>44007</v>
      </c>
      <c r="M153" s="0" t="n">
        <f aca="false">M152+1</f>
        <v>110</v>
      </c>
      <c r="N153" s="41" t="str">
        <f aca="false">IF(ISNUMBER(D153),D153/D$31,"")</f>
        <v/>
      </c>
      <c r="O153" s="41" t="str">
        <f aca="false">IF(ISNUMBER(E160),E160/E$31,"")</f>
        <v/>
      </c>
      <c r="P153" s="41" t="str">
        <f aca="false">IF(ISNUMBER(F164),F164/F$31,"")</f>
        <v/>
      </c>
      <c r="Q153" s="41" t="str">
        <f aca="false">IF(ISNUMBER(G170),G170/G$31,"")</f>
        <v/>
      </c>
      <c r="R153" s="41" t="str">
        <f aca="false">IF(ISNUMBER(H168),H168/H$31,"")</f>
        <v/>
      </c>
      <c r="S153" s="41" t="str">
        <f aca="false">IF(ISNUMBER(I172),I172/I$31,"")</f>
        <v/>
      </c>
      <c r="T153" s="41" t="str">
        <f aca="false">IF(ISNUMBER(J173),J173/J$31,"")</f>
        <v/>
      </c>
      <c r="X153" s="13" t="n">
        <f aca="false">X152+1</f>
        <v>44007</v>
      </c>
      <c r="Y153" s="0" t="n">
        <f aca="false">Y152+1</f>
        <v>110</v>
      </c>
      <c r="Z153" s="0" t="str">
        <f aca="false">IF(D154&gt;0,D154,"")</f>
        <v> </v>
      </c>
      <c r="AA153" s="0" t="str">
        <f aca="false">IF(E154&gt;0,E154,"")</f>
        <v> </v>
      </c>
      <c r="AB153" s="0" t="str">
        <f aca="false">IF(F154&gt;0,F154,"")</f>
        <v> </v>
      </c>
      <c r="AC153" s="0" t="str">
        <f aca="false">IF(G154&gt;0,G154,"")</f>
        <v> </v>
      </c>
      <c r="AD153" s="0" t="str">
        <f aca="false">IF(H154&gt;0,H154,"")</f>
        <v> </v>
      </c>
      <c r="AE153" s="0" t="str">
        <f aca="false">IF(I154&gt;0,I154,"")</f>
        <v> </v>
      </c>
      <c r="AF153" s="0" t="str">
        <f aca="false">IF(J154&gt;0,J154,"")</f>
        <v> </v>
      </c>
      <c r="AH153" s="15" t="n">
        <f aca="false">AH152+1</f>
        <v>44007</v>
      </c>
      <c r="AI153" s="5" t="n">
        <f aca="false">AI152+1</f>
        <v>110</v>
      </c>
      <c r="AJ153" s="32" t="str">
        <f aca="false">IF(ISNUMBER(D153),D153/D$31,"")</f>
        <v/>
      </c>
      <c r="AK153" s="32" t="str">
        <f aca="false">IF(ISNUMBER(E153),E153/E$31,"")</f>
        <v/>
      </c>
      <c r="AL153" s="32" t="str">
        <f aca="false">IF(ISNUMBER(F153),F153/F$31,"")</f>
        <v/>
      </c>
      <c r="AM153" s="32" t="str">
        <f aca="false">IF(ISNUMBER(G153),G153/G$31,"")</f>
        <v/>
      </c>
      <c r="AN153" s="32" t="str">
        <f aca="false">IF(ISNUMBER(H153),H153/H$31,"")</f>
        <v/>
      </c>
      <c r="AO153" s="32" t="str">
        <f aca="false">IF(ISNUMBER(I153),I153/I$31,"")</f>
        <v/>
      </c>
      <c r="AP153" s="32" t="str">
        <f aca="false">IF(ISNUMBER(J153),J153/J$31,"")</f>
        <v/>
      </c>
    </row>
    <row r="154" customFormat="false" ht="12.8" hidden="false" customHeight="false" outlineLevel="0" collapsed="false">
      <c r="C154" s="15" t="n">
        <f aca="false">C153+1</f>
        <v>44008</v>
      </c>
      <c r="D154" s="21" t="str">
        <f aca="false">IF(ISNUMBER(data_in!$D191),data_in!$D191," ")</f>
        <v> </v>
      </c>
      <c r="E154" s="21" t="str">
        <f aca="false">IF(ISNUMBER(data_in!$E191),data_in!$E191," ")</f>
        <v> </v>
      </c>
      <c r="F154" s="21" t="str">
        <f aca="false">IF(ISNUMBER(data_in!$F191),data_in!$F191," ")</f>
        <v> </v>
      </c>
      <c r="G154" s="21" t="str">
        <f aca="false">IF(ISNUMBER(data_in!$G191),data_in!$G191," ")</f>
        <v> </v>
      </c>
      <c r="H154" s="21" t="str">
        <f aca="false">IF(ISNUMBER(data_in!$H191),data_in!$H191," ")</f>
        <v> </v>
      </c>
      <c r="I154" s="21" t="str">
        <f aca="false">IF(ISNUMBER(data_in!$I191),data_in!$I191," ")</f>
        <v> </v>
      </c>
      <c r="J154" s="21" t="str">
        <f aca="false">IF(ISNUMBER(data_in!$J191),data_in!$J191," ")</f>
        <v> </v>
      </c>
      <c r="L154" s="15" t="n">
        <f aca="false">L153+1</f>
        <v>44008</v>
      </c>
      <c r="M154" s="0" t="n">
        <f aca="false">M153+1</f>
        <v>111</v>
      </c>
      <c r="N154" s="41" t="str">
        <f aca="false">IF(ISNUMBER(D154),D154/D$31,"")</f>
        <v/>
      </c>
      <c r="O154" s="41" t="str">
        <f aca="false">IF(ISNUMBER(E161),E161/E$31,"")</f>
        <v/>
      </c>
      <c r="P154" s="41" t="str">
        <f aca="false">IF(ISNUMBER(F165),F165/F$31,"")</f>
        <v/>
      </c>
      <c r="Q154" s="41" t="str">
        <f aca="false">IF(ISNUMBER(G171),G171/G$31,"")</f>
        <v/>
      </c>
      <c r="R154" s="41" t="str">
        <f aca="false">IF(ISNUMBER(H169),H169/H$31,"")</f>
        <v/>
      </c>
      <c r="S154" s="41" t="str">
        <f aca="false">IF(ISNUMBER(I173),I173/I$31,"")</f>
        <v/>
      </c>
      <c r="T154" s="41" t="str">
        <f aca="false">IF(ISNUMBER(J174),J174/J$31,"")</f>
        <v/>
      </c>
      <c r="X154" s="13" t="n">
        <f aca="false">X153+1</f>
        <v>44008</v>
      </c>
      <c r="Y154" s="0" t="n">
        <f aca="false">Y153+1</f>
        <v>111</v>
      </c>
      <c r="Z154" s="0" t="str">
        <f aca="false">IF(D155&gt;0,D155,"")</f>
        <v> </v>
      </c>
      <c r="AA154" s="0" t="str">
        <f aca="false">IF(E155&gt;0,E155,"")</f>
        <v> </v>
      </c>
      <c r="AB154" s="0" t="str">
        <f aca="false">IF(F155&gt;0,F155,"")</f>
        <v> </v>
      </c>
      <c r="AC154" s="0" t="str">
        <f aca="false">IF(G155&gt;0,G155,"")</f>
        <v> </v>
      </c>
      <c r="AD154" s="0" t="str">
        <f aca="false">IF(H155&gt;0,H155,"")</f>
        <v> </v>
      </c>
      <c r="AE154" s="0" t="str">
        <f aca="false">IF(I155&gt;0,I155,"")</f>
        <v> </v>
      </c>
      <c r="AF154" s="0" t="str">
        <f aca="false">IF(J155&gt;0,J155,"")</f>
        <v> </v>
      </c>
      <c r="AH154" s="15" t="n">
        <f aca="false">AH153+1</f>
        <v>44008</v>
      </c>
      <c r="AI154" s="5" t="n">
        <f aca="false">AI153+1</f>
        <v>111</v>
      </c>
      <c r="AJ154" s="32" t="str">
        <f aca="false">IF(ISNUMBER(D154),D154/D$31,"")</f>
        <v/>
      </c>
      <c r="AK154" s="32" t="str">
        <f aca="false">IF(ISNUMBER(E154),E154/E$31,"")</f>
        <v/>
      </c>
      <c r="AL154" s="32" t="str">
        <f aca="false">IF(ISNUMBER(F154),F154/F$31,"")</f>
        <v/>
      </c>
      <c r="AM154" s="32" t="str">
        <f aca="false">IF(ISNUMBER(G154),G154/G$31,"")</f>
        <v/>
      </c>
      <c r="AN154" s="32" t="str">
        <f aca="false">IF(ISNUMBER(H154),H154/H$31,"")</f>
        <v/>
      </c>
      <c r="AO154" s="32" t="str">
        <f aca="false">IF(ISNUMBER(I154),I154/I$31,"")</f>
        <v/>
      </c>
      <c r="AP154" s="32" t="str">
        <f aca="false">IF(ISNUMBER(J154),J154/J$31,"")</f>
        <v/>
      </c>
    </row>
    <row r="155" customFormat="false" ht="12.8" hidden="false" customHeight="false" outlineLevel="0" collapsed="false">
      <c r="C155" s="15" t="n">
        <f aca="false">C154+1</f>
        <v>44009</v>
      </c>
      <c r="D155" s="21" t="str">
        <f aca="false">IF(ISNUMBER(data_in!$D192),data_in!$D192," ")</f>
        <v> </v>
      </c>
      <c r="E155" s="21" t="str">
        <f aca="false">IF(ISNUMBER(data_in!$E192),data_in!$E192," ")</f>
        <v> </v>
      </c>
      <c r="F155" s="21" t="str">
        <f aca="false">IF(ISNUMBER(data_in!$F192),data_in!$F192," ")</f>
        <v> </v>
      </c>
      <c r="G155" s="21" t="str">
        <f aca="false">IF(ISNUMBER(data_in!$G192),data_in!$G192," ")</f>
        <v> </v>
      </c>
      <c r="H155" s="21" t="str">
        <f aca="false">IF(ISNUMBER(data_in!$H192),data_in!$H192," ")</f>
        <v> </v>
      </c>
      <c r="I155" s="21" t="str">
        <f aca="false">IF(ISNUMBER(data_in!$I192),data_in!$I192," ")</f>
        <v> </v>
      </c>
      <c r="J155" s="21" t="str">
        <f aca="false">IF(ISNUMBER(data_in!$J192),data_in!$J192," ")</f>
        <v> </v>
      </c>
      <c r="L155" s="15" t="n">
        <f aca="false">L154+1</f>
        <v>44009</v>
      </c>
      <c r="M155" s="0" t="n">
        <f aca="false">M154+1</f>
        <v>112</v>
      </c>
      <c r="N155" s="41" t="str">
        <f aca="false">IF(ISNUMBER(D155),D155/D$31,"")</f>
        <v/>
      </c>
      <c r="O155" s="41" t="str">
        <f aca="false">IF(ISNUMBER(E162),E162/E$31,"")</f>
        <v/>
      </c>
      <c r="P155" s="41" t="str">
        <f aca="false">IF(ISNUMBER(F166),F166/F$31,"")</f>
        <v/>
      </c>
      <c r="Q155" s="41" t="str">
        <f aca="false">IF(ISNUMBER(G172),G172/G$31,"")</f>
        <v/>
      </c>
      <c r="R155" s="41" t="str">
        <f aca="false">IF(ISNUMBER(H170),H170/H$31,"")</f>
        <v/>
      </c>
      <c r="S155" s="41" t="str">
        <f aca="false">IF(ISNUMBER(I174),I174/I$31,"")</f>
        <v/>
      </c>
      <c r="T155" s="41" t="str">
        <f aca="false">IF(ISNUMBER(J175),J175/J$31,"")</f>
        <v/>
      </c>
      <c r="X155" s="13" t="n">
        <f aca="false">X154+1</f>
        <v>44009</v>
      </c>
      <c r="Y155" s="0" t="n">
        <f aca="false">Y154+1</f>
        <v>112</v>
      </c>
      <c r="Z155" s="0" t="str">
        <f aca="false">IF(D156&gt;0,D156,"")</f>
        <v> </v>
      </c>
      <c r="AA155" s="0" t="str">
        <f aca="false">IF(E156&gt;0,E156,"")</f>
        <v> </v>
      </c>
      <c r="AB155" s="0" t="str">
        <f aca="false">IF(F156&gt;0,F156,"")</f>
        <v> </v>
      </c>
      <c r="AC155" s="0" t="str">
        <f aca="false">IF(G156&gt;0,G156,"")</f>
        <v> </v>
      </c>
      <c r="AD155" s="0" t="str">
        <f aca="false">IF(H156&gt;0,H156,"")</f>
        <v> </v>
      </c>
      <c r="AE155" s="0" t="str">
        <f aca="false">IF(I156&gt;0,I156,"")</f>
        <v> </v>
      </c>
      <c r="AF155" s="0" t="str">
        <f aca="false">IF(J156&gt;0,J156,"")</f>
        <v> </v>
      </c>
      <c r="AH155" s="15" t="n">
        <f aca="false">AH154+1</f>
        <v>44009</v>
      </c>
      <c r="AI155" s="5" t="n">
        <f aca="false">AI154+1</f>
        <v>112</v>
      </c>
      <c r="AJ155" s="32" t="str">
        <f aca="false">IF(ISNUMBER(D155),D155/D$31,"")</f>
        <v/>
      </c>
      <c r="AK155" s="32" t="str">
        <f aca="false">IF(ISNUMBER(E155),E155/E$31,"")</f>
        <v/>
      </c>
      <c r="AL155" s="32" t="str">
        <f aca="false">IF(ISNUMBER(F155),F155/F$31,"")</f>
        <v/>
      </c>
      <c r="AM155" s="32" t="str">
        <f aca="false">IF(ISNUMBER(G155),G155/G$31,"")</f>
        <v/>
      </c>
      <c r="AN155" s="32" t="str">
        <f aca="false">IF(ISNUMBER(H155),H155/H$31,"")</f>
        <v/>
      </c>
      <c r="AO155" s="32" t="str">
        <f aca="false">IF(ISNUMBER(I155),I155/I$31,"")</f>
        <v/>
      </c>
      <c r="AP155" s="32" t="str">
        <f aca="false">IF(ISNUMBER(J155),J155/J$31,"")</f>
        <v/>
      </c>
    </row>
    <row r="156" customFormat="false" ht="12.8" hidden="false" customHeight="false" outlineLevel="0" collapsed="false">
      <c r="C156" s="15" t="n">
        <f aca="false">C155+1</f>
        <v>44010</v>
      </c>
      <c r="D156" s="21" t="str">
        <f aca="false">IF(ISNUMBER(data_in!$D193),data_in!$D193," ")</f>
        <v> </v>
      </c>
      <c r="E156" s="21" t="str">
        <f aca="false">IF(ISNUMBER(data_in!$E193),data_in!$E193," ")</f>
        <v> </v>
      </c>
      <c r="F156" s="21" t="str">
        <f aca="false">IF(ISNUMBER(data_in!$F193),data_in!$F193," ")</f>
        <v> </v>
      </c>
      <c r="G156" s="21" t="str">
        <f aca="false">IF(ISNUMBER(data_in!$G193),data_in!$G193," ")</f>
        <v> </v>
      </c>
      <c r="H156" s="21" t="str">
        <f aca="false">IF(ISNUMBER(data_in!$H193),data_in!$H193," ")</f>
        <v> </v>
      </c>
      <c r="I156" s="21" t="str">
        <f aca="false">IF(ISNUMBER(data_in!$I193),data_in!$I193," ")</f>
        <v> </v>
      </c>
      <c r="J156" s="21" t="str">
        <f aca="false">IF(ISNUMBER(data_in!$J193),data_in!$J193," ")</f>
        <v> </v>
      </c>
      <c r="L156" s="15" t="n">
        <f aca="false">L155+1</f>
        <v>44010</v>
      </c>
      <c r="M156" s="0" t="n">
        <f aca="false">M155+1</f>
        <v>113</v>
      </c>
      <c r="N156" s="41" t="str">
        <f aca="false">IF(ISNUMBER(D156),D156/D$31,"")</f>
        <v/>
      </c>
      <c r="O156" s="41" t="str">
        <f aca="false">IF(ISNUMBER(E163),E163/E$31,"")</f>
        <v/>
      </c>
      <c r="P156" s="41" t="str">
        <f aca="false">IF(ISNUMBER(F167),F167/F$31,"")</f>
        <v/>
      </c>
      <c r="Q156" s="41" t="str">
        <f aca="false">IF(ISNUMBER(G173),G173/G$31,"")</f>
        <v/>
      </c>
      <c r="R156" s="41" t="str">
        <f aca="false">IF(ISNUMBER(H171),H171/H$31,"")</f>
        <v/>
      </c>
      <c r="S156" s="41" t="str">
        <f aca="false">IF(ISNUMBER(I175),I175/I$31,"")</f>
        <v/>
      </c>
      <c r="T156" s="41" t="str">
        <f aca="false">IF(ISNUMBER(J176),J176/J$31,"")</f>
        <v/>
      </c>
      <c r="X156" s="13" t="n">
        <f aca="false">X155+1</f>
        <v>44010</v>
      </c>
      <c r="Y156" s="0" t="n">
        <f aca="false">Y155+1</f>
        <v>113</v>
      </c>
      <c r="Z156" s="0" t="str">
        <f aca="false">IF(D157&gt;0,D157,"")</f>
        <v> </v>
      </c>
      <c r="AA156" s="0" t="str">
        <f aca="false">IF(E157&gt;0,E157,"")</f>
        <v> </v>
      </c>
      <c r="AB156" s="0" t="str">
        <f aca="false">IF(F157&gt;0,F157,"")</f>
        <v> </v>
      </c>
      <c r="AC156" s="0" t="str">
        <f aca="false">IF(G157&gt;0,G157,"")</f>
        <v> </v>
      </c>
      <c r="AD156" s="0" t="str">
        <f aca="false">IF(H157&gt;0,H157,"")</f>
        <v> </v>
      </c>
      <c r="AE156" s="0" t="str">
        <f aca="false">IF(I157&gt;0,I157,"")</f>
        <v> </v>
      </c>
      <c r="AF156" s="0" t="str">
        <f aca="false">IF(J157&gt;0,J157,"")</f>
        <v> </v>
      </c>
      <c r="AH156" s="15" t="n">
        <f aca="false">AH155+1</f>
        <v>44010</v>
      </c>
      <c r="AI156" s="5" t="n">
        <f aca="false">AI155+1</f>
        <v>113</v>
      </c>
      <c r="AJ156" s="32" t="str">
        <f aca="false">IF(ISNUMBER(D156),D156/D$31,"")</f>
        <v/>
      </c>
      <c r="AK156" s="32" t="str">
        <f aca="false">IF(ISNUMBER(E156),E156/E$31,"")</f>
        <v/>
      </c>
      <c r="AL156" s="32" t="str">
        <f aca="false">IF(ISNUMBER(F156),F156/F$31,"")</f>
        <v/>
      </c>
      <c r="AM156" s="32" t="str">
        <f aca="false">IF(ISNUMBER(G156),G156/G$31,"")</f>
        <v/>
      </c>
      <c r="AN156" s="32" t="str">
        <f aca="false">IF(ISNUMBER(H156),H156/H$31,"")</f>
        <v/>
      </c>
      <c r="AO156" s="32" t="str">
        <f aca="false">IF(ISNUMBER(I156),I156/I$31,"")</f>
        <v/>
      </c>
      <c r="AP156" s="32" t="str">
        <f aca="false">IF(ISNUMBER(J156),J156/J$31,"")</f>
        <v/>
      </c>
    </row>
    <row r="157" customFormat="false" ht="12.8" hidden="false" customHeight="false" outlineLevel="0" collapsed="false">
      <c r="C157" s="15" t="n">
        <f aca="false">C156+1</f>
        <v>44011</v>
      </c>
      <c r="D157" s="21" t="str">
        <f aca="false">IF(ISNUMBER(data_in!$D194),data_in!$D194," ")</f>
        <v> </v>
      </c>
      <c r="E157" s="21" t="str">
        <f aca="false">IF(ISNUMBER(data_in!$E194),data_in!$E194," ")</f>
        <v> </v>
      </c>
      <c r="F157" s="21" t="str">
        <f aca="false">IF(ISNUMBER(data_in!$F194),data_in!$F194," ")</f>
        <v> </v>
      </c>
      <c r="G157" s="21" t="str">
        <f aca="false">IF(ISNUMBER(data_in!$G194),data_in!$G194," ")</f>
        <v> </v>
      </c>
      <c r="H157" s="21" t="str">
        <f aca="false">IF(ISNUMBER(data_in!$H194),data_in!$H194," ")</f>
        <v> </v>
      </c>
      <c r="I157" s="21" t="str">
        <f aca="false">IF(ISNUMBER(data_in!$I194),data_in!$I194," ")</f>
        <v> </v>
      </c>
      <c r="J157" s="21" t="str">
        <f aca="false">IF(ISNUMBER(data_in!$J194),data_in!$J194," ")</f>
        <v> </v>
      </c>
      <c r="L157" s="15" t="n">
        <f aca="false">L156+1</f>
        <v>44011</v>
      </c>
      <c r="M157" s="0" t="n">
        <f aca="false">M156+1</f>
        <v>114</v>
      </c>
      <c r="N157" s="41" t="str">
        <f aca="false">IF(ISNUMBER(D157),D157/D$31,"")</f>
        <v/>
      </c>
      <c r="O157" s="41" t="str">
        <f aca="false">IF(ISNUMBER(E164),E164/E$31,"")</f>
        <v/>
      </c>
      <c r="P157" s="41" t="str">
        <f aca="false">IF(ISNUMBER(F168),F168/F$31,"")</f>
        <v/>
      </c>
      <c r="Q157" s="41" t="str">
        <f aca="false">IF(ISNUMBER(G174),G174/G$31,"")</f>
        <v/>
      </c>
      <c r="R157" s="41" t="str">
        <f aca="false">IF(ISNUMBER(H172),H172/H$31,"")</f>
        <v/>
      </c>
      <c r="S157" s="41" t="str">
        <f aca="false">IF(ISNUMBER(I176),I176/I$31,"")</f>
        <v/>
      </c>
      <c r="T157" s="41" t="str">
        <f aca="false">IF(ISNUMBER(J177),J177/J$31,"")</f>
        <v/>
      </c>
      <c r="X157" s="13" t="n">
        <f aca="false">X156+1</f>
        <v>44011</v>
      </c>
      <c r="Y157" s="0" t="n">
        <f aca="false">Y156+1</f>
        <v>114</v>
      </c>
      <c r="Z157" s="0" t="str">
        <f aca="false">IF(D158&gt;0,D158,"")</f>
        <v> </v>
      </c>
      <c r="AA157" s="0" t="str">
        <f aca="false">IF(E158&gt;0,E158,"")</f>
        <v> </v>
      </c>
      <c r="AB157" s="0" t="str">
        <f aca="false">IF(F158&gt;0,F158,"")</f>
        <v> </v>
      </c>
      <c r="AC157" s="0" t="str">
        <f aca="false">IF(G158&gt;0,G158,"")</f>
        <v> </v>
      </c>
      <c r="AD157" s="0" t="str">
        <f aca="false">IF(H158&gt;0,H158,"")</f>
        <v> </v>
      </c>
      <c r="AE157" s="0" t="str">
        <f aca="false">IF(I158&gt;0,I158,"")</f>
        <v> </v>
      </c>
      <c r="AF157" s="0" t="str">
        <f aca="false">IF(J158&gt;0,J158,"")</f>
        <v> </v>
      </c>
      <c r="AH157" s="15" t="n">
        <f aca="false">AH156+1</f>
        <v>44011</v>
      </c>
      <c r="AI157" s="5" t="n">
        <f aca="false">AI156+1</f>
        <v>114</v>
      </c>
      <c r="AJ157" s="32" t="str">
        <f aca="false">IF(ISNUMBER(D157),D157/D$31,"")</f>
        <v/>
      </c>
      <c r="AK157" s="32" t="str">
        <f aca="false">IF(ISNUMBER(E157),E157/E$31,"")</f>
        <v/>
      </c>
      <c r="AL157" s="32" t="str">
        <f aca="false">IF(ISNUMBER(F157),F157/F$31,"")</f>
        <v/>
      </c>
      <c r="AM157" s="32" t="str">
        <f aca="false">IF(ISNUMBER(G157),G157/G$31,"")</f>
        <v/>
      </c>
      <c r="AN157" s="32" t="str">
        <f aca="false">IF(ISNUMBER(H157),H157/H$31,"")</f>
        <v/>
      </c>
      <c r="AO157" s="32" t="str">
        <f aca="false">IF(ISNUMBER(I157),I157/I$31,"")</f>
        <v/>
      </c>
      <c r="AP157" s="32" t="str">
        <f aca="false">IF(ISNUMBER(J157),J157/J$31,"")</f>
        <v/>
      </c>
    </row>
    <row r="158" customFormat="false" ht="12.8" hidden="false" customHeight="false" outlineLevel="0" collapsed="false">
      <c r="C158" s="15" t="n">
        <f aca="false">C157+1</f>
        <v>44012</v>
      </c>
      <c r="D158" s="21" t="str">
        <f aca="false">IF(ISNUMBER(data_in!$D195),data_in!$D195," ")</f>
        <v> </v>
      </c>
      <c r="E158" s="21" t="str">
        <f aca="false">IF(ISNUMBER(data_in!$E195),data_in!$E195," ")</f>
        <v> </v>
      </c>
      <c r="F158" s="21" t="str">
        <f aca="false">IF(ISNUMBER(data_in!$F195),data_in!$F195," ")</f>
        <v> </v>
      </c>
      <c r="G158" s="21" t="str">
        <f aca="false">IF(ISNUMBER(data_in!$G195),data_in!$G195," ")</f>
        <v> </v>
      </c>
      <c r="H158" s="21" t="str">
        <f aca="false">IF(ISNUMBER(data_in!$H195),data_in!$H195," ")</f>
        <v> </v>
      </c>
      <c r="I158" s="21" t="str">
        <f aca="false">IF(ISNUMBER(data_in!$I195),data_in!$I195," ")</f>
        <v> </v>
      </c>
      <c r="J158" s="21" t="str">
        <f aca="false">IF(ISNUMBER(data_in!$J195),data_in!$J195," ")</f>
        <v> </v>
      </c>
      <c r="L158" s="15" t="n">
        <f aca="false">L157+1</f>
        <v>44012</v>
      </c>
      <c r="M158" s="0" t="n">
        <f aca="false">M157+1</f>
        <v>115</v>
      </c>
      <c r="N158" s="41" t="str">
        <f aca="false">IF(ISNUMBER(D158),D158/D$31,"")</f>
        <v/>
      </c>
      <c r="O158" s="41" t="str">
        <f aca="false">IF(ISNUMBER(E165),E165/E$31,"")</f>
        <v/>
      </c>
      <c r="P158" s="41" t="str">
        <f aca="false">IF(ISNUMBER(F169),F169/F$31,"")</f>
        <v/>
      </c>
      <c r="Q158" s="41" t="str">
        <f aca="false">IF(ISNUMBER(G175),G175/G$31,"")</f>
        <v/>
      </c>
      <c r="R158" s="41" t="str">
        <f aca="false">IF(ISNUMBER(H173),H173/H$31,"")</f>
        <v/>
      </c>
      <c r="S158" s="41" t="str">
        <f aca="false">IF(ISNUMBER(I177),I177/I$31,"")</f>
        <v/>
      </c>
      <c r="T158" s="41" t="str">
        <f aca="false">IF(ISNUMBER(J178),J178/J$31,"")</f>
        <v/>
      </c>
      <c r="X158" s="13" t="n">
        <f aca="false">X157+1</f>
        <v>44012</v>
      </c>
      <c r="Y158" s="0" t="n">
        <f aca="false">Y157+1</f>
        <v>115</v>
      </c>
      <c r="Z158" s="0" t="str">
        <f aca="false">IF(D159&gt;0,D159,"")</f>
        <v> </v>
      </c>
      <c r="AA158" s="0" t="str">
        <f aca="false">IF(E159&gt;0,E159,"")</f>
        <v> </v>
      </c>
      <c r="AB158" s="0" t="str">
        <f aca="false">IF(F159&gt;0,F159,"")</f>
        <v> </v>
      </c>
      <c r="AC158" s="0" t="str">
        <f aca="false">IF(G159&gt;0,G159,"")</f>
        <v> </v>
      </c>
      <c r="AD158" s="0" t="str">
        <f aca="false">IF(H159&gt;0,H159,"")</f>
        <v> </v>
      </c>
      <c r="AE158" s="0" t="str">
        <f aca="false">IF(I159&gt;0,I159,"")</f>
        <v> </v>
      </c>
      <c r="AF158" s="0" t="str">
        <f aca="false">IF(J159&gt;0,J159,"")</f>
        <v> </v>
      </c>
      <c r="AH158" s="15" t="n">
        <f aca="false">AH157+1</f>
        <v>44012</v>
      </c>
      <c r="AI158" s="5" t="n">
        <f aca="false">AI157+1</f>
        <v>115</v>
      </c>
      <c r="AJ158" s="32" t="str">
        <f aca="false">IF(ISNUMBER(D158),D158/D$31,"")</f>
        <v/>
      </c>
      <c r="AK158" s="32" t="str">
        <f aca="false">IF(ISNUMBER(E158),E158/E$31,"")</f>
        <v/>
      </c>
      <c r="AL158" s="32" t="str">
        <f aca="false">IF(ISNUMBER(F158),F158/F$31,"")</f>
        <v/>
      </c>
      <c r="AM158" s="32" t="str">
        <f aca="false">IF(ISNUMBER(G158),G158/G$31,"")</f>
        <v/>
      </c>
      <c r="AN158" s="32" t="str">
        <f aca="false">IF(ISNUMBER(H158),H158/H$31,"")</f>
        <v/>
      </c>
      <c r="AO158" s="32" t="str">
        <f aca="false">IF(ISNUMBER(I158),I158/I$31,"")</f>
        <v/>
      </c>
      <c r="AP158" s="32" t="str">
        <f aca="false">IF(ISNUMBER(J158),J158/J$31,"")</f>
        <v/>
      </c>
    </row>
    <row r="159" customFormat="false" ht="12.8" hidden="false" customHeight="false" outlineLevel="0" collapsed="false">
      <c r="C159" s="15" t="n">
        <f aca="false">C158+1</f>
        <v>44013</v>
      </c>
      <c r="D159" s="21" t="str">
        <f aca="false">IF(ISNUMBER(data_in!$D196),data_in!$D196," ")</f>
        <v> </v>
      </c>
      <c r="E159" s="21" t="str">
        <f aca="false">IF(ISNUMBER(data_in!$E196),data_in!$E196," ")</f>
        <v> </v>
      </c>
      <c r="F159" s="21" t="str">
        <f aca="false">IF(ISNUMBER(data_in!$F196),data_in!$F196," ")</f>
        <v> </v>
      </c>
      <c r="G159" s="21" t="str">
        <f aca="false">IF(ISNUMBER(data_in!$G196),data_in!$G196," ")</f>
        <v> </v>
      </c>
      <c r="H159" s="21" t="str">
        <f aca="false">IF(ISNUMBER(data_in!$H196),data_in!$H196," ")</f>
        <v> </v>
      </c>
      <c r="I159" s="21" t="str">
        <f aca="false">IF(ISNUMBER(data_in!$I196),data_in!$I196," ")</f>
        <v> </v>
      </c>
      <c r="J159" s="21" t="str">
        <f aca="false">IF(ISNUMBER(data_in!$J196),data_in!$J196," ")</f>
        <v> </v>
      </c>
      <c r="L159" s="15" t="n">
        <f aca="false">L158+1</f>
        <v>44013</v>
      </c>
      <c r="M159" s="0" t="n">
        <f aca="false">M158+1</f>
        <v>116</v>
      </c>
      <c r="N159" s="41" t="str">
        <f aca="false">IF(ISNUMBER(D159),D159/D$31,"")</f>
        <v/>
      </c>
      <c r="O159" s="41" t="str">
        <f aca="false">IF(ISNUMBER(E166),E166/E$31,"")</f>
        <v/>
      </c>
      <c r="P159" s="41" t="str">
        <f aca="false">IF(ISNUMBER(F170),F170/F$31,"")</f>
        <v/>
      </c>
      <c r="Q159" s="41" t="str">
        <f aca="false">IF(ISNUMBER(G176),G176/G$31,"")</f>
        <v/>
      </c>
      <c r="R159" s="41" t="str">
        <f aca="false">IF(ISNUMBER(H174),H174/H$31,"")</f>
        <v/>
      </c>
      <c r="S159" s="41" t="str">
        <f aca="false">IF(ISNUMBER(I178),I178/I$31,"")</f>
        <v/>
      </c>
      <c r="T159" s="41" t="str">
        <f aca="false">IF(ISNUMBER(J179),J179/J$31,"")</f>
        <v/>
      </c>
      <c r="X159" s="13" t="n">
        <f aca="false">X158+1</f>
        <v>44013</v>
      </c>
      <c r="Y159" s="0" t="n">
        <f aca="false">Y158+1</f>
        <v>116</v>
      </c>
      <c r="Z159" s="0" t="str">
        <f aca="false">IF(D160&gt;0,D160,"")</f>
        <v> </v>
      </c>
      <c r="AA159" s="0" t="str">
        <f aca="false">IF(E160&gt;0,E160,"")</f>
        <v> </v>
      </c>
      <c r="AB159" s="0" t="str">
        <f aca="false">IF(F160&gt;0,F160,"")</f>
        <v> </v>
      </c>
      <c r="AC159" s="0" t="str">
        <f aca="false">IF(G160&gt;0,G160,"")</f>
        <v> </v>
      </c>
      <c r="AD159" s="0" t="str">
        <f aca="false">IF(H160&gt;0,H160,"")</f>
        <v> </v>
      </c>
      <c r="AE159" s="0" t="str">
        <f aca="false">IF(I160&gt;0,I160,"")</f>
        <v> </v>
      </c>
      <c r="AF159" s="0" t="str">
        <f aca="false">IF(J160&gt;0,J160,"")</f>
        <v> </v>
      </c>
      <c r="AH159" s="15" t="n">
        <f aca="false">AH158+1</f>
        <v>44013</v>
      </c>
      <c r="AI159" s="5" t="n">
        <f aca="false">AI158+1</f>
        <v>116</v>
      </c>
      <c r="AJ159" s="32" t="str">
        <f aca="false">IF(ISNUMBER(D159),D159/D$31,"")</f>
        <v/>
      </c>
      <c r="AK159" s="32" t="str">
        <f aca="false">IF(ISNUMBER(E159),E159/E$31,"")</f>
        <v/>
      </c>
      <c r="AL159" s="32" t="str">
        <f aca="false">IF(ISNUMBER(F159),F159/F$31,"")</f>
        <v/>
      </c>
      <c r="AM159" s="32" t="str">
        <f aca="false">IF(ISNUMBER(G159),G159/G$31,"")</f>
        <v/>
      </c>
      <c r="AN159" s="32" t="str">
        <f aca="false">IF(ISNUMBER(H159),H159/H$31,"")</f>
        <v/>
      </c>
      <c r="AO159" s="32" t="str">
        <f aca="false">IF(ISNUMBER(I159),I159/I$31,"")</f>
        <v/>
      </c>
      <c r="AP159" s="32" t="str">
        <f aca="false">IF(ISNUMBER(J159),J159/J$31,"")</f>
        <v/>
      </c>
    </row>
    <row r="160" customFormat="false" ht="12.8" hidden="false" customHeight="false" outlineLevel="0" collapsed="false">
      <c r="C160" s="15" t="n">
        <f aca="false">C159+1</f>
        <v>44014</v>
      </c>
      <c r="D160" s="21" t="str">
        <f aca="false">IF(ISNUMBER(data_in!$D197),data_in!$D197," ")</f>
        <v> </v>
      </c>
      <c r="E160" s="21" t="str">
        <f aca="false">IF(ISNUMBER(data_in!$E197),data_in!$E197," ")</f>
        <v> </v>
      </c>
      <c r="F160" s="21" t="str">
        <f aca="false">IF(ISNUMBER(data_in!$F197),data_in!$F197," ")</f>
        <v> </v>
      </c>
      <c r="G160" s="21" t="str">
        <f aca="false">IF(ISNUMBER(data_in!$G197),data_in!$G197," ")</f>
        <v> </v>
      </c>
      <c r="H160" s="21" t="str">
        <f aca="false">IF(ISNUMBER(data_in!$H197),data_in!$H197," ")</f>
        <v> </v>
      </c>
      <c r="I160" s="21" t="str">
        <f aca="false">IF(ISNUMBER(data_in!$I197),data_in!$I197," ")</f>
        <v> </v>
      </c>
      <c r="J160" s="21" t="str">
        <f aca="false">IF(ISNUMBER(data_in!$J197),data_in!$J197," ")</f>
        <v> </v>
      </c>
      <c r="L160" s="15" t="n">
        <f aca="false">L159+1</f>
        <v>44014</v>
      </c>
      <c r="M160" s="0" t="n">
        <f aca="false">M159+1</f>
        <v>117</v>
      </c>
      <c r="N160" s="41" t="str">
        <f aca="false">IF(ISNUMBER(D160),D160/D$31,"")</f>
        <v/>
      </c>
      <c r="O160" s="41" t="str">
        <f aca="false">IF(ISNUMBER(E167),E167/E$31,"")</f>
        <v/>
      </c>
      <c r="P160" s="41" t="str">
        <f aca="false">IF(ISNUMBER(F171),F171/F$31,"")</f>
        <v/>
      </c>
      <c r="Q160" s="41" t="str">
        <f aca="false">IF(ISNUMBER(G177),G177/G$31,"")</f>
        <v/>
      </c>
      <c r="R160" s="41" t="str">
        <f aca="false">IF(ISNUMBER(H175),H175/H$31,"")</f>
        <v/>
      </c>
      <c r="S160" s="41" t="str">
        <f aca="false">IF(ISNUMBER(I179),I179/I$31,"")</f>
        <v/>
      </c>
      <c r="T160" s="41" t="str">
        <f aca="false">IF(ISNUMBER(J180),J180/J$31,"")</f>
        <v/>
      </c>
      <c r="X160" s="13" t="n">
        <f aca="false">X159+1</f>
        <v>44014</v>
      </c>
      <c r="Y160" s="0" t="n">
        <f aca="false">Y159+1</f>
        <v>117</v>
      </c>
      <c r="Z160" s="0" t="str">
        <f aca="false">IF(D161&gt;0,D161,"")</f>
        <v> </v>
      </c>
      <c r="AA160" s="0" t="str">
        <f aca="false">IF(E161&gt;0,E161,"")</f>
        <v> </v>
      </c>
      <c r="AB160" s="0" t="str">
        <f aca="false">IF(F161&gt;0,F161,"")</f>
        <v> </v>
      </c>
      <c r="AC160" s="0" t="str">
        <f aca="false">IF(G161&gt;0,G161,"")</f>
        <v> </v>
      </c>
      <c r="AD160" s="0" t="str">
        <f aca="false">IF(H161&gt;0,H161,"")</f>
        <v> </v>
      </c>
      <c r="AE160" s="0" t="str">
        <f aca="false">IF(I161&gt;0,I161,"")</f>
        <v> </v>
      </c>
      <c r="AF160" s="0" t="str">
        <f aca="false">IF(J161&gt;0,J161,"")</f>
        <v> </v>
      </c>
      <c r="AH160" s="15" t="n">
        <f aca="false">AH159+1</f>
        <v>44014</v>
      </c>
      <c r="AI160" s="5" t="n">
        <f aca="false">AI159+1</f>
        <v>117</v>
      </c>
      <c r="AJ160" s="32" t="str">
        <f aca="false">IF(ISNUMBER(D160),D160/D$31,"")</f>
        <v/>
      </c>
      <c r="AK160" s="32" t="str">
        <f aca="false">IF(ISNUMBER(E160),E160/E$31,"")</f>
        <v/>
      </c>
      <c r="AL160" s="32" t="str">
        <f aca="false">IF(ISNUMBER(F160),F160/F$31,"")</f>
        <v/>
      </c>
      <c r="AM160" s="32" t="str">
        <f aca="false">IF(ISNUMBER(G160),G160/G$31,"")</f>
        <v/>
      </c>
      <c r="AN160" s="32" t="str">
        <f aca="false">IF(ISNUMBER(H160),H160/H$31,"")</f>
        <v/>
      </c>
      <c r="AO160" s="32" t="str">
        <f aca="false">IF(ISNUMBER(I160),I160/I$31,"")</f>
        <v/>
      </c>
      <c r="AP160" s="32" t="str">
        <f aca="false">IF(ISNUMBER(J160),J160/J$31,"")</f>
        <v/>
      </c>
    </row>
    <row r="161" customFormat="false" ht="12.8" hidden="false" customHeight="false" outlineLevel="0" collapsed="false">
      <c r="C161" s="15" t="n">
        <f aca="false">C160+1</f>
        <v>44015</v>
      </c>
      <c r="D161" s="21" t="str">
        <f aca="false">IF(ISNUMBER(data_in!$D198),data_in!$D198," ")</f>
        <v> </v>
      </c>
      <c r="E161" s="21" t="str">
        <f aca="false">IF(ISNUMBER(data_in!$E198),data_in!$E198," ")</f>
        <v> </v>
      </c>
      <c r="F161" s="21" t="str">
        <f aca="false">IF(ISNUMBER(data_in!$F198),data_in!$F198," ")</f>
        <v> </v>
      </c>
      <c r="G161" s="21" t="str">
        <f aca="false">IF(ISNUMBER(data_in!$G198),data_in!$G198," ")</f>
        <v> </v>
      </c>
      <c r="H161" s="21" t="str">
        <f aca="false">IF(ISNUMBER(data_in!$H198),data_in!$H198," ")</f>
        <v> </v>
      </c>
      <c r="I161" s="21" t="str">
        <f aca="false">IF(ISNUMBER(data_in!$I198),data_in!$I198," ")</f>
        <v> </v>
      </c>
      <c r="J161" s="21" t="str">
        <f aca="false">IF(ISNUMBER(data_in!$J198),data_in!$J198," ")</f>
        <v> </v>
      </c>
      <c r="L161" s="15" t="n">
        <f aca="false">L160+1</f>
        <v>44015</v>
      </c>
      <c r="M161" s="0" t="n">
        <f aca="false">M160+1</f>
        <v>118</v>
      </c>
      <c r="N161" s="41" t="str">
        <f aca="false">IF(ISNUMBER(D161),D161/D$31,"")</f>
        <v/>
      </c>
      <c r="O161" s="41" t="str">
        <f aca="false">IF(ISNUMBER(E168),E168/E$31,"")</f>
        <v/>
      </c>
      <c r="P161" s="41" t="str">
        <f aca="false">IF(ISNUMBER(F172),F172/F$31,"")</f>
        <v/>
      </c>
      <c r="Q161" s="41" t="str">
        <f aca="false">IF(ISNUMBER(G178),G178/G$31,"")</f>
        <v/>
      </c>
      <c r="R161" s="41" t="str">
        <f aca="false">IF(ISNUMBER(H176),H176/H$31,"")</f>
        <v/>
      </c>
      <c r="S161" s="41" t="str">
        <f aca="false">IF(ISNUMBER(I180),I180/I$31,"")</f>
        <v/>
      </c>
      <c r="T161" s="41" t="str">
        <f aca="false">IF(ISNUMBER(J181),J181/J$31,"")</f>
        <v/>
      </c>
      <c r="X161" s="13" t="n">
        <f aca="false">X160+1</f>
        <v>44015</v>
      </c>
      <c r="Y161" s="0" t="n">
        <f aca="false">Y160+1</f>
        <v>118</v>
      </c>
      <c r="Z161" s="0" t="str">
        <f aca="false">IF(D162&gt;0,D162,"")</f>
        <v> </v>
      </c>
      <c r="AA161" s="0" t="str">
        <f aca="false">IF(E162&gt;0,E162,"")</f>
        <v> </v>
      </c>
      <c r="AB161" s="0" t="str">
        <f aca="false">IF(F162&gt;0,F162,"")</f>
        <v> </v>
      </c>
      <c r="AC161" s="0" t="str">
        <f aca="false">IF(G162&gt;0,G162,"")</f>
        <v> </v>
      </c>
      <c r="AD161" s="0" t="str">
        <f aca="false">IF(H162&gt;0,H162,"")</f>
        <v> </v>
      </c>
      <c r="AE161" s="0" t="str">
        <f aca="false">IF(I162&gt;0,I162,"")</f>
        <v> </v>
      </c>
      <c r="AF161" s="0" t="str">
        <f aca="false">IF(J162&gt;0,J162,"")</f>
        <v> </v>
      </c>
      <c r="AH161" s="15" t="n">
        <f aca="false">AH160+1</f>
        <v>44015</v>
      </c>
      <c r="AI161" s="5" t="n">
        <f aca="false">AI160+1</f>
        <v>118</v>
      </c>
      <c r="AJ161" s="32" t="str">
        <f aca="false">IF(ISNUMBER(D161),D161/D$31,"")</f>
        <v/>
      </c>
      <c r="AK161" s="32" t="str">
        <f aca="false">IF(ISNUMBER(E161),E161/E$31,"")</f>
        <v/>
      </c>
      <c r="AL161" s="32" t="str">
        <f aca="false">IF(ISNUMBER(F161),F161/F$31,"")</f>
        <v/>
      </c>
      <c r="AM161" s="32" t="str">
        <f aca="false">IF(ISNUMBER(G161),G161/G$31,"")</f>
        <v/>
      </c>
      <c r="AN161" s="32" t="str">
        <f aca="false">IF(ISNUMBER(H161),H161/H$31,"")</f>
        <v/>
      </c>
      <c r="AO161" s="32" t="str">
        <f aca="false">IF(ISNUMBER(I161),I161/I$31,"")</f>
        <v/>
      </c>
      <c r="AP161" s="32" t="str">
        <f aca="false">IF(ISNUMBER(J161),J161/J$31,"")</f>
        <v/>
      </c>
    </row>
    <row r="162" customFormat="false" ht="12.8" hidden="false" customHeight="false" outlineLevel="0" collapsed="false">
      <c r="C162" s="15" t="n">
        <f aca="false">C161+1</f>
        <v>44016</v>
      </c>
      <c r="D162" s="21" t="str">
        <f aca="false">IF(ISNUMBER(data_in!$D199),data_in!$D199," ")</f>
        <v> </v>
      </c>
      <c r="E162" s="21" t="str">
        <f aca="false">IF(ISNUMBER(data_in!$E199),data_in!$E199," ")</f>
        <v> </v>
      </c>
      <c r="F162" s="21" t="str">
        <f aca="false">IF(ISNUMBER(data_in!$F199),data_in!$F199," ")</f>
        <v> </v>
      </c>
      <c r="G162" s="21" t="str">
        <f aca="false">IF(ISNUMBER(data_in!$G199),data_in!$G199," ")</f>
        <v> </v>
      </c>
      <c r="H162" s="21" t="str">
        <f aca="false">IF(ISNUMBER(data_in!$H199),data_in!$H199," ")</f>
        <v> </v>
      </c>
      <c r="I162" s="21" t="str">
        <f aca="false">IF(ISNUMBER(data_in!$I199),data_in!$I199," ")</f>
        <v> </v>
      </c>
      <c r="J162" s="21" t="str">
        <f aca="false">IF(ISNUMBER(data_in!$J199),data_in!$J199," ")</f>
        <v> </v>
      </c>
      <c r="L162" s="15" t="n">
        <f aca="false">L161+1</f>
        <v>44016</v>
      </c>
      <c r="M162" s="0" t="n">
        <f aca="false">M161+1</f>
        <v>119</v>
      </c>
      <c r="N162" s="41" t="str">
        <f aca="false">IF(ISNUMBER(D162),D162/D$31,"")</f>
        <v/>
      </c>
      <c r="O162" s="41" t="str">
        <f aca="false">IF(ISNUMBER(E169),E169/E$31,"")</f>
        <v/>
      </c>
      <c r="P162" s="41" t="str">
        <f aca="false">IF(ISNUMBER(F173),F173/F$31,"")</f>
        <v/>
      </c>
      <c r="Q162" s="41" t="str">
        <f aca="false">IF(ISNUMBER(G179),G179/G$31,"")</f>
        <v/>
      </c>
      <c r="R162" s="41" t="str">
        <f aca="false">IF(ISNUMBER(H177),H177/H$31,"")</f>
        <v/>
      </c>
      <c r="S162" s="41" t="str">
        <f aca="false">IF(ISNUMBER(I181),I181/I$31,"")</f>
        <v/>
      </c>
      <c r="T162" s="41" t="str">
        <f aca="false">IF(ISNUMBER(J182),J182/J$31,"")</f>
        <v/>
      </c>
      <c r="X162" s="13" t="n">
        <f aca="false">X161+1</f>
        <v>44016</v>
      </c>
      <c r="Y162" s="0" t="n">
        <f aca="false">Y161+1</f>
        <v>119</v>
      </c>
      <c r="Z162" s="0" t="str">
        <f aca="false">IF(D163&gt;0,D163,"")</f>
        <v> </v>
      </c>
      <c r="AA162" s="0" t="str">
        <f aca="false">IF(E163&gt;0,E163,"")</f>
        <v> </v>
      </c>
      <c r="AB162" s="0" t="str">
        <f aca="false">IF(F163&gt;0,F163,"")</f>
        <v> </v>
      </c>
      <c r="AC162" s="0" t="str">
        <f aca="false">IF(G163&gt;0,G163,"")</f>
        <v> </v>
      </c>
      <c r="AD162" s="0" t="str">
        <f aca="false">IF(H163&gt;0,H163,"")</f>
        <v> </v>
      </c>
      <c r="AE162" s="0" t="str">
        <f aca="false">IF(I163&gt;0,I163,"")</f>
        <v> </v>
      </c>
      <c r="AF162" s="0" t="str">
        <f aca="false">IF(J163&gt;0,J163,"")</f>
        <v> </v>
      </c>
      <c r="AH162" s="15" t="n">
        <f aca="false">AH161+1</f>
        <v>44016</v>
      </c>
      <c r="AI162" s="5" t="n">
        <f aca="false">AI161+1</f>
        <v>119</v>
      </c>
      <c r="AJ162" s="32" t="str">
        <f aca="false">IF(ISNUMBER(D162),D162/D$31,"")</f>
        <v/>
      </c>
      <c r="AK162" s="32" t="str">
        <f aca="false">IF(ISNUMBER(E162),E162/E$31,"")</f>
        <v/>
      </c>
      <c r="AL162" s="32" t="str">
        <f aca="false">IF(ISNUMBER(F162),F162/F$31,"")</f>
        <v/>
      </c>
      <c r="AM162" s="32" t="str">
        <f aca="false">IF(ISNUMBER(G162),G162/G$31,"")</f>
        <v/>
      </c>
      <c r="AN162" s="32" t="str">
        <f aca="false">IF(ISNUMBER(H162),H162/H$31,"")</f>
        <v/>
      </c>
      <c r="AO162" s="32" t="str">
        <f aca="false">IF(ISNUMBER(I162),I162/I$31,"")</f>
        <v/>
      </c>
      <c r="AP162" s="32" t="str">
        <f aca="false">IF(ISNUMBER(J162),J162/J$31,"")</f>
        <v/>
      </c>
    </row>
    <row r="163" customFormat="false" ht="12.8" hidden="false" customHeight="false" outlineLevel="0" collapsed="false">
      <c r="C163" s="15" t="n">
        <f aca="false">C162+1</f>
        <v>44017</v>
      </c>
      <c r="D163" s="21" t="str">
        <f aca="false">IF(ISNUMBER(data_in!$D200),data_in!$D200," ")</f>
        <v> </v>
      </c>
      <c r="E163" s="21" t="str">
        <f aca="false">IF(ISNUMBER(data_in!$E200),data_in!$E200," ")</f>
        <v> </v>
      </c>
      <c r="F163" s="21" t="str">
        <f aca="false">IF(ISNUMBER(data_in!$F200),data_in!$F200," ")</f>
        <v> </v>
      </c>
      <c r="G163" s="21" t="str">
        <f aca="false">IF(ISNUMBER(data_in!$G200),data_in!$G200," ")</f>
        <v> </v>
      </c>
      <c r="H163" s="21" t="str">
        <f aca="false">IF(ISNUMBER(data_in!$H200),data_in!$H200," ")</f>
        <v> </v>
      </c>
      <c r="I163" s="21" t="str">
        <f aca="false">IF(ISNUMBER(data_in!$I200),data_in!$I200," ")</f>
        <v> </v>
      </c>
      <c r="J163" s="21" t="str">
        <f aca="false">IF(ISNUMBER(data_in!$J200),data_in!$J200," ")</f>
        <v> </v>
      </c>
      <c r="L163" s="15" t="n">
        <f aca="false">L162+1</f>
        <v>44017</v>
      </c>
      <c r="M163" s="0" t="n">
        <f aca="false">M162+1</f>
        <v>120</v>
      </c>
      <c r="N163" s="41" t="str">
        <f aca="false">IF(ISNUMBER(D163),D163/D$31,"")</f>
        <v/>
      </c>
      <c r="O163" s="41" t="str">
        <f aca="false">IF(ISNUMBER(E170),E170/E$31,"")</f>
        <v/>
      </c>
      <c r="P163" s="41" t="str">
        <f aca="false">IF(ISNUMBER(F174),F174/F$31,"")</f>
        <v/>
      </c>
      <c r="Q163" s="41" t="str">
        <f aca="false">IF(ISNUMBER(G180),G180/G$31,"")</f>
        <v/>
      </c>
      <c r="R163" s="41" t="str">
        <f aca="false">IF(ISNUMBER(H178),H178/H$31,"")</f>
        <v/>
      </c>
      <c r="S163" s="41" t="str">
        <f aca="false">IF(ISNUMBER(I182),I182/I$31,"")</f>
        <v/>
      </c>
      <c r="T163" s="41" t="str">
        <f aca="false">IF(ISNUMBER(J183),J183/J$31,"")</f>
        <v/>
      </c>
      <c r="X163" s="13" t="n">
        <f aca="false">X162+1</f>
        <v>44017</v>
      </c>
      <c r="Y163" s="0" t="n">
        <f aca="false">Y162+1</f>
        <v>120</v>
      </c>
      <c r="Z163" s="0" t="str">
        <f aca="false">IF(D164&gt;0,D164,"")</f>
        <v> </v>
      </c>
      <c r="AA163" s="0" t="str">
        <f aca="false">IF(E164&gt;0,E164,"")</f>
        <v> </v>
      </c>
      <c r="AB163" s="0" t="str">
        <f aca="false">IF(F164&gt;0,F164,"")</f>
        <v> </v>
      </c>
      <c r="AC163" s="0" t="str">
        <f aca="false">IF(G164&gt;0,G164,"")</f>
        <v> </v>
      </c>
      <c r="AD163" s="0" t="str">
        <f aca="false">IF(H164&gt;0,H164,"")</f>
        <v> </v>
      </c>
      <c r="AE163" s="0" t="str">
        <f aca="false">IF(I164&gt;0,I164,"")</f>
        <v> </v>
      </c>
      <c r="AF163" s="0" t="str">
        <f aca="false">IF(J164&gt;0,J164,"")</f>
        <v> </v>
      </c>
      <c r="AH163" s="15" t="n">
        <f aca="false">AH162+1</f>
        <v>44017</v>
      </c>
      <c r="AI163" s="5" t="n">
        <f aca="false">AI162+1</f>
        <v>120</v>
      </c>
      <c r="AJ163" s="32" t="str">
        <f aca="false">IF(ISNUMBER(D163),D163/D$31,"")</f>
        <v/>
      </c>
      <c r="AK163" s="32" t="str">
        <f aca="false">IF(ISNUMBER(E163),E163/E$31,"")</f>
        <v/>
      </c>
      <c r="AL163" s="32" t="str">
        <f aca="false">IF(ISNUMBER(F163),F163/F$31,"")</f>
        <v/>
      </c>
      <c r="AM163" s="32" t="str">
        <f aca="false">IF(ISNUMBER(G163),G163/G$31,"")</f>
        <v/>
      </c>
      <c r="AN163" s="32" t="str">
        <f aca="false">IF(ISNUMBER(H163),H163/H$31,"")</f>
        <v/>
      </c>
      <c r="AO163" s="32" t="str">
        <f aca="false">IF(ISNUMBER(I163),I163/I$31,"")</f>
        <v/>
      </c>
      <c r="AP163" s="32" t="str">
        <f aca="false">IF(ISNUMBER(J163),J163/J$31,"")</f>
        <v/>
      </c>
    </row>
    <row r="164" customFormat="false" ht="12.8" hidden="false" customHeight="false" outlineLevel="0" collapsed="false">
      <c r="C164" s="15" t="n">
        <f aca="false">C163+1</f>
        <v>44018</v>
      </c>
      <c r="D164" s="21" t="str">
        <f aca="false">IF(ISNUMBER(data_in!$D201),data_in!$D201," ")</f>
        <v> </v>
      </c>
      <c r="E164" s="21" t="str">
        <f aca="false">IF(ISNUMBER(data_in!$E201),data_in!$E201," ")</f>
        <v> </v>
      </c>
      <c r="F164" s="21" t="str">
        <f aca="false">IF(ISNUMBER(data_in!$F201),data_in!$F201," ")</f>
        <v> </v>
      </c>
      <c r="G164" s="21" t="str">
        <f aca="false">IF(ISNUMBER(data_in!$G201),data_in!$G201," ")</f>
        <v> </v>
      </c>
      <c r="H164" s="21" t="str">
        <f aca="false">IF(ISNUMBER(data_in!$H201),data_in!$H201," ")</f>
        <v> </v>
      </c>
      <c r="I164" s="21" t="str">
        <f aca="false">IF(ISNUMBER(data_in!$I201),data_in!$I201," ")</f>
        <v> </v>
      </c>
      <c r="J164" s="21" t="str">
        <f aca="false">IF(ISNUMBER(data_in!$J201),data_in!$J201," ")</f>
        <v> </v>
      </c>
      <c r="L164" s="15" t="n">
        <f aca="false">L163+1</f>
        <v>44018</v>
      </c>
      <c r="M164" s="0" t="n">
        <f aca="false">M163+1</f>
        <v>121</v>
      </c>
      <c r="N164" s="41" t="str">
        <f aca="false">IF(ISNUMBER(D164),D164/D$31,"")</f>
        <v/>
      </c>
      <c r="O164" s="41" t="str">
        <f aca="false">IF(ISNUMBER(E171),E171/E$31,"")</f>
        <v/>
      </c>
      <c r="P164" s="41" t="str">
        <f aca="false">IF(ISNUMBER(F175),F175/F$31,"")</f>
        <v/>
      </c>
      <c r="Q164" s="41" t="str">
        <f aca="false">IF(ISNUMBER(G181),G181/G$31,"")</f>
        <v/>
      </c>
      <c r="R164" s="41" t="str">
        <f aca="false">IF(ISNUMBER(H179),H179/H$31,"")</f>
        <v/>
      </c>
      <c r="S164" s="41" t="str">
        <f aca="false">IF(ISNUMBER(I183),I183/I$31,"")</f>
        <v/>
      </c>
      <c r="T164" s="41" t="str">
        <f aca="false">IF(ISNUMBER(J184),J184/J$31,"")</f>
        <v/>
      </c>
      <c r="X164" s="13" t="n">
        <f aca="false">X163+1</f>
        <v>44018</v>
      </c>
      <c r="Y164" s="0" t="n">
        <f aca="false">Y163+1</f>
        <v>121</v>
      </c>
      <c r="Z164" s="0" t="str">
        <f aca="false">IF(D165&gt;0,D165,"")</f>
        <v> </v>
      </c>
      <c r="AA164" s="0" t="str">
        <f aca="false">IF(E165&gt;0,E165,"")</f>
        <v> </v>
      </c>
      <c r="AB164" s="0" t="str">
        <f aca="false">IF(F165&gt;0,F165,"")</f>
        <v> </v>
      </c>
      <c r="AC164" s="0" t="str">
        <f aca="false">IF(G165&gt;0,G165,"")</f>
        <v> </v>
      </c>
      <c r="AD164" s="0" t="str">
        <f aca="false">IF(H165&gt;0,H165,"")</f>
        <v> </v>
      </c>
      <c r="AE164" s="0" t="str">
        <f aca="false">IF(I165&gt;0,I165,"")</f>
        <v> </v>
      </c>
      <c r="AF164" s="0" t="str">
        <f aca="false">IF(J165&gt;0,J165,"")</f>
        <v> </v>
      </c>
      <c r="AH164" s="15" t="n">
        <f aca="false">AH163+1</f>
        <v>44018</v>
      </c>
      <c r="AI164" s="5" t="n">
        <f aca="false">AI163+1</f>
        <v>121</v>
      </c>
      <c r="AJ164" s="32" t="str">
        <f aca="false">IF(ISNUMBER(D164),D164/D$31,"")</f>
        <v/>
      </c>
      <c r="AK164" s="32" t="str">
        <f aca="false">IF(ISNUMBER(E164),E164/E$31,"")</f>
        <v/>
      </c>
      <c r="AL164" s="32" t="str">
        <f aca="false">IF(ISNUMBER(F164),F164/F$31,"")</f>
        <v/>
      </c>
      <c r="AM164" s="32" t="str">
        <f aca="false">IF(ISNUMBER(G164),G164/G$31,"")</f>
        <v/>
      </c>
      <c r="AN164" s="32" t="str">
        <f aca="false">IF(ISNUMBER(H164),H164/H$31,"")</f>
        <v/>
      </c>
      <c r="AO164" s="32" t="str">
        <f aca="false">IF(ISNUMBER(I164),I164/I$31,"")</f>
        <v/>
      </c>
      <c r="AP164" s="32" t="str">
        <f aca="false">IF(ISNUMBER(J164),J164/J$31,"")</f>
        <v/>
      </c>
    </row>
    <row r="165" customFormat="false" ht="12.8" hidden="false" customHeight="false" outlineLevel="0" collapsed="false">
      <c r="C165" s="15" t="n">
        <f aca="false">C164+1</f>
        <v>44019</v>
      </c>
      <c r="D165" s="21" t="str">
        <f aca="false">IF(ISNUMBER(data_in!$D202),data_in!$D202," ")</f>
        <v> </v>
      </c>
      <c r="E165" s="21" t="str">
        <f aca="false">IF(ISNUMBER(data_in!$E202),data_in!$E202," ")</f>
        <v> </v>
      </c>
      <c r="F165" s="21" t="str">
        <f aca="false">IF(ISNUMBER(data_in!$F202),data_in!$F202," ")</f>
        <v> </v>
      </c>
      <c r="G165" s="21" t="str">
        <f aca="false">IF(ISNUMBER(data_in!$G202),data_in!$G202," ")</f>
        <v> </v>
      </c>
      <c r="H165" s="21" t="str">
        <f aca="false">IF(ISNUMBER(data_in!$H202),data_in!$H202," ")</f>
        <v> </v>
      </c>
      <c r="I165" s="21" t="str">
        <f aca="false">IF(ISNUMBER(data_in!$I202),data_in!$I202," ")</f>
        <v> </v>
      </c>
      <c r="J165" s="21" t="str">
        <f aca="false">IF(ISNUMBER(data_in!$J202),data_in!$J202," ")</f>
        <v> </v>
      </c>
      <c r="L165" s="15" t="n">
        <f aca="false">L164+1</f>
        <v>44019</v>
      </c>
      <c r="M165" s="0" t="n">
        <f aca="false">M164+1</f>
        <v>122</v>
      </c>
      <c r="N165" s="41" t="str">
        <f aca="false">IF(ISNUMBER(D165),D165/D$31,"")</f>
        <v/>
      </c>
      <c r="O165" s="41" t="str">
        <f aca="false">IF(ISNUMBER(E172),E172/E$31,"")</f>
        <v/>
      </c>
      <c r="P165" s="41" t="str">
        <f aca="false">IF(ISNUMBER(F176),F176/F$31,"")</f>
        <v/>
      </c>
      <c r="Q165" s="41" t="str">
        <f aca="false">IF(ISNUMBER(G182),G182/G$31,"")</f>
        <v/>
      </c>
      <c r="R165" s="41" t="str">
        <f aca="false">IF(ISNUMBER(H180),H180/H$31,"")</f>
        <v/>
      </c>
      <c r="S165" s="41" t="str">
        <f aca="false">IF(ISNUMBER(I184),I184/I$31,"")</f>
        <v/>
      </c>
      <c r="T165" s="41" t="str">
        <f aca="false">IF(ISNUMBER(J185),J185/J$31,"")</f>
        <v/>
      </c>
      <c r="X165" s="13" t="n">
        <f aca="false">X164+1</f>
        <v>44019</v>
      </c>
      <c r="Y165" s="0" t="n">
        <f aca="false">Y164+1</f>
        <v>122</v>
      </c>
      <c r="Z165" s="0" t="str">
        <f aca="false">IF(D166&gt;0,D166,"")</f>
        <v> </v>
      </c>
      <c r="AA165" s="0" t="str">
        <f aca="false">IF(E166&gt;0,E166,"")</f>
        <v> </v>
      </c>
      <c r="AB165" s="0" t="str">
        <f aca="false">IF(F166&gt;0,F166,"")</f>
        <v> </v>
      </c>
      <c r="AC165" s="0" t="str">
        <f aca="false">IF(G166&gt;0,G166,"")</f>
        <v> </v>
      </c>
      <c r="AD165" s="0" t="str">
        <f aca="false">IF(H166&gt;0,H166,"")</f>
        <v> </v>
      </c>
      <c r="AE165" s="0" t="str">
        <f aca="false">IF(I166&gt;0,I166,"")</f>
        <v> </v>
      </c>
      <c r="AF165" s="0" t="str">
        <f aca="false">IF(J166&gt;0,J166,"")</f>
        <v> </v>
      </c>
      <c r="AH165" s="15" t="n">
        <f aca="false">AH164+1</f>
        <v>44019</v>
      </c>
      <c r="AI165" s="5" t="n">
        <f aca="false">AI164+1</f>
        <v>122</v>
      </c>
      <c r="AJ165" s="32" t="str">
        <f aca="false">IF(ISNUMBER(D165),D165/D$31,"")</f>
        <v/>
      </c>
      <c r="AK165" s="32" t="str">
        <f aca="false">IF(ISNUMBER(E165),E165/E$31,"")</f>
        <v/>
      </c>
      <c r="AL165" s="32" t="str">
        <f aca="false">IF(ISNUMBER(F165),F165/F$31,"")</f>
        <v/>
      </c>
      <c r="AM165" s="32" t="str">
        <f aca="false">IF(ISNUMBER(G165),G165/G$31,"")</f>
        <v/>
      </c>
      <c r="AN165" s="32" t="str">
        <f aca="false">IF(ISNUMBER(H165),H165/H$31,"")</f>
        <v/>
      </c>
      <c r="AO165" s="32" t="str">
        <f aca="false">IF(ISNUMBER(I165),I165/I$31,"")</f>
        <v/>
      </c>
      <c r="AP165" s="32" t="str">
        <f aca="false">IF(ISNUMBER(J165),J165/J$31,"")</f>
        <v/>
      </c>
    </row>
    <row r="166" customFormat="false" ht="12.8" hidden="false" customHeight="false" outlineLevel="0" collapsed="false">
      <c r="C166" s="15" t="n">
        <f aca="false">C165+1</f>
        <v>44020</v>
      </c>
      <c r="D166" s="21" t="str">
        <f aca="false">IF(ISNUMBER(data_in!$D203),data_in!$D203," ")</f>
        <v> </v>
      </c>
      <c r="E166" s="21" t="str">
        <f aca="false">IF(ISNUMBER(data_in!$E203),data_in!$E203," ")</f>
        <v> </v>
      </c>
      <c r="F166" s="21" t="str">
        <f aca="false">IF(ISNUMBER(data_in!$F203),data_in!$F203," ")</f>
        <v> </v>
      </c>
      <c r="G166" s="21" t="str">
        <f aca="false">IF(ISNUMBER(data_in!$G203),data_in!$G203," ")</f>
        <v> </v>
      </c>
      <c r="H166" s="21" t="str">
        <f aca="false">IF(ISNUMBER(data_in!$H203),data_in!$H203," ")</f>
        <v> </v>
      </c>
      <c r="I166" s="21" t="str">
        <f aca="false">IF(ISNUMBER(data_in!$I203),data_in!$I203," ")</f>
        <v> </v>
      </c>
      <c r="J166" s="21" t="str">
        <f aca="false">IF(ISNUMBER(data_in!$J203),data_in!$J203," ")</f>
        <v> </v>
      </c>
      <c r="L166" s="15" t="n">
        <f aca="false">L165+1</f>
        <v>44020</v>
      </c>
      <c r="M166" s="0" t="n">
        <f aca="false">M165+1</f>
        <v>123</v>
      </c>
      <c r="N166" s="41" t="str">
        <f aca="false">IF(ISNUMBER(D166),D166/D$31,"")</f>
        <v/>
      </c>
      <c r="O166" s="41" t="str">
        <f aca="false">IF(ISNUMBER(E173),E173/E$31,"")</f>
        <v/>
      </c>
      <c r="P166" s="41" t="str">
        <f aca="false">IF(ISNUMBER(F177),F177/F$31,"")</f>
        <v/>
      </c>
      <c r="Q166" s="41" t="str">
        <f aca="false">IF(ISNUMBER(G183),G183/G$31,"")</f>
        <v/>
      </c>
      <c r="R166" s="41" t="str">
        <f aca="false">IF(ISNUMBER(H181),H181/H$31,"")</f>
        <v/>
      </c>
      <c r="S166" s="41" t="str">
        <f aca="false">IF(ISNUMBER(I185),I185/I$31,"")</f>
        <v/>
      </c>
      <c r="T166" s="41" t="str">
        <f aca="false">IF(ISNUMBER(J186),J186/J$31,"")</f>
        <v/>
      </c>
      <c r="X166" s="13" t="n">
        <f aca="false">X165+1</f>
        <v>44020</v>
      </c>
      <c r="Y166" s="0" t="n">
        <f aca="false">Y165+1</f>
        <v>123</v>
      </c>
      <c r="Z166" s="0" t="str">
        <f aca="false">IF(D167&gt;0,D167,"")</f>
        <v> </v>
      </c>
      <c r="AA166" s="0" t="str">
        <f aca="false">IF(E167&gt;0,E167,"")</f>
        <v> </v>
      </c>
      <c r="AB166" s="0" t="str">
        <f aca="false">IF(F167&gt;0,F167,"")</f>
        <v> </v>
      </c>
      <c r="AC166" s="0" t="str">
        <f aca="false">IF(G167&gt;0,G167,"")</f>
        <v> </v>
      </c>
      <c r="AD166" s="0" t="str">
        <f aca="false">IF(H167&gt;0,H167,"")</f>
        <v> </v>
      </c>
      <c r="AE166" s="0" t="str">
        <f aca="false">IF(I167&gt;0,I167,"")</f>
        <v> </v>
      </c>
      <c r="AF166" s="0" t="str">
        <f aca="false">IF(J167&gt;0,J167,"")</f>
        <v> </v>
      </c>
      <c r="AH166" s="15" t="n">
        <f aca="false">AH165+1</f>
        <v>44020</v>
      </c>
      <c r="AI166" s="5" t="n">
        <f aca="false">AI165+1</f>
        <v>123</v>
      </c>
      <c r="AJ166" s="32" t="str">
        <f aca="false">IF(ISNUMBER(D166),D166/D$31,"")</f>
        <v/>
      </c>
      <c r="AK166" s="32" t="str">
        <f aca="false">IF(ISNUMBER(E166),E166/E$31,"")</f>
        <v/>
      </c>
      <c r="AL166" s="32" t="str">
        <f aca="false">IF(ISNUMBER(F166),F166/F$31,"")</f>
        <v/>
      </c>
      <c r="AM166" s="32" t="str">
        <f aca="false">IF(ISNUMBER(G166),G166/G$31,"")</f>
        <v/>
      </c>
      <c r="AN166" s="32" t="str">
        <f aca="false">IF(ISNUMBER(H166),H166/H$31,"")</f>
        <v/>
      </c>
      <c r="AO166" s="32" t="str">
        <f aca="false">IF(ISNUMBER(I166),I166/I$31,"")</f>
        <v/>
      </c>
      <c r="AP166" s="32" t="str">
        <f aca="false">IF(ISNUMBER(J166),J166/J$31,"")</f>
        <v/>
      </c>
    </row>
    <row r="167" customFormat="false" ht="12.8" hidden="false" customHeight="false" outlineLevel="0" collapsed="false">
      <c r="C167" s="15" t="n">
        <f aca="false">C166+1</f>
        <v>44021</v>
      </c>
      <c r="D167" s="21" t="str">
        <f aca="false">IF(ISNUMBER(data_in!$D204),data_in!$D204," ")</f>
        <v> </v>
      </c>
      <c r="E167" s="21" t="str">
        <f aca="false">IF(ISNUMBER(data_in!$E204),data_in!$E204," ")</f>
        <v> </v>
      </c>
      <c r="F167" s="21" t="str">
        <f aca="false">IF(ISNUMBER(data_in!$F204),data_in!$F204," ")</f>
        <v> </v>
      </c>
      <c r="G167" s="21" t="str">
        <f aca="false">IF(ISNUMBER(data_in!$G204),data_in!$G204," ")</f>
        <v> </v>
      </c>
      <c r="H167" s="21" t="str">
        <f aca="false">IF(ISNUMBER(data_in!$H204),data_in!$H204," ")</f>
        <v> </v>
      </c>
      <c r="I167" s="21" t="str">
        <f aca="false">IF(ISNUMBER(data_in!$I204),data_in!$I204," ")</f>
        <v> </v>
      </c>
      <c r="J167" s="21" t="str">
        <f aca="false">IF(ISNUMBER(data_in!$J204),data_in!$J204," ")</f>
        <v> </v>
      </c>
      <c r="L167" s="15" t="n">
        <f aca="false">L166+1</f>
        <v>44021</v>
      </c>
      <c r="M167" s="0" t="n">
        <f aca="false">M166+1</f>
        <v>124</v>
      </c>
      <c r="N167" s="41" t="str">
        <f aca="false">IF(ISNUMBER(D167),D167/D$31,"")</f>
        <v/>
      </c>
      <c r="O167" s="41" t="str">
        <f aca="false">IF(ISNUMBER(E174),E174/E$31,"")</f>
        <v/>
      </c>
      <c r="P167" s="41" t="str">
        <f aca="false">IF(ISNUMBER(F178),F178/F$31,"")</f>
        <v/>
      </c>
      <c r="Q167" s="41" t="str">
        <f aca="false">IF(ISNUMBER(G184),G184/G$31,"")</f>
        <v/>
      </c>
      <c r="R167" s="41" t="str">
        <f aca="false">IF(ISNUMBER(H182),H182/H$31,"")</f>
        <v/>
      </c>
      <c r="S167" s="41" t="str">
        <f aca="false">IF(ISNUMBER(I186),I186/I$31,"")</f>
        <v/>
      </c>
      <c r="T167" s="41" t="str">
        <f aca="false">IF(ISNUMBER(J187),J187/J$31,"")</f>
        <v/>
      </c>
      <c r="X167" s="13" t="n">
        <f aca="false">X166+1</f>
        <v>44021</v>
      </c>
      <c r="Y167" s="0" t="n">
        <f aca="false">Y166+1</f>
        <v>124</v>
      </c>
      <c r="Z167" s="0" t="str">
        <f aca="false">IF(D168&gt;0,D168,"")</f>
        <v> </v>
      </c>
      <c r="AA167" s="0" t="str">
        <f aca="false">IF(E168&gt;0,E168,"")</f>
        <v> </v>
      </c>
      <c r="AB167" s="0" t="str">
        <f aca="false">IF(F168&gt;0,F168,"")</f>
        <v> </v>
      </c>
      <c r="AC167" s="0" t="str">
        <f aca="false">IF(G168&gt;0,G168,"")</f>
        <v> </v>
      </c>
      <c r="AD167" s="0" t="str">
        <f aca="false">IF(H168&gt;0,H168,"")</f>
        <v> </v>
      </c>
      <c r="AE167" s="0" t="str">
        <f aca="false">IF(I168&gt;0,I168,"")</f>
        <v> </v>
      </c>
      <c r="AF167" s="0" t="str">
        <f aca="false">IF(J168&gt;0,J168,"")</f>
        <v> </v>
      </c>
      <c r="AH167" s="15" t="n">
        <f aca="false">AH166+1</f>
        <v>44021</v>
      </c>
      <c r="AI167" s="5" t="n">
        <f aca="false">AI166+1</f>
        <v>124</v>
      </c>
      <c r="AJ167" s="32" t="str">
        <f aca="false">IF(ISNUMBER(D167),D167/D$31,"")</f>
        <v/>
      </c>
      <c r="AK167" s="32" t="str">
        <f aca="false">IF(ISNUMBER(E167),E167/E$31,"")</f>
        <v/>
      </c>
      <c r="AL167" s="32" t="str">
        <f aca="false">IF(ISNUMBER(F167),F167/F$31,"")</f>
        <v/>
      </c>
      <c r="AM167" s="32" t="str">
        <f aca="false">IF(ISNUMBER(G167),G167/G$31,"")</f>
        <v/>
      </c>
      <c r="AN167" s="32" t="str">
        <f aca="false">IF(ISNUMBER(H167),H167/H$31,"")</f>
        <v/>
      </c>
      <c r="AO167" s="32" t="str">
        <f aca="false">IF(ISNUMBER(I167),I167/I$31,"")</f>
        <v/>
      </c>
      <c r="AP167" s="32" t="str">
        <f aca="false">IF(ISNUMBER(J167),J167/J$31,"")</f>
        <v/>
      </c>
    </row>
    <row r="168" customFormat="false" ht="12.8" hidden="false" customHeight="false" outlineLevel="0" collapsed="false">
      <c r="C168" s="15" t="n">
        <f aca="false">C167+1</f>
        <v>44022</v>
      </c>
      <c r="D168" s="21" t="str">
        <f aca="false">IF(ISNUMBER(data_in!$D205),data_in!$D205," ")</f>
        <v> </v>
      </c>
      <c r="E168" s="21" t="str">
        <f aca="false">IF(ISNUMBER(data_in!$E205),data_in!$E205," ")</f>
        <v> </v>
      </c>
      <c r="F168" s="21" t="str">
        <f aca="false">IF(ISNUMBER(data_in!$F205),data_in!$F205," ")</f>
        <v> </v>
      </c>
      <c r="G168" s="21" t="str">
        <f aca="false">IF(ISNUMBER(data_in!$G205),data_in!$G205," ")</f>
        <v> </v>
      </c>
      <c r="H168" s="21" t="str">
        <f aca="false">IF(ISNUMBER(data_in!$H205),data_in!$H205," ")</f>
        <v> </v>
      </c>
      <c r="I168" s="21" t="str">
        <f aca="false">IF(ISNUMBER(data_in!$I205),data_in!$I205," ")</f>
        <v> </v>
      </c>
      <c r="J168" s="21" t="str">
        <f aca="false">IF(ISNUMBER(data_in!$J205),data_in!$J205," ")</f>
        <v> </v>
      </c>
      <c r="L168" s="15" t="n">
        <f aca="false">L167+1</f>
        <v>44022</v>
      </c>
      <c r="M168" s="0" t="n">
        <f aca="false">M167+1</f>
        <v>125</v>
      </c>
      <c r="N168" s="41" t="str">
        <f aca="false">IF(ISNUMBER(D168),D168/D$31,"")</f>
        <v/>
      </c>
      <c r="O168" s="41" t="str">
        <f aca="false">IF(ISNUMBER(E175),E175/E$31,"")</f>
        <v/>
      </c>
      <c r="P168" s="41" t="str">
        <f aca="false">IF(ISNUMBER(F179),F179/F$31,"")</f>
        <v/>
      </c>
      <c r="Q168" s="41" t="str">
        <f aca="false">IF(ISNUMBER(G185),G185/G$31,"")</f>
        <v/>
      </c>
      <c r="R168" s="41" t="str">
        <f aca="false">IF(ISNUMBER(H183),H183/H$31,"")</f>
        <v/>
      </c>
      <c r="S168" s="41" t="str">
        <f aca="false">IF(ISNUMBER(I187),I187/I$31,"")</f>
        <v/>
      </c>
      <c r="T168" s="41" t="str">
        <f aca="false">IF(ISNUMBER(J188),J188/J$31,"")</f>
        <v/>
      </c>
      <c r="X168" s="13" t="n">
        <f aca="false">X167+1</f>
        <v>44022</v>
      </c>
      <c r="Y168" s="0" t="n">
        <f aca="false">Y167+1</f>
        <v>125</v>
      </c>
      <c r="Z168" s="0" t="str">
        <f aca="false">IF(D169&gt;0,D169,"")</f>
        <v> </v>
      </c>
      <c r="AA168" s="0" t="str">
        <f aca="false">IF(E169&gt;0,E169,"")</f>
        <v> </v>
      </c>
      <c r="AB168" s="0" t="str">
        <f aca="false">IF(F169&gt;0,F169,"")</f>
        <v> </v>
      </c>
      <c r="AC168" s="0" t="str">
        <f aca="false">IF(G169&gt;0,G169,"")</f>
        <v> </v>
      </c>
      <c r="AD168" s="0" t="str">
        <f aca="false">IF(H169&gt;0,H169,"")</f>
        <v> </v>
      </c>
      <c r="AE168" s="0" t="str">
        <f aca="false">IF(I169&gt;0,I169,"")</f>
        <v> </v>
      </c>
      <c r="AF168" s="0" t="str">
        <f aca="false">IF(J169&gt;0,J169,"")</f>
        <v> </v>
      </c>
      <c r="AH168" s="15" t="n">
        <f aca="false">AH167+1</f>
        <v>44022</v>
      </c>
      <c r="AI168" s="5" t="n">
        <f aca="false">AI167+1</f>
        <v>125</v>
      </c>
      <c r="AJ168" s="32" t="str">
        <f aca="false">IF(ISNUMBER(D168),D168/D$31,"")</f>
        <v/>
      </c>
      <c r="AK168" s="32" t="str">
        <f aca="false">IF(ISNUMBER(E168),E168/E$31,"")</f>
        <v/>
      </c>
      <c r="AL168" s="32" t="str">
        <f aca="false">IF(ISNUMBER(F168),F168/F$31,"")</f>
        <v/>
      </c>
      <c r="AM168" s="32" t="str">
        <f aca="false">IF(ISNUMBER(G168),G168/G$31,"")</f>
        <v/>
      </c>
      <c r="AN168" s="32" t="str">
        <f aca="false">IF(ISNUMBER(H168),H168/H$31,"")</f>
        <v/>
      </c>
      <c r="AO168" s="32" t="str">
        <f aca="false">IF(ISNUMBER(I168),I168/I$31,"")</f>
        <v/>
      </c>
      <c r="AP168" s="32" t="str">
        <f aca="false">IF(ISNUMBER(J168),J168/J$31,"")</f>
        <v/>
      </c>
    </row>
    <row r="169" customFormat="false" ht="12.8" hidden="false" customHeight="false" outlineLevel="0" collapsed="false">
      <c r="C169" s="15" t="n">
        <f aca="false">C168+1</f>
        <v>44023</v>
      </c>
      <c r="D169" s="21" t="str">
        <f aca="false">IF(ISNUMBER(data_in!$D206),data_in!$D206," ")</f>
        <v> </v>
      </c>
      <c r="E169" s="21" t="str">
        <f aca="false">IF(ISNUMBER(data_in!$E206),data_in!$E206," ")</f>
        <v> </v>
      </c>
      <c r="F169" s="21" t="str">
        <f aca="false">IF(ISNUMBER(data_in!$F206),data_in!$F206," ")</f>
        <v> </v>
      </c>
      <c r="G169" s="21" t="str">
        <f aca="false">IF(ISNUMBER(data_in!$G206),data_in!$G206," ")</f>
        <v> </v>
      </c>
      <c r="H169" s="21" t="str">
        <f aca="false">IF(ISNUMBER(data_in!$H206),data_in!$H206," ")</f>
        <v> </v>
      </c>
      <c r="I169" s="21" t="str">
        <f aca="false">IF(ISNUMBER(data_in!$I206),data_in!$I206," ")</f>
        <v> </v>
      </c>
      <c r="J169" s="21" t="str">
        <f aca="false">IF(ISNUMBER(data_in!$J206),data_in!$J206," ")</f>
        <v> </v>
      </c>
      <c r="L169" s="15" t="n">
        <f aca="false">L168+1</f>
        <v>44023</v>
      </c>
      <c r="M169" s="0" t="n">
        <f aca="false">M168+1</f>
        <v>126</v>
      </c>
      <c r="N169" s="41" t="str">
        <f aca="false">IF(ISNUMBER(D169),D169/D$31,"")</f>
        <v/>
      </c>
      <c r="O169" s="41" t="str">
        <f aca="false">IF(ISNUMBER(E176),E176/E$31,"")</f>
        <v/>
      </c>
      <c r="P169" s="41" t="str">
        <f aca="false">IF(ISNUMBER(F180),F180/F$31,"")</f>
        <v/>
      </c>
      <c r="Q169" s="41" t="str">
        <f aca="false">IF(ISNUMBER(G186),G186/G$31,"")</f>
        <v/>
      </c>
      <c r="R169" s="41" t="str">
        <f aca="false">IF(ISNUMBER(H184),H184/H$31,"")</f>
        <v/>
      </c>
      <c r="S169" s="41" t="str">
        <f aca="false">IF(ISNUMBER(I188),I188/I$31,"")</f>
        <v/>
      </c>
      <c r="T169" s="41" t="str">
        <f aca="false">IF(ISNUMBER(J189),J189/J$31,"")</f>
        <v/>
      </c>
      <c r="X169" s="13" t="n">
        <f aca="false">X168+1</f>
        <v>44023</v>
      </c>
      <c r="Y169" s="0" t="n">
        <f aca="false">Y168+1</f>
        <v>126</v>
      </c>
      <c r="Z169" s="0" t="str">
        <f aca="false">IF(D170&gt;0,D170,"")</f>
        <v> </v>
      </c>
      <c r="AA169" s="0" t="str">
        <f aca="false">IF(E170&gt;0,E170,"")</f>
        <v> </v>
      </c>
      <c r="AB169" s="0" t="str">
        <f aca="false">IF(F170&gt;0,F170,"")</f>
        <v> </v>
      </c>
      <c r="AC169" s="0" t="str">
        <f aca="false">IF(G170&gt;0,G170,"")</f>
        <v> </v>
      </c>
      <c r="AD169" s="0" t="str">
        <f aca="false">IF(H170&gt;0,H170,"")</f>
        <v> </v>
      </c>
      <c r="AE169" s="0" t="str">
        <f aca="false">IF(I170&gt;0,I170,"")</f>
        <v> </v>
      </c>
      <c r="AF169" s="0" t="str">
        <f aca="false">IF(J170&gt;0,J170,"")</f>
        <v> </v>
      </c>
      <c r="AH169" s="15" t="n">
        <f aca="false">AH168+1</f>
        <v>44023</v>
      </c>
      <c r="AI169" s="5" t="n">
        <f aca="false">AI168+1</f>
        <v>126</v>
      </c>
      <c r="AJ169" s="32" t="str">
        <f aca="false">IF(ISNUMBER(D169),D169/D$31,"")</f>
        <v/>
      </c>
      <c r="AK169" s="32" t="str">
        <f aca="false">IF(ISNUMBER(E169),E169/E$31,"")</f>
        <v/>
      </c>
      <c r="AL169" s="32" t="str">
        <f aca="false">IF(ISNUMBER(F169),F169/F$31,"")</f>
        <v/>
      </c>
      <c r="AM169" s="32" t="str">
        <f aca="false">IF(ISNUMBER(G169),G169/G$31,"")</f>
        <v/>
      </c>
      <c r="AN169" s="32" t="str">
        <f aca="false">IF(ISNUMBER(H169),H169/H$31,"")</f>
        <v/>
      </c>
      <c r="AO169" s="32" t="str">
        <f aca="false">IF(ISNUMBER(I169),I169/I$31,"")</f>
        <v/>
      </c>
      <c r="AP169" s="32" t="str">
        <f aca="false">IF(ISNUMBER(J169),J169/J$31,"")</f>
        <v/>
      </c>
    </row>
    <row r="170" customFormat="false" ht="12.8" hidden="false" customHeight="false" outlineLevel="0" collapsed="false">
      <c r="C170" s="15" t="n">
        <f aca="false">C169+1</f>
        <v>44024</v>
      </c>
      <c r="D170" s="21" t="str">
        <f aca="false">IF(ISNUMBER(data_in!$D207),data_in!$D207," ")</f>
        <v> </v>
      </c>
      <c r="E170" s="21" t="str">
        <f aca="false">IF(ISNUMBER(data_in!$E207),data_in!$E207," ")</f>
        <v> </v>
      </c>
      <c r="F170" s="21" t="str">
        <f aca="false">IF(ISNUMBER(data_in!$F207),data_in!$F207," ")</f>
        <v> </v>
      </c>
      <c r="G170" s="21" t="str">
        <f aca="false">IF(ISNUMBER(data_in!$G207),data_in!$G207," ")</f>
        <v> </v>
      </c>
      <c r="H170" s="21" t="str">
        <f aca="false">IF(ISNUMBER(data_in!$H207),data_in!$H207," ")</f>
        <v> </v>
      </c>
      <c r="I170" s="21" t="str">
        <f aca="false">IF(ISNUMBER(data_in!$I207),data_in!$I207," ")</f>
        <v> </v>
      </c>
      <c r="J170" s="21" t="str">
        <f aca="false">IF(ISNUMBER(data_in!$J207),data_in!$J207," ")</f>
        <v> </v>
      </c>
      <c r="L170" s="15" t="n">
        <f aca="false">L169+1</f>
        <v>44024</v>
      </c>
      <c r="M170" s="0" t="n">
        <f aca="false">M169+1</f>
        <v>127</v>
      </c>
      <c r="N170" s="41" t="str">
        <f aca="false">IF(ISNUMBER(D170),D170/D$31,"")</f>
        <v/>
      </c>
      <c r="O170" s="41" t="str">
        <f aca="false">IF(ISNUMBER(E177),E177/E$31,"")</f>
        <v/>
      </c>
      <c r="P170" s="41" t="str">
        <f aca="false">IF(ISNUMBER(F181),F181/F$31,"")</f>
        <v/>
      </c>
      <c r="Q170" s="41" t="str">
        <f aca="false">IF(ISNUMBER(G187),G187/G$31,"")</f>
        <v/>
      </c>
      <c r="R170" s="41" t="str">
        <f aca="false">IF(ISNUMBER(H185),H185/H$31,"")</f>
        <v/>
      </c>
      <c r="S170" s="41" t="str">
        <f aca="false">IF(ISNUMBER(I189),I189/I$31,"")</f>
        <v/>
      </c>
      <c r="T170" s="41" t="str">
        <f aca="false">IF(ISNUMBER(J190),J190/J$31,"")</f>
        <v/>
      </c>
      <c r="X170" s="13" t="n">
        <f aca="false">X169+1</f>
        <v>44024</v>
      </c>
      <c r="Y170" s="0" t="n">
        <f aca="false">Y169+1</f>
        <v>127</v>
      </c>
      <c r="Z170" s="0" t="str">
        <f aca="false">IF(D171&gt;0,D171,"")</f>
        <v> </v>
      </c>
      <c r="AA170" s="0" t="str">
        <f aca="false">IF(E171&gt;0,E171,"")</f>
        <v> </v>
      </c>
      <c r="AB170" s="0" t="str">
        <f aca="false">IF(F171&gt;0,F171,"")</f>
        <v> </v>
      </c>
      <c r="AC170" s="0" t="str">
        <f aca="false">IF(G171&gt;0,G171,"")</f>
        <v> </v>
      </c>
      <c r="AD170" s="0" t="str">
        <f aca="false">IF(H171&gt;0,H171,"")</f>
        <v> </v>
      </c>
      <c r="AE170" s="0" t="str">
        <f aca="false">IF(I171&gt;0,I171,"")</f>
        <v> </v>
      </c>
      <c r="AF170" s="0" t="str">
        <f aca="false">IF(J171&gt;0,J171,"")</f>
        <v> </v>
      </c>
      <c r="AH170" s="15" t="n">
        <f aca="false">AH169+1</f>
        <v>44024</v>
      </c>
      <c r="AI170" s="5" t="n">
        <f aca="false">AI169+1</f>
        <v>127</v>
      </c>
      <c r="AJ170" s="32" t="str">
        <f aca="false">IF(ISNUMBER(D170),D170/D$31,"")</f>
        <v/>
      </c>
      <c r="AK170" s="32" t="str">
        <f aca="false">IF(ISNUMBER(E170),E170/E$31,"")</f>
        <v/>
      </c>
      <c r="AL170" s="32" t="str">
        <f aca="false">IF(ISNUMBER(F170),F170/F$31,"")</f>
        <v/>
      </c>
      <c r="AM170" s="32" t="str">
        <f aca="false">IF(ISNUMBER(G170),G170/G$31,"")</f>
        <v/>
      </c>
      <c r="AN170" s="32" t="str">
        <f aca="false">IF(ISNUMBER(H170),H170/H$31,"")</f>
        <v/>
      </c>
      <c r="AO170" s="32" t="str">
        <f aca="false">IF(ISNUMBER(I170),I170/I$31,"")</f>
        <v/>
      </c>
      <c r="AP170" s="32" t="str">
        <f aca="false">IF(ISNUMBER(J170),J170/J$31,"")</f>
        <v/>
      </c>
    </row>
    <row r="171" customFormat="false" ht="12.8" hidden="false" customHeight="false" outlineLevel="0" collapsed="false">
      <c r="C171" s="15" t="n">
        <f aca="false">C170+1</f>
        <v>44025</v>
      </c>
      <c r="D171" s="21" t="str">
        <f aca="false">IF(ISNUMBER(data_in!$D208),data_in!$D208," ")</f>
        <v> </v>
      </c>
      <c r="E171" s="21" t="str">
        <f aca="false">IF(ISNUMBER(data_in!$E208),data_in!$E208," ")</f>
        <v> </v>
      </c>
      <c r="F171" s="21" t="str">
        <f aca="false">IF(ISNUMBER(data_in!$F208),data_in!$F208," ")</f>
        <v> </v>
      </c>
      <c r="G171" s="21" t="str">
        <f aca="false">IF(ISNUMBER(data_in!$G208),data_in!$G208," ")</f>
        <v> </v>
      </c>
      <c r="H171" s="21" t="str">
        <f aca="false">IF(ISNUMBER(data_in!$H208),data_in!$H208," ")</f>
        <v> </v>
      </c>
      <c r="I171" s="21" t="str">
        <f aca="false">IF(ISNUMBER(data_in!$I208),data_in!$I208," ")</f>
        <v> </v>
      </c>
      <c r="J171" s="21" t="str">
        <f aca="false">IF(ISNUMBER(data_in!$J208),data_in!$J208," ")</f>
        <v> </v>
      </c>
      <c r="L171" s="15" t="n">
        <f aca="false">L170+1</f>
        <v>44025</v>
      </c>
      <c r="M171" s="0" t="n">
        <f aca="false">M170+1</f>
        <v>128</v>
      </c>
      <c r="N171" s="41" t="str">
        <f aca="false">IF(ISNUMBER(D171),D171/D$31,"")</f>
        <v/>
      </c>
      <c r="O171" s="41" t="str">
        <f aca="false">IF(ISNUMBER(E178),E178/E$31,"")</f>
        <v/>
      </c>
      <c r="P171" s="41" t="str">
        <f aca="false">IF(ISNUMBER(F182),F182/F$31,"")</f>
        <v/>
      </c>
      <c r="Q171" s="41" t="str">
        <f aca="false">IF(ISNUMBER(G188),G188/G$31,"")</f>
        <v/>
      </c>
      <c r="R171" s="41" t="str">
        <f aca="false">IF(ISNUMBER(H186),H186/H$31,"")</f>
        <v/>
      </c>
      <c r="S171" s="41" t="str">
        <f aca="false">IF(ISNUMBER(I190),I190/I$31,"")</f>
        <v/>
      </c>
      <c r="T171" s="41" t="str">
        <f aca="false">IF(ISNUMBER(J191),J191/J$31,"")</f>
        <v/>
      </c>
      <c r="X171" s="13" t="n">
        <f aca="false">X170+1</f>
        <v>44025</v>
      </c>
      <c r="Y171" s="0" t="n">
        <f aca="false">Y170+1</f>
        <v>128</v>
      </c>
      <c r="Z171" s="0" t="str">
        <f aca="false">IF(D172&gt;0,D172,"")</f>
        <v> </v>
      </c>
      <c r="AA171" s="0" t="str">
        <f aca="false">IF(E172&gt;0,E172,"")</f>
        <v> </v>
      </c>
      <c r="AB171" s="0" t="str">
        <f aca="false">IF(F172&gt;0,F172,"")</f>
        <v> </v>
      </c>
      <c r="AC171" s="0" t="str">
        <f aca="false">IF(G172&gt;0,G172,"")</f>
        <v> </v>
      </c>
      <c r="AD171" s="0" t="str">
        <f aca="false">IF(H172&gt;0,H172,"")</f>
        <v> </v>
      </c>
      <c r="AE171" s="0" t="str">
        <f aca="false">IF(I172&gt;0,I172,"")</f>
        <v> </v>
      </c>
      <c r="AF171" s="0" t="str">
        <f aca="false">IF(J172&gt;0,J172,"")</f>
        <v> </v>
      </c>
      <c r="AH171" s="15" t="n">
        <f aca="false">AH170+1</f>
        <v>44025</v>
      </c>
      <c r="AI171" s="5" t="n">
        <f aca="false">AI170+1</f>
        <v>128</v>
      </c>
      <c r="AJ171" s="32" t="str">
        <f aca="false">IF(ISNUMBER(D171),D171/D$31,"")</f>
        <v/>
      </c>
      <c r="AK171" s="32" t="str">
        <f aca="false">IF(ISNUMBER(E171),E171/E$31,"")</f>
        <v/>
      </c>
      <c r="AL171" s="32" t="str">
        <f aca="false">IF(ISNUMBER(F171),F171/F$31,"")</f>
        <v/>
      </c>
      <c r="AM171" s="32" t="str">
        <f aca="false">IF(ISNUMBER(G171),G171/G$31,"")</f>
        <v/>
      </c>
      <c r="AN171" s="32" t="str">
        <f aca="false">IF(ISNUMBER(H171),H171/H$31,"")</f>
        <v/>
      </c>
      <c r="AO171" s="32" t="str">
        <f aca="false">IF(ISNUMBER(I171),I171/I$31,"")</f>
        <v/>
      </c>
      <c r="AP171" s="32" t="str">
        <f aca="false">IF(ISNUMBER(J171),J171/J$31,"")</f>
        <v/>
      </c>
    </row>
    <row r="172" customFormat="false" ht="12.8" hidden="false" customHeight="false" outlineLevel="0" collapsed="false">
      <c r="C172" s="15" t="n">
        <f aca="false">C171+1</f>
        <v>44026</v>
      </c>
      <c r="D172" s="21" t="str">
        <f aca="false">IF(ISNUMBER(data_in!$D209),data_in!$D209," ")</f>
        <v> </v>
      </c>
      <c r="E172" s="21" t="str">
        <f aca="false">IF(ISNUMBER(data_in!$E209),data_in!$E209," ")</f>
        <v> </v>
      </c>
      <c r="F172" s="21" t="str">
        <f aca="false">IF(ISNUMBER(data_in!$F209),data_in!$F209," ")</f>
        <v> </v>
      </c>
      <c r="G172" s="21" t="str">
        <f aca="false">IF(ISNUMBER(data_in!$G209),data_in!$G209," ")</f>
        <v> </v>
      </c>
      <c r="H172" s="21" t="str">
        <f aca="false">IF(ISNUMBER(data_in!$H209),data_in!$H209," ")</f>
        <v> </v>
      </c>
      <c r="I172" s="21" t="str">
        <f aca="false">IF(ISNUMBER(data_in!$I209),data_in!$I209," ")</f>
        <v> </v>
      </c>
      <c r="J172" s="21" t="str">
        <f aca="false">IF(ISNUMBER(data_in!$J209),data_in!$J209," ")</f>
        <v> </v>
      </c>
      <c r="L172" s="15" t="n">
        <f aca="false">L171+1</f>
        <v>44026</v>
      </c>
      <c r="M172" s="0" t="n">
        <f aca="false">M171+1</f>
        <v>129</v>
      </c>
      <c r="N172" s="41" t="str">
        <f aca="false">IF(ISNUMBER(D172),D172/D$31,"")</f>
        <v/>
      </c>
      <c r="O172" s="41" t="str">
        <f aca="false">IF(ISNUMBER(E179),E179/E$31,"")</f>
        <v/>
      </c>
      <c r="P172" s="41" t="str">
        <f aca="false">IF(ISNUMBER(F183),F183/F$31,"")</f>
        <v/>
      </c>
      <c r="Q172" s="41" t="str">
        <f aca="false">IF(ISNUMBER(G189),G189/G$31,"")</f>
        <v/>
      </c>
      <c r="R172" s="41" t="str">
        <f aca="false">IF(ISNUMBER(H187),H187/H$31,"")</f>
        <v/>
      </c>
      <c r="S172" s="41" t="str">
        <f aca="false">IF(ISNUMBER(I191),I191/I$31,"")</f>
        <v/>
      </c>
      <c r="T172" s="41" t="str">
        <f aca="false">IF(ISNUMBER(J192),J192/J$31,"")</f>
        <v/>
      </c>
      <c r="X172" s="13" t="n">
        <f aca="false">X171+1</f>
        <v>44026</v>
      </c>
      <c r="Y172" s="0" t="n">
        <f aca="false">Y171+1</f>
        <v>129</v>
      </c>
      <c r="Z172" s="0" t="str">
        <f aca="false">IF(D173&gt;0,D173,"")</f>
        <v> </v>
      </c>
      <c r="AA172" s="0" t="str">
        <f aca="false">IF(E173&gt;0,E173,"")</f>
        <v> </v>
      </c>
      <c r="AB172" s="0" t="str">
        <f aca="false">IF(F173&gt;0,F173,"")</f>
        <v> </v>
      </c>
      <c r="AC172" s="0" t="str">
        <f aca="false">IF(G173&gt;0,G173,"")</f>
        <v> </v>
      </c>
      <c r="AD172" s="0" t="str">
        <f aca="false">IF(H173&gt;0,H173,"")</f>
        <v> </v>
      </c>
      <c r="AE172" s="0" t="str">
        <f aca="false">IF(I173&gt;0,I173,"")</f>
        <v> </v>
      </c>
      <c r="AF172" s="0" t="str">
        <f aca="false">IF(J173&gt;0,J173,"")</f>
        <v> </v>
      </c>
      <c r="AH172" s="15" t="n">
        <f aca="false">AH171+1</f>
        <v>44026</v>
      </c>
      <c r="AI172" s="5" t="n">
        <f aca="false">AI171+1</f>
        <v>129</v>
      </c>
      <c r="AJ172" s="32" t="str">
        <f aca="false">IF(ISNUMBER(D172),D172/D$31,"")</f>
        <v/>
      </c>
      <c r="AK172" s="32" t="str">
        <f aca="false">IF(ISNUMBER(E172),E172/E$31,"")</f>
        <v/>
      </c>
      <c r="AL172" s="32" t="str">
        <f aca="false">IF(ISNUMBER(F172),F172/F$31,"")</f>
        <v/>
      </c>
      <c r="AM172" s="32" t="str">
        <f aca="false">IF(ISNUMBER(G172),G172/G$31,"")</f>
        <v/>
      </c>
      <c r="AN172" s="32" t="str">
        <f aca="false">IF(ISNUMBER(H172),H172/H$31,"")</f>
        <v/>
      </c>
      <c r="AO172" s="32" t="str">
        <f aca="false">IF(ISNUMBER(I172),I172/I$31,"")</f>
        <v/>
      </c>
      <c r="AP172" s="32" t="str">
        <f aca="false">IF(ISNUMBER(J172),J172/J$31,"")</f>
        <v/>
      </c>
    </row>
    <row r="173" customFormat="false" ht="12.8" hidden="false" customHeight="false" outlineLevel="0" collapsed="false">
      <c r="C173" s="15" t="n">
        <f aca="false">C172+1</f>
        <v>44027</v>
      </c>
      <c r="D173" s="21" t="str">
        <f aca="false">IF(ISNUMBER(data_in!$D210),data_in!$D210," ")</f>
        <v> </v>
      </c>
      <c r="E173" s="21" t="str">
        <f aca="false">IF(ISNUMBER(data_in!$E210),data_in!$E210," ")</f>
        <v> </v>
      </c>
      <c r="F173" s="21" t="str">
        <f aca="false">IF(ISNUMBER(data_in!$F210),data_in!$F210," ")</f>
        <v> </v>
      </c>
      <c r="G173" s="21" t="str">
        <f aca="false">IF(ISNUMBER(data_in!$G210),data_in!$G210," ")</f>
        <v> </v>
      </c>
      <c r="H173" s="21" t="str">
        <f aca="false">IF(ISNUMBER(data_in!$H210),data_in!$H210," ")</f>
        <v> </v>
      </c>
      <c r="I173" s="21" t="str">
        <f aca="false">IF(ISNUMBER(data_in!$I210),data_in!$I210," ")</f>
        <v> </v>
      </c>
      <c r="J173" s="21" t="str">
        <f aca="false">IF(ISNUMBER(data_in!$J210),data_in!$J210," ")</f>
        <v> </v>
      </c>
      <c r="L173" s="15" t="n">
        <f aca="false">L172+1</f>
        <v>44027</v>
      </c>
      <c r="M173" s="0" t="n">
        <f aca="false">M172+1</f>
        <v>130</v>
      </c>
      <c r="N173" s="41" t="str">
        <f aca="false">IF(ISNUMBER(D173),D173/D$31,"")</f>
        <v/>
      </c>
      <c r="O173" s="41" t="str">
        <f aca="false">IF(ISNUMBER(E180),E180/E$31,"")</f>
        <v/>
      </c>
      <c r="P173" s="41" t="str">
        <f aca="false">IF(ISNUMBER(F184),F184/F$31,"")</f>
        <v/>
      </c>
      <c r="Q173" s="41" t="str">
        <f aca="false">IF(ISNUMBER(G190),G190/G$31,"")</f>
        <v/>
      </c>
      <c r="R173" s="41" t="str">
        <f aca="false">IF(ISNUMBER(H188),H188/H$31,"")</f>
        <v/>
      </c>
      <c r="S173" s="41" t="str">
        <f aca="false">IF(ISNUMBER(I192),I192/I$31,"")</f>
        <v/>
      </c>
      <c r="T173" s="41" t="str">
        <f aca="false">IF(ISNUMBER(J193),J193/J$31,"")</f>
        <v/>
      </c>
      <c r="X173" s="13" t="n">
        <f aca="false">X172+1</f>
        <v>44027</v>
      </c>
      <c r="Y173" s="0" t="n">
        <f aca="false">Y172+1</f>
        <v>130</v>
      </c>
      <c r="Z173" s="0" t="str">
        <f aca="false">IF(D174&gt;0,D174,"")</f>
        <v> </v>
      </c>
      <c r="AA173" s="0" t="str">
        <f aca="false">IF(E174&gt;0,E174,"")</f>
        <v> </v>
      </c>
      <c r="AB173" s="0" t="str">
        <f aca="false">IF(F174&gt;0,F174,"")</f>
        <v> </v>
      </c>
      <c r="AC173" s="0" t="str">
        <f aca="false">IF(G174&gt;0,G174,"")</f>
        <v> </v>
      </c>
      <c r="AD173" s="0" t="str">
        <f aca="false">IF(H174&gt;0,H174,"")</f>
        <v> </v>
      </c>
      <c r="AE173" s="0" t="str">
        <f aca="false">IF(I174&gt;0,I174,"")</f>
        <v> </v>
      </c>
      <c r="AF173" s="0" t="str">
        <f aca="false">IF(J174&gt;0,J174,"")</f>
        <v> </v>
      </c>
      <c r="AH173" s="15" t="n">
        <f aca="false">AH172+1</f>
        <v>44027</v>
      </c>
      <c r="AI173" s="5" t="n">
        <f aca="false">AI172+1</f>
        <v>130</v>
      </c>
      <c r="AJ173" s="32" t="str">
        <f aca="false">IF(ISNUMBER(D173),D173/D$31,"")</f>
        <v/>
      </c>
      <c r="AK173" s="32" t="str">
        <f aca="false">IF(ISNUMBER(E173),E173/E$31,"")</f>
        <v/>
      </c>
      <c r="AL173" s="32" t="str">
        <f aca="false">IF(ISNUMBER(F173),F173/F$31,"")</f>
        <v/>
      </c>
      <c r="AM173" s="32" t="str">
        <f aca="false">IF(ISNUMBER(G173),G173/G$31,"")</f>
        <v/>
      </c>
      <c r="AN173" s="32" t="str">
        <f aca="false">IF(ISNUMBER(H173),H173/H$31,"")</f>
        <v/>
      </c>
      <c r="AO173" s="32" t="str">
        <f aca="false">IF(ISNUMBER(I173),I173/I$31,"")</f>
        <v/>
      </c>
      <c r="AP173" s="32" t="str">
        <f aca="false">IF(ISNUMBER(J173),J173/J$31,"")</f>
        <v/>
      </c>
    </row>
    <row r="174" customFormat="false" ht="12.8" hidden="false" customHeight="false" outlineLevel="0" collapsed="false">
      <c r="C174" s="15" t="n">
        <f aca="false">C173+1</f>
        <v>44028</v>
      </c>
      <c r="D174" s="21" t="str">
        <f aca="false">IF(ISNUMBER(data_in!$D211),data_in!$D211," ")</f>
        <v> </v>
      </c>
      <c r="E174" s="21" t="str">
        <f aca="false">IF(ISNUMBER(data_in!$E211),data_in!$E211," ")</f>
        <v> </v>
      </c>
      <c r="F174" s="21" t="str">
        <f aca="false">IF(ISNUMBER(data_in!$F211),data_in!$F211," ")</f>
        <v> </v>
      </c>
      <c r="G174" s="21" t="str">
        <f aca="false">IF(ISNUMBER(data_in!$G211),data_in!$G211," ")</f>
        <v> </v>
      </c>
      <c r="H174" s="21" t="str">
        <f aca="false">IF(ISNUMBER(data_in!$H211),data_in!$H211," ")</f>
        <v> </v>
      </c>
      <c r="I174" s="21" t="str">
        <f aca="false">IF(ISNUMBER(data_in!$I211),data_in!$I211," ")</f>
        <v> </v>
      </c>
      <c r="J174" s="21" t="str">
        <f aca="false">IF(ISNUMBER(data_in!$J211),data_in!$J211," ")</f>
        <v> </v>
      </c>
      <c r="L174" s="15" t="n">
        <f aca="false">L173+1</f>
        <v>44028</v>
      </c>
      <c r="M174" s="0" t="n">
        <f aca="false">M173+1</f>
        <v>131</v>
      </c>
      <c r="N174" s="41" t="str">
        <f aca="false">IF(ISNUMBER(D174),D174/D$31,"")</f>
        <v/>
      </c>
      <c r="O174" s="41" t="str">
        <f aca="false">IF(ISNUMBER(E181),E181/E$31,"")</f>
        <v/>
      </c>
      <c r="P174" s="41" t="str">
        <f aca="false">IF(ISNUMBER(F185),F185/F$31,"")</f>
        <v/>
      </c>
      <c r="Q174" s="41" t="str">
        <f aca="false">IF(ISNUMBER(G191),G191/G$31,"")</f>
        <v/>
      </c>
      <c r="R174" s="41" t="str">
        <f aca="false">IF(ISNUMBER(H189),H189/H$31,"")</f>
        <v/>
      </c>
      <c r="S174" s="41" t="str">
        <f aca="false">IF(ISNUMBER(I193),I193/I$31,"")</f>
        <v/>
      </c>
      <c r="T174" s="41" t="str">
        <f aca="false">IF(ISNUMBER(J194),J194/J$31,"")</f>
        <v/>
      </c>
      <c r="X174" s="13" t="n">
        <f aca="false">X173+1</f>
        <v>44028</v>
      </c>
      <c r="Y174" s="0" t="n">
        <f aca="false">Y173+1</f>
        <v>131</v>
      </c>
      <c r="Z174" s="0" t="str">
        <f aca="false">IF(D175&gt;0,D175,"")</f>
        <v> </v>
      </c>
      <c r="AA174" s="0" t="str">
        <f aca="false">IF(E175&gt;0,E175,"")</f>
        <v> </v>
      </c>
      <c r="AB174" s="0" t="str">
        <f aca="false">IF(F175&gt;0,F175,"")</f>
        <v> </v>
      </c>
      <c r="AC174" s="0" t="str">
        <f aca="false">IF(G175&gt;0,G175,"")</f>
        <v> </v>
      </c>
      <c r="AD174" s="0" t="str">
        <f aca="false">IF(H175&gt;0,H175,"")</f>
        <v> </v>
      </c>
      <c r="AE174" s="0" t="str">
        <f aca="false">IF(I175&gt;0,I175,"")</f>
        <v> </v>
      </c>
      <c r="AF174" s="0" t="str">
        <f aca="false">IF(J175&gt;0,J175,"")</f>
        <v> </v>
      </c>
      <c r="AH174" s="15" t="n">
        <f aca="false">AH173+1</f>
        <v>44028</v>
      </c>
      <c r="AI174" s="5" t="n">
        <f aca="false">AI173+1</f>
        <v>131</v>
      </c>
      <c r="AJ174" s="32" t="str">
        <f aca="false">IF(ISNUMBER(D174),D174/D$31,"")</f>
        <v/>
      </c>
      <c r="AK174" s="32" t="str">
        <f aca="false">IF(ISNUMBER(E174),E174/E$31,"")</f>
        <v/>
      </c>
      <c r="AL174" s="32" t="str">
        <f aca="false">IF(ISNUMBER(F174),F174/F$31,"")</f>
        <v/>
      </c>
      <c r="AM174" s="32" t="str">
        <f aca="false">IF(ISNUMBER(G174),G174/G$31,"")</f>
        <v/>
      </c>
      <c r="AN174" s="32" t="str">
        <f aca="false">IF(ISNUMBER(H174),H174/H$31,"")</f>
        <v/>
      </c>
      <c r="AO174" s="32" t="str">
        <f aca="false">IF(ISNUMBER(I174),I174/I$31,"")</f>
        <v/>
      </c>
      <c r="AP174" s="32" t="str">
        <f aca="false">IF(ISNUMBER(J174),J174/J$31,"")</f>
        <v/>
      </c>
    </row>
    <row r="175" customFormat="false" ht="12.8" hidden="false" customHeight="false" outlineLevel="0" collapsed="false">
      <c r="C175" s="15" t="n">
        <f aca="false">C174+1</f>
        <v>44029</v>
      </c>
      <c r="D175" s="21" t="str">
        <f aca="false">IF(ISNUMBER(data_in!$D212),data_in!$D212," ")</f>
        <v> </v>
      </c>
      <c r="E175" s="21" t="str">
        <f aca="false">IF(ISNUMBER(data_in!$E212),data_in!$E212," ")</f>
        <v> </v>
      </c>
      <c r="F175" s="21" t="str">
        <f aca="false">IF(ISNUMBER(data_in!$F212),data_in!$F212," ")</f>
        <v> </v>
      </c>
      <c r="G175" s="21" t="str">
        <f aca="false">IF(ISNUMBER(data_in!$G212),data_in!$G212," ")</f>
        <v> </v>
      </c>
      <c r="H175" s="21" t="str">
        <f aca="false">IF(ISNUMBER(data_in!$H212),data_in!$H212," ")</f>
        <v> </v>
      </c>
      <c r="I175" s="21" t="str">
        <f aca="false">IF(ISNUMBER(data_in!$I212),data_in!$I212," ")</f>
        <v> </v>
      </c>
      <c r="J175" s="21" t="str">
        <f aca="false">IF(ISNUMBER(data_in!$J212),data_in!$J212," ")</f>
        <v> </v>
      </c>
      <c r="L175" s="15" t="n">
        <f aca="false">L174+1</f>
        <v>44029</v>
      </c>
      <c r="M175" s="0" t="n">
        <f aca="false">M174+1</f>
        <v>132</v>
      </c>
      <c r="N175" s="41" t="str">
        <f aca="false">IF(ISNUMBER(D175),D175/D$31,"")</f>
        <v/>
      </c>
      <c r="O175" s="41" t="str">
        <f aca="false">IF(ISNUMBER(E182),E182/E$31,"")</f>
        <v/>
      </c>
      <c r="P175" s="41" t="str">
        <f aca="false">IF(ISNUMBER(F186),F186/F$31,"")</f>
        <v/>
      </c>
      <c r="Q175" s="41" t="str">
        <f aca="false">IF(ISNUMBER(G192),G192/G$31,"")</f>
        <v/>
      </c>
      <c r="R175" s="41" t="str">
        <f aca="false">IF(ISNUMBER(H190),H190/H$31,"")</f>
        <v/>
      </c>
      <c r="S175" s="41" t="str">
        <f aca="false">IF(ISNUMBER(I194),I194/I$31,"")</f>
        <v/>
      </c>
      <c r="T175" s="41" t="str">
        <f aca="false">IF(ISNUMBER(J195),J195/J$31,"")</f>
        <v/>
      </c>
      <c r="X175" s="13" t="n">
        <f aca="false">X174+1</f>
        <v>44029</v>
      </c>
      <c r="Y175" s="0" t="n">
        <f aca="false">Y174+1</f>
        <v>132</v>
      </c>
      <c r="Z175" s="0" t="str">
        <f aca="false">IF(D176&gt;0,D176,"")</f>
        <v> </v>
      </c>
      <c r="AA175" s="0" t="str">
        <f aca="false">IF(E176&gt;0,E176,"")</f>
        <v> </v>
      </c>
      <c r="AB175" s="0" t="str">
        <f aca="false">IF(F176&gt;0,F176,"")</f>
        <v> </v>
      </c>
      <c r="AC175" s="0" t="str">
        <f aca="false">IF(G176&gt;0,G176,"")</f>
        <v> </v>
      </c>
      <c r="AD175" s="0" t="str">
        <f aca="false">IF(H176&gt;0,H176,"")</f>
        <v> </v>
      </c>
      <c r="AE175" s="0" t="str">
        <f aca="false">IF(I176&gt;0,I176,"")</f>
        <v> </v>
      </c>
      <c r="AF175" s="0" t="str">
        <f aca="false">IF(J176&gt;0,J176,"")</f>
        <v> </v>
      </c>
      <c r="AH175" s="15" t="n">
        <f aca="false">AH174+1</f>
        <v>44029</v>
      </c>
      <c r="AI175" s="5" t="n">
        <f aca="false">AI174+1</f>
        <v>132</v>
      </c>
      <c r="AJ175" s="32" t="str">
        <f aca="false">IF(ISNUMBER(D175),D175/D$31,"")</f>
        <v/>
      </c>
      <c r="AK175" s="32" t="str">
        <f aca="false">IF(ISNUMBER(E175),E175/E$31,"")</f>
        <v/>
      </c>
      <c r="AL175" s="32" t="str">
        <f aca="false">IF(ISNUMBER(F175),F175/F$31,"")</f>
        <v/>
      </c>
      <c r="AM175" s="32" t="str">
        <f aca="false">IF(ISNUMBER(G175),G175/G$31,"")</f>
        <v/>
      </c>
      <c r="AN175" s="32" t="str">
        <f aca="false">IF(ISNUMBER(H175),H175/H$31,"")</f>
        <v/>
      </c>
      <c r="AO175" s="32" t="str">
        <f aca="false">IF(ISNUMBER(I175),I175/I$31,"")</f>
        <v/>
      </c>
      <c r="AP175" s="32" t="str">
        <f aca="false">IF(ISNUMBER(J175),J175/J$31,"")</f>
        <v/>
      </c>
    </row>
    <row r="176" customFormat="false" ht="12.8" hidden="false" customHeight="false" outlineLevel="0" collapsed="false">
      <c r="C176" s="15" t="n">
        <f aca="false">C175+1</f>
        <v>44030</v>
      </c>
      <c r="D176" s="21" t="str">
        <f aca="false">IF(ISNUMBER(data_in!$D213),data_in!$D213," ")</f>
        <v> </v>
      </c>
      <c r="E176" s="21" t="str">
        <f aca="false">IF(ISNUMBER(data_in!$E213),data_in!$E213," ")</f>
        <v> </v>
      </c>
      <c r="F176" s="21" t="str">
        <f aca="false">IF(ISNUMBER(data_in!$F213),data_in!$F213," ")</f>
        <v> </v>
      </c>
      <c r="G176" s="21" t="str">
        <f aca="false">IF(ISNUMBER(data_in!$G213),data_in!$G213," ")</f>
        <v> </v>
      </c>
      <c r="H176" s="21" t="str">
        <f aca="false">IF(ISNUMBER(data_in!$H213),data_in!$H213," ")</f>
        <v> </v>
      </c>
      <c r="I176" s="21" t="str">
        <f aca="false">IF(ISNUMBER(data_in!$I213),data_in!$I213," ")</f>
        <v> </v>
      </c>
      <c r="J176" s="21" t="str">
        <f aca="false">IF(ISNUMBER(data_in!$J213),data_in!$J213," ")</f>
        <v> </v>
      </c>
      <c r="L176" s="15" t="n">
        <f aca="false">L175+1</f>
        <v>44030</v>
      </c>
      <c r="M176" s="0" t="n">
        <f aca="false">M175+1</f>
        <v>133</v>
      </c>
      <c r="N176" s="41" t="str">
        <f aca="false">IF(ISNUMBER(D176),D176/D$31,"")</f>
        <v/>
      </c>
      <c r="O176" s="41" t="str">
        <f aca="false">IF(ISNUMBER(E183),E183/E$31,"")</f>
        <v/>
      </c>
      <c r="P176" s="41" t="str">
        <f aca="false">IF(ISNUMBER(F187),F187/F$31,"")</f>
        <v/>
      </c>
      <c r="Q176" s="41" t="str">
        <f aca="false">IF(ISNUMBER(G193),G193/G$31,"")</f>
        <v/>
      </c>
      <c r="R176" s="41" t="str">
        <f aca="false">IF(ISNUMBER(H191),H191/H$31,"")</f>
        <v/>
      </c>
      <c r="S176" s="41" t="str">
        <f aca="false">IF(ISNUMBER(I195),I195/I$31,"")</f>
        <v/>
      </c>
      <c r="T176" s="41" t="str">
        <f aca="false">IF(ISNUMBER(J196),J196/J$31,"")</f>
        <v/>
      </c>
      <c r="X176" s="13" t="n">
        <f aca="false">X175+1</f>
        <v>44030</v>
      </c>
      <c r="Y176" s="0" t="n">
        <f aca="false">Y175+1</f>
        <v>133</v>
      </c>
      <c r="Z176" s="0" t="str">
        <f aca="false">IF(D177&gt;0,D177,"")</f>
        <v> </v>
      </c>
      <c r="AA176" s="0" t="str">
        <f aca="false">IF(E177&gt;0,E177,"")</f>
        <v> </v>
      </c>
      <c r="AB176" s="0" t="str">
        <f aca="false">IF(F177&gt;0,F177,"")</f>
        <v> </v>
      </c>
      <c r="AC176" s="0" t="str">
        <f aca="false">IF(G177&gt;0,G177,"")</f>
        <v> </v>
      </c>
      <c r="AD176" s="0" t="str">
        <f aca="false">IF(H177&gt;0,H177,"")</f>
        <v> </v>
      </c>
      <c r="AE176" s="0" t="str">
        <f aca="false">IF(I177&gt;0,I177,"")</f>
        <v> </v>
      </c>
      <c r="AF176" s="0" t="str">
        <f aca="false">IF(J177&gt;0,J177,"")</f>
        <v> </v>
      </c>
      <c r="AH176" s="15" t="n">
        <f aca="false">AH175+1</f>
        <v>44030</v>
      </c>
      <c r="AI176" s="5" t="n">
        <f aca="false">AI175+1</f>
        <v>133</v>
      </c>
      <c r="AJ176" s="32" t="str">
        <f aca="false">IF(ISNUMBER(D176),D176/D$31,"")</f>
        <v/>
      </c>
      <c r="AK176" s="32" t="str">
        <f aca="false">IF(ISNUMBER(E176),E176/E$31,"")</f>
        <v/>
      </c>
      <c r="AL176" s="32" t="str">
        <f aca="false">IF(ISNUMBER(F176),F176/F$31,"")</f>
        <v/>
      </c>
      <c r="AM176" s="32" t="str">
        <f aca="false">IF(ISNUMBER(G176),G176/G$31,"")</f>
        <v/>
      </c>
      <c r="AN176" s="32" t="str">
        <f aca="false">IF(ISNUMBER(H176),H176/H$31,"")</f>
        <v/>
      </c>
      <c r="AO176" s="32" t="str">
        <f aca="false">IF(ISNUMBER(I176),I176/I$31,"")</f>
        <v/>
      </c>
      <c r="AP176" s="32" t="str">
        <f aca="false">IF(ISNUMBER(J176),J176/J$31,"")</f>
        <v/>
      </c>
    </row>
    <row r="177" customFormat="false" ht="12.8" hidden="false" customHeight="false" outlineLevel="0" collapsed="false">
      <c r="C177" s="15" t="n">
        <f aca="false">C176+1</f>
        <v>44031</v>
      </c>
      <c r="D177" s="21" t="str">
        <f aca="false">IF(ISNUMBER(data_in!$D214),data_in!$D214," ")</f>
        <v> </v>
      </c>
      <c r="E177" s="21" t="str">
        <f aca="false">IF(ISNUMBER(data_in!$E214),data_in!$E214," ")</f>
        <v> </v>
      </c>
      <c r="F177" s="21" t="str">
        <f aca="false">IF(ISNUMBER(data_in!$F214),data_in!$F214," ")</f>
        <v> </v>
      </c>
      <c r="G177" s="21" t="str">
        <f aca="false">IF(ISNUMBER(data_in!$G214),data_in!$G214," ")</f>
        <v> </v>
      </c>
      <c r="H177" s="21" t="str">
        <f aca="false">IF(ISNUMBER(data_in!$H214),data_in!$H214," ")</f>
        <v> </v>
      </c>
      <c r="I177" s="21" t="str">
        <f aca="false">IF(ISNUMBER(data_in!$I214),data_in!$I214," ")</f>
        <v> </v>
      </c>
      <c r="J177" s="21" t="str">
        <f aca="false">IF(ISNUMBER(data_in!$J214),data_in!$J214," ")</f>
        <v> </v>
      </c>
      <c r="L177" s="15" t="n">
        <f aca="false">L176+1</f>
        <v>44031</v>
      </c>
      <c r="M177" s="0" t="n">
        <f aca="false">M176+1</f>
        <v>134</v>
      </c>
      <c r="N177" s="41" t="str">
        <f aca="false">IF(ISNUMBER(D177),D177/D$31,"")</f>
        <v/>
      </c>
      <c r="O177" s="41" t="str">
        <f aca="false">IF(ISNUMBER(E184),E184/E$31,"")</f>
        <v/>
      </c>
      <c r="P177" s="41" t="str">
        <f aca="false">IF(ISNUMBER(F188),F188/F$31,"")</f>
        <v/>
      </c>
      <c r="Q177" s="41" t="str">
        <f aca="false">IF(ISNUMBER(G194),G194/G$31,"")</f>
        <v/>
      </c>
      <c r="R177" s="41" t="str">
        <f aca="false">IF(ISNUMBER(H192),H192/H$31,"")</f>
        <v/>
      </c>
      <c r="S177" s="41" t="str">
        <f aca="false">IF(ISNUMBER(I196),I196/I$31,"")</f>
        <v/>
      </c>
      <c r="T177" s="41" t="str">
        <f aca="false">IF(ISNUMBER(J197),J197/J$31,"")</f>
        <v/>
      </c>
      <c r="X177" s="13" t="n">
        <f aca="false">X176+1</f>
        <v>44031</v>
      </c>
      <c r="Y177" s="0" t="n">
        <f aca="false">Y176+1</f>
        <v>134</v>
      </c>
      <c r="Z177" s="0" t="str">
        <f aca="false">IF(D178&gt;0,D178,"")</f>
        <v> </v>
      </c>
      <c r="AA177" s="0" t="str">
        <f aca="false">IF(E178&gt;0,E178,"")</f>
        <v> </v>
      </c>
      <c r="AB177" s="0" t="str">
        <f aca="false">IF(F178&gt;0,F178,"")</f>
        <v> </v>
      </c>
      <c r="AC177" s="0" t="str">
        <f aca="false">IF(G178&gt;0,G178,"")</f>
        <v> </v>
      </c>
      <c r="AD177" s="0" t="str">
        <f aca="false">IF(H178&gt;0,H178,"")</f>
        <v> </v>
      </c>
      <c r="AE177" s="0" t="str">
        <f aca="false">IF(I178&gt;0,I178,"")</f>
        <v> </v>
      </c>
      <c r="AF177" s="0" t="str">
        <f aca="false">IF(J178&gt;0,J178,"")</f>
        <v> </v>
      </c>
      <c r="AH177" s="15" t="n">
        <f aca="false">AH176+1</f>
        <v>44031</v>
      </c>
      <c r="AI177" s="5" t="n">
        <f aca="false">AI176+1</f>
        <v>134</v>
      </c>
      <c r="AJ177" s="32" t="str">
        <f aca="false">IF(ISNUMBER(D177),D177/D$31,"")</f>
        <v/>
      </c>
      <c r="AK177" s="32" t="str">
        <f aca="false">IF(ISNUMBER(E177),E177/E$31,"")</f>
        <v/>
      </c>
      <c r="AL177" s="32" t="str">
        <f aca="false">IF(ISNUMBER(F177),F177/F$31,"")</f>
        <v/>
      </c>
      <c r="AM177" s="32" t="str">
        <f aca="false">IF(ISNUMBER(G177),G177/G$31,"")</f>
        <v/>
      </c>
      <c r="AN177" s="32" t="str">
        <f aca="false">IF(ISNUMBER(H177),H177/H$31,"")</f>
        <v/>
      </c>
      <c r="AO177" s="32" t="str">
        <f aca="false">IF(ISNUMBER(I177),I177/I$31,"")</f>
        <v/>
      </c>
      <c r="AP177" s="32" t="str">
        <f aca="false">IF(ISNUMBER(J177),J177/J$31,"")</f>
        <v/>
      </c>
    </row>
    <row r="178" customFormat="false" ht="12.8" hidden="false" customHeight="false" outlineLevel="0" collapsed="false">
      <c r="C178" s="15" t="n">
        <f aca="false">C177+1</f>
        <v>44032</v>
      </c>
      <c r="D178" s="21" t="str">
        <f aca="false">IF(ISNUMBER(data_in!$D215),data_in!$D215," ")</f>
        <v> </v>
      </c>
      <c r="E178" s="21" t="str">
        <f aca="false">IF(ISNUMBER(data_in!$E215),data_in!$E215," ")</f>
        <v> </v>
      </c>
      <c r="F178" s="21" t="str">
        <f aca="false">IF(ISNUMBER(data_in!$F215),data_in!$F215," ")</f>
        <v> </v>
      </c>
      <c r="G178" s="21" t="str">
        <f aca="false">IF(ISNUMBER(data_in!$G215),data_in!$G215," ")</f>
        <v> </v>
      </c>
      <c r="H178" s="21" t="str">
        <f aca="false">IF(ISNUMBER(data_in!$H215),data_in!$H215," ")</f>
        <v> </v>
      </c>
      <c r="I178" s="21" t="str">
        <f aca="false">IF(ISNUMBER(data_in!$I215),data_in!$I215," ")</f>
        <v> </v>
      </c>
      <c r="J178" s="21" t="str">
        <f aca="false">IF(ISNUMBER(data_in!$J215),data_in!$J215," ")</f>
        <v> </v>
      </c>
      <c r="L178" s="15" t="n">
        <f aca="false">L177+1</f>
        <v>44032</v>
      </c>
      <c r="M178" s="0" t="n">
        <f aca="false">M177+1</f>
        <v>135</v>
      </c>
      <c r="N178" s="41" t="str">
        <f aca="false">IF(ISNUMBER(D178),D178/D$31,"")</f>
        <v/>
      </c>
      <c r="O178" s="41" t="str">
        <f aca="false">IF(ISNUMBER(E185),E185/E$31,"")</f>
        <v/>
      </c>
      <c r="P178" s="41" t="str">
        <f aca="false">IF(ISNUMBER(F189),F189/F$31,"")</f>
        <v/>
      </c>
      <c r="Q178" s="41" t="str">
        <f aca="false">IF(ISNUMBER(G195),G195/G$31,"")</f>
        <v/>
      </c>
      <c r="R178" s="41" t="str">
        <f aca="false">IF(ISNUMBER(H193),H193/H$31,"")</f>
        <v/>
      </c>
      <c r="S178" s="41" t="str">
        <f aca="false">IF(ISNUMBER(I197),I197/I$31,"")</f>
        <v/>
      </c>
      <c r="T178" s="41" t="str">
        <f aca="false">IF(ISNUMBER(J198),J198/J$31,"")</f>
        <v/>
      </c>
      <c r="X178" s="13" t="n">
        <f aca="false">X177+1</f>
        <v>44032</v>
      </c>
      <c r="Y178" s="0" t="n">
        <f aca="false">Y177+1</f>
        <v>135</v>
      </c>
      <c r="Z178" s="0" t="str">
        <f aca="false">IF(D179&gt;0,D179,"")</f>
        <v> </v>
      </c>
      <c r="AA178" s="0" t="str">
        <f aca="false">IF(E179&gt;0,E179,"")</f>
        <v> </v>
      </c>
      <c r="AB178" s="0" t="str">
        <f aca="false">IF(F179&gt;0,F179,"")</f>
        <v> </v>
      </c>
      <c r="AC178" s="0" t="str">
        <f aca="false">IF(G179&gt;0,G179,"")</f>
        <v> </v>
      </c>
      <c r="AD178" s="0" t="str">
        <f aca="false">IF(H179&gt;0,H179,"")</f>
        <v> </v>
      </c>
      <c r="AE178" s="0" t="str">
        <f aca="false">IF(I179&gt;0,I179,"")</f>
        <v> </v>
      </c>
      <c r="AF178" s="0" t="str">
        <f aca="false">IF(J179&gt;0,J179,"")</f>
        <v> </v>
      </c>
      <c r="AH178" s="15" t="n">
        <f aca="false">AH177+1</f>
        <v>44032</v>
      </c>
      <c r="AI178" s="5" t="n">
        <f aca="false">AI177+1</f>
        <v>135</v>
      </c>
      <c r="AJ178" s="32" t="str">
        <f aca="false">IF(ISNUMBER(D178),D178/D$31,"")</f>
        <v/>
      </c>
      <c r="AK178" s="32" t="str">
        <f aca="false">IF(ISNUMBER(E178),E178/E$31,"")</f>
        <v/>
      </c>
      <c r="AL178" s="32" t="str">
        <f aca="false">IF(ISNUMBER(F178),F178/F$31,"")</f>
        <v/>
      </c>
      <c r="AM178" s="32" t="str">
        <f aca="false">IF(ISNUMBER(G178),G178/G$31,"")</f>
        <v/>
      </c>
      <c r="AN178" s="32" t="str">
        <f aca="false">IF(ISNUMBER(H178),H178/H$31,"")</f>
        <v/>
      </c>
      <c r="AO178" s="32" t="str">
        <f aca="false">IF(ISNUMBER(I178),I178/I$31,"")</f>
        <v/>
      </c>
      <c r="AP178" s="32" t="str">
        <f aca="false">IF(ISNUMBER(J178),J178/J$31,"")</f>
        <v/>
      </c>
    </row>
    <row r="179" customFormat="false" ht="12.8" hidden="false" customHeight="false" outlineLevel="0" collapsed="false">
      <c r="C179" s="15" t="n">
        <f aca="false">C178+1</f>
        <v>44033</v>
      </c>
      <c r="D179" s="21" t="str">
        <f aca="false">IF(ISNUMBER(data_in!$D216),data_in!$D216," ")</f>
        <v> </v>
      </c>
      <c r="E179" s="21" t="str">
        <f aca="false">IF(ISNUMBER(data_in!$E216),data_in!$E216," ")</f>
        <v> </v>
      </c>
      <c r="F179" s="21" t="str">
        <f aca="false">IF(ISNUMBER(data_in!$F216),data_in!$F216," ")</f>
        <v> </v>
      </c>
      <c r="G179" s="21" t="str">
        <f aca="false">IF(ISNUMBER(data_in!$G216),data_in!$G216," ")</f>
        <v> </v>
      </c>
      <c r="H179" s="21" t="str">
        <f aca="false">IF(ISNUMBER(data_in!$H216),data_in!$H216," ")</f>
        <v> </v>
      </c>
      <c r="I179" s="21" t="str">
        <f aca="false">IF(ISNUMBER(data_in!$I216),data_in!$I216," ")</f>
        <v> </v>
      </c>
      <c r="J179" s="21" t="str">
        <f aca="false">IF(ISNUMBER(data_in!$J216),data_in!$J216," ")</f>
        <v> </v>
      </c>
      <c r="L179" s="15" t="n">
        <f aca="false">L178+1</f>
        <v>44033</v>
      </c>
      <c r="M179" s="0" t="n">
        <f aca="false">M178+1</f>
        <v>136</v>
      </c>
      <c r="N179" s="41" t="str">
        <f aca="false">IF(ISNUMBER(D179),D179/D$31,"")</f>
        <v/>
      </c>
      <c r="O179" s="41" t="str">
        <f aca="false">IF(ISNUMBER(E186),E186/E$31,"")</f>
        <v/>
      </c>
      <c r="P179" s="41" t="str">
        <f aca="false">IF(ISNUMBER(F190),F190/F$31,"")</f>
        <v/>
      </c>
      <c r="Q179" s="41" t="str">
        <f aca="false">IF(ISNUMBER(G196),G196/G$31,"")</f>
        <v/>
      </c>
      <c r="R179" s="41" t="str">
        <f aca="false">IF(ISNUMBER(H194),H194/H$31,"")</f>
        <v/>
      </c>
      <c r="S179" s="41" t="str">
        <f aca="false">IF(ISNUMBER(I198),I198/I$31,"")</f>
        <v/>
      </c>
      <c r="T179" s="41" t="str">
        <f aca="false">IF(ISNUMBER(J199),J199/J$31,"")</f>
        <v/>
      </c>
      <c r="X179" s="13" t="n">
        <f aca="false">X178+1</f>
        <v>44033</v>
      </c>
      <c r="Y179" s="0" t="n">
        <f aca="false">Y178+1</f>
        <v>136</v>
      </c>
      <c r="Z179" s="0" t="str">
        <f aca="false">IF(D180&gt;0,D180,"")</f>
        <v> </v>
      </c>
      <c r="AA179" s="0" t="str">
        <f aca="false">IF(E180&gt;0,E180,"")</f>
        <v> </v>
      </c>
      <c r="AB179" s="0" t="str">
        <f aca="false">IF(F180&gt;0,F180,"")</f>
        <v> </v>
      </c>
      <c r="AC179" s="0" t="str">
        <f aca="false">IF(G180&gt;0,G180,"")</f>
        <v> </v>
      </c>
      <c r="AD179" s="0" t="str">
        <f aca="false">IF(H180&gt;0,H180,"")</f>
        <v> </v>
      </c>
      <c r="AE179" s="0" t="str">
        <f aca="false">IF(I180&gt;0,I180,"")</f>
        <v> </v>
      </c>
      <c r="AF179" s="0" t="str">
        <f aca="false">IF(J180&gt;0,J180,"")</f>
        <v> </v>
      </c>
      <c r="AH179" s="15" t="n">
        <f aca="false">AH178+1</f>
        <v>44033</v>
      </c>
      <c r="AI179" s="5" t="n">
        <f aca="false">AI178+1</f>
        <v>136</v>
      </c>
      <c r="AJ179" s="32" t="str">
        <f aca="false">IF(ISNUMBER(D179),D179/D$31,"")</f>
        <v/>
      </c>
      <c r="AK179" s="32" t="str">
        <f aca="false">IF(ISNUMBER(E179),E179/E$31,"")</f>
        <v/>
      </c>
      <c r="AL179" s="32" t="str">
        <f aca="false">IF(ISNUMBER(F179),F179/F$31,"")</f>
        <v/>
      </c>
      <c r="AM179" s="32" t="str">
        <f aca="false">IF(ISNUMBER(G179),G179/G$31,"")</f>
        <v/>
      </c>
      <c r="AN179" s="32" t="str">
        <f aca="false">IF(ISNUMBER(H179),H179/H$31,"")</f>
        <v/>
      </c>
      <c r="AO179" s="32" t="str">
        <f aca="false">IF(ISNUMBER(I179),I179/I$31,"")</f>
        <v/>
      </c>
      <c r="AP179" s="32" t="str">
        <f aca="false">IF(ISNUMBER(J179),J179/J$31,"")</f>
        <v/>
      </c>
    </row>
    <row r="180" customFormat="false" ht="12.8" hidden="false" customHeight="false" outlineLevel="0" collapsed="false">
      <c r="C180" s="15" t="n">
        <f aca="false">C179+1</f>
        <v>44034</v>
      </c>
      <c r="D180" s="21" t="str">
        <f aca="false">IF(ISNUMBER(data_in!$D217),data_in!$D217," ")</f>
        <v> </v>
      </c>
      <c r="E180" s="21" t="str">
        <f aca="false">IF(ISNUMBER(data_in!$E217),data_in!$E217," ")</f>
        <v> </v>
      </c>
      <c r="F180" s="21" t="str">
        <f aca="false">IF(ISNUMBER(data_in!$F217),data_in!$F217," ")</f>
        <v> </v>
      </c>
      <c r="G180" s="21" t="str">
        <f aca="false">IF(ISNUMBER(data_in!$G217),data_in!$G217," ")</f>
        <v> </v>
      </c>
      <c r="H180" s="21" t="str">
        <f aca="false">IF(ISNUMBER(data_in!$H217),data_in!$H217," ")</f>
        <v> </v>
      </c>
      <c r="I180" s="21" t="str">
        <f aca="false">IF(ISNUMBER(data_in!$I217),data_in!$I217," ")</f>
        <v> </v>
      </c>
      <c r="J180" s="21" t="str">
        <f aca="false">IF(ISNUMBER(data_in!$J217),data_in!$J217," ")</f>
        <v> </v>
      </c>
      <c r="L180" s="15" t="n">
        <f aca="false">L179+1</f>
        <v>44034</v>
      </c>
      <c r="M180" s="0" t="n">
        <f aca="false">M179+1</f>
        <v>137</v>
      </c>
      <c r="N180" s="41" t="str">
        <f aca="false">IF(ISNUMBER(D180),D180/D$31,"")</f>
        <v/>
      </c>
      <c r="O180" s="41" t="str">
        <f aca="false">IF(ISNUMBER(E187),E187/E$31,"")</f>
        <v/>
      </c>
      <c r="P180" s="41" t="str">
        <f aca="false">IF(ISNUMBER(F191),F191/F$31,"")</f>
        <v/>
      </c>
      <c r="Q180" s="41" t="str">
        <f aca="false">IF(ISNUMBER(G197),G197/G$31,"")</f>
        <v/>
      </c>
      <c r="R180" s="41" t="str">
        <f aca="false">IF(ISNUMBER(H195),H195/H$31,"")</f>
        <v/>
      </c>
      <c r="S180" s="41" t="str">
        <f aca="false">IF(ISNUMBER(I199),I199/I$31,"")</f>
        <v/>
      </c>
      <c r="T180" s="41" t="str">
        <f aca="false">IF(ISNUMBER(J200),J200/J$31,"")</f>
        <v/>
      </c>
      <c r="X180" s="13" t="n">
        <f aca="false">X179+1</f>
        <v>44034</v>
      </c>
      <c r="Y180" s="0" t="n">
        <f aca="false">Y179+1</f>
        <v>137</v>
      </c>
      <c r="Z180" s="0" t="str">
        <f aca="false">IF(D181&gt;0,D181,"")</f>
        <v> </v>
      </c>
      <c r="AA180" s="0" t="str">
        <f aca="false">IF(E181&gt;0,E181,"")</f>
        <v> </v>
      </c>
      <c r="AB180" s="0" t="str">
        <f aca="false">IF(F181&gt;0,F181,"")</f>
        <v> </v>
      </c>
      <c r="AC180" s="0" t="str">
        <f aca="false">IF(G181&gt;0,G181,"")</f>
        <v> </v>
      </c>
      <c r="AD180" s="0" t="str">
        <f aca="false">IF(H181&gt;0,H181,"")</f>
        <v> </v>
      </c>
      <c r="AE180" s="0" t="str">
        <f aca="false">IF(I181&gt;0,I181,"")</f>
        <v> </v>
      </c>
      <c r="AF180" s="0" t="str">
        <f aca="false">IF(J181&gt;0,J181,"")</f>
        <v> </v>
      </c>
      <c r="AH180" s="15" t="n">
        <f aca="false">AH179+1</f>
        <v>44034</v>
      </c>
      <c r="AI180" s="5" t="n">
        <f aca="false">AI179+1</f>
        <v>137</v>
      </c>
      <c r="AJ180" s="32" t="str">
        <f aca="false">IF(ISNUMBER(D180),D180/D$31,"")</f>
        <v/>
      </c>
      <c r="AK180" s="32" t="str">
        <f aca="false">IF(ISNUMBER(E180),E180/E$31,"")</f>
        <v/>
      </c>
      <c r="AL180" s="32" t="str">
        <f aca="false">IF(ISNUMBER(F180),F180/F$31,"")</f>
        <v/>
      </c>
      <c r="AM180" s="32" t="str">
        <f aca="false">IF(ISNUMBER(G180),G180/G$31,"")</f>
        <v/>
      </c>
      <c r="AN180" s="32" t="str">
        <f aca="false">IF(ISNUMBER(H180),H180/H$31,"")</f>
        <v/>
      </c>
      <c r="AO180" s="32" t="str">
        <f aca="false">IF(ISNUMBER(I180),I180/I$31,"")</f>
        <v/>
      </c>
      <c r="AP180" s="32" t="str">
        <f aca="false">IF(ISNUMBER(J180),J180/J$31,"")</f>
        <v/>
      </c>
    </row>
    <row r="181" customFormat="false" ht="12.8" hidden="false" customHeight="false" outlineLevel="0" collapsed="false">
      <c r="C181" s="15" t="n">
        <f aca="false">C180+1</f>
        <v>44035</v>
      </c>
      <c r="D181" s="21" t="str">
        <f aca="false">IF(ISNUMBER(data_in!$D218),data_in!$D218," ")</f>
        <v> </v>
      </c>
      <c r="E181" s="21" t="str">
        <f aca="false">IF(ISNUMBER(data_in!$E218),data_in!$E218," ")</f>
        <v> </v>
      </c>
      <c r="F181" s="21" t="str">
        <f aca="false">IF(ISNUMBER(data_in!$F218),data_in!$F218," ")</f>
        <v> </v>
      </c>
      <c r="G181" s="21" t="str">
        <f aca="false">IF(ISNUMBER(data_in!$G218),data_in!$G218," ")</f>
        <v> </v>
      </c>
      <c r="H181" s="21" t="str">
        <f aca="false">IF(ISNUMBER(data_in!$H218),data_in!$H218," ")</f>
        <v> </v>
      </c>
      <c r="I181" s="21" t="str">
        <f aca="false">IF(ISNUMBER(data_in!$I218),data_in!$I218," ")</f>
        <v> </v>
      </c>
      <c r="J181" s="21" t="str">
        <f aca="false">IF(ISNUMBER(data_in!$J218),data_in!$J218," ")</f>
        <v> </v>
      </c>
      <c r="L181" s="15" t="n">
        <f aca="false">L180+1</f>
        <v>44035</v>
      </c>
      <c r="M181" s="0" t="n">
        <f aca="false">M180+1</f>
        <v>138</v>
      </c>
      <c r="N181" s="41" t="str">
        <f aca="false">IF(ISNUMBER(D181),D181/D$31,"")</f>
        <v/>
      </c>
      <c r="O181" s="41" t="str">
        <f aca="false">IF(ISNUMBER(E188),E188/E$31,"")</f>
        <v/>
      </c>
      <c r="P181" s="41" t="str">
        <f aca="false">IF(ISNUMBER(F192),F192/F$31,"")</f>
        <v/>
      </c>
      <c r="Q181" s="41" t="str">
        <f aca="false">IF(ISNUMBER(G198),G198/G$31,"")</f>
        <v/>
      </c>
      <c r="R181" s="41" t="str">
        <f aca="false">IF(ISNUMBER(H196),H196/H$31,"")</f>
        <v/>
      </c>
      <c r="S181" s="41" t="str">
        <f aca="false">IF(ISNUMBER(I200),I200/I$31,"")</f>
        <v/>
      </c>
      <c r="T181" s="41" t="str">
        <f aca="false">IF(ISNUMBER(J201),J201/J$31,"")</f>
        <v/>
      </c>
      <c r="X181" s="13" t="n">
        <f aca="false">X180+1</f>
        <v>44035</v>
      </c>
      <c r="Y181" s="0" t="n">
        <f aca="false">Y180+1</f>
        <v>138</v>
      </c>
      <c r="Z181" s="0" t="str">
        <f aca="false">IF(D182&gt;0,D182,"")</f>
        <v> </v>
      </c>
      <c r="AA181" s="0" t="str">
        <f aca="false">IF(E182&gt;0,E182,"")</f>
        <v> </v>
      </c>
      <c r="AB181" s="0" t="str">
        <f aca="false">IF(F182&gt;0,F182,"")</f>
        <v> </v>
      </c>
      <c r="AC181" s="0" t="str">
        <f aca="false">IF(G182&gt;0,G182,"")</f>
        <v> </v>
      </c>
      <c r="AD181" s="0" t="str">
        <f aca="false">IF(H182&gt;0,H182,"")</f>
        <v> </v>
      </c>
      <c r="AE181" s="0" t="str">
        <f aca="false">IF(I182&gt;0,I182,"")</f>
        <v> </v>
      </c>
      <c r="AF181" s="0" t="str">
        <f aca="false">IF(J182&gt;0,J182,"")</f>
        <v> </v>
      </c>
      <c r="AH181" s="15" t="n">
        <f aca="false">AH180+1</f>
        <v>44035</v>
      </c>
      <c r="AI181" s="5" t="n">
        <f aca="false">AI180+1</f>
        <v>138</v>
      </c>
      <c r="AJ181" s="32" t="str">
        <f aca="false">IF(ISNUMBER(D181),D181/D$31,"")</f>
        <v/>
      </c>
      <c r="AK181" s="32" t="str">
        <f aca="false">IF(ISNUMBER(E181),E181/E$31,"")</f>
        <v/>
      </c>
      <c r="AL181" s="32" t="str">
        <f aca="false">IF(ISNUMBER(F181),F181/F$31,"")</f>
        <v/>
      </c>
      <c r="AM181" s="32" t="str">
        <f aca="false">IF(ISNUMBER(G181),G181/G$31,"")</f>
        <v/>
      </c>
      <c r="AN181" s="32" t="str">
        <f aca="false">IF(ISNUMBER(H181),H181/H$31,"")</f>
        <v/>
      </c>
      <c r="AO181" s="32" t="str">
        <f aca="false">IF(ISNUMBER(I181),I181/I$31,"")</f>
        <v/>
      </c>
      <c r="AP181" s="32" t="str">
        <f aca="false">IF(ISNUMBER(J181),J181/J$31,"")</f>
        <v/>
      </c>
    </row>
    <row r="182" customFormat="false" ht="12.8" hidden="false" customHeight="false" outlineLevel="0" collapsed="false">
      <c r="C182" s="15" t="n">
        <f aca="false">C181+1</f>
        <v>44036</v>
      </c>
      <c r="D182" s="21" t="str">
        <f aca="false">IF(ISNUMBER(data_in!$D219),data_in!$D219," ")</f>
        <v> </v>
      </c>
      <c r="E182" s="21" t="str">
        <f aca="false">IF(ISNUMBER(data_in!$E219),data_in!$E219," ")</f>
        <v> </v>
      </c>
      <c r="F182" s="21" t="str">
        <f aca="false">IF(ISNUMBER(data_in!$F219),data_in!$F219," ")</f>
        <v> </v>
      </c>
      <c r="G182" s="21" t="str">
        <f aca="false">IF(ISNUMBER(data_in!$G219),data_in!$G219," ")</f>
        <v> </v>
      </c>
      <c r="H182" s="21" t="str">
        <f aca="false">IF(ISNUMBER(data_in!$H219),data_in!$H219," ")</f>
        <v> </v>
      </c>
      <c r="I182" s="21" t="str">
        <f aca="false">IF(ISNUMBER(data_in!$I219),data_in!$I219," ")</f>
        <v> </v>
      </c>
      <c r="J182" s="21" t="str">
        <f aca="false">IF(ISNUMBER(data_in!$J219),data_in!$J219," ")</f>
        <v> </v>
      </c>
      <c r="L182" s="15" t="n">
        <f aca="false">L181+1</f>
        <v>44036</v>
      </c>
      <c r="M182" s="0" t="n">
        <f aca="false">M181+1</f>
        <v>139</v>
      </c>
      <c r="N182" s="41" t="str">
        <f aca="false">IF(ISNUMBER(D182),D182/D$31,"")</f>
        <v/>
      </c>
      <c r="O182" s="41" t="str">
        <f aca="false">IF(ISNUMBER(E189),E189/E$31,"")</f>
        <v/>
      </c>
      <c r="P182" s="41" t="str">
        <f aca="false">IF(ISNUMBER(F193),F193/F$31,"")</f>
        <v/>
      </c>
      <c r="Q182" s="41" t="str">
        <f aca="false">IF(ISNUMBER(G199),G199/G$31,"")</f>
        <v/>
      </c>
      <c r="R182" s="41" t="str">
        <f aca="false">IF(ISNUMBER(H197),H197/H$31,"")</f>
        <v/>
      </c>
      <c r="S182" s="41" t="str">
        <f aca="false">IF(ISNUMBER(I201),I201/I$31,"")</f>
        <v/>
      </c>
      <c r="T182" s="41" t="str">
        <f aca="false">IF(ISNUMBER(J202),J202/J$31,"")</f>
        <v/>
      </c>
      <c r="X182" s="13" t="n">
        <f aca="false">X181+1</f>
        <v>44036</v>
      </c>
      <c r="Y182" s="0" t="n">
        <f aca="false">Y181+1</f>
        <v>139</v>
      </c>
      <c r="Z182" s="0" t="str">
        <f aca="false">IF(D183&gt;0,D183,"")</f>
        <v> </v>
      </c>
      <c r="AA182" s="0" t="str">
        <f aca="false">IF(E183&gt;0,E183,"")</f>
        <v> </v>
      </c>
      <c r="AB182" s="0" t="str">
        <f aca="false">IF(F183&gt;0,F183,"")</f>
        <v> </v>
      </c>
      <c r="AC182" s="0" t="str">
        <f aca="false">IF(G183&gt;0,G183,"")</f>
        <v> </v>
      </c>
      <c r="AD182" s="0" t="str">
        <f aca="false">IF(H183&gt;0,H183,"")</f>
        <v> </v>
      </c>
      <c r="AE182" s="0" t="str">
        <f aca="false">IF(I183&gt;0,I183,"")</f>
        <v> </v>
      </c>
      <c r="AF182" s="0" t="str">
        <f aca="false">IF(J183&gt;0,J183,"")</f>
        <v> </v>
      </c>
      <c r="AH182" s="15" t="n">
        <f aca="false">AH181+1</f>
        <v>44036</v>
      </c>
      <c r="AI182" s="5" t="n">
        <f aca="false">AI181+1</f>
        <v>139</v>
      </c>
      <c r="AJ182" s="32" t="str">
        <f aca="false">IF(ISNUMBER(D182),D182/D$31,"")</f>
        <v/>
      </c>
      <c r="AK182" s="32" t="str">
        <f aca="false">IF(ISNUMBER(E182),E182/E$31,"")</f>
        <v/>
      </c>
      <c r="AL182" s="32" t="str">
        <f aca="false">IF(ISNUMBER(F182),F182/F$31,"")</f>
        <v/>
      </c>
      <c r="AM182" s="32" t="str">
        <f aca="false">IF(ISNUMBER(G182),G182/G$31,"")</f>
        <v/>
      </c>
      <c r="AN182" s="32" t="str">
        <f aca="false">IF(ISNUMBER(H182),H182/H$31,"")</f>
        <v/>
      </c>
      <c r="AO182" s="32" t="str">
        <f aca="false">IF(ISNUMBER(I182),I182/I$31,"")</f>
        <v/>
      </c>
      <c r="AP182" s="32" t="str">
        <f aca="false">IF(ISNUMBER(J182),J182/J$31,"")</f>
        <v/>
      </c>
    </row>
    <row r="183" customFormat="false" ht="12.8" hidden="false" customHeight="false" outlineLevel="0" collapsed="false">
      <c r="C183" s="15" t="n">
        <f aca="false">C182+1</f>
        <v>44037</v>
      </c>
      <c r="D183" s="21" t="str">
        <f aca="false">IF(ISNUMBER(data_in!$D220),data_in!$D220," ")</f>
        <v> </v>
      </c>
      <c r="E183" s="21" t="str">
        <f aca="false">IF(ISNUMBER(data_in!$E220),data_in!$E220," ")</f>
        <v> </v>
      </c>
      <c r="F183" s="21" t="str">
        <f aca="false">IF(ISNUMBER(data_in!$F220),data_in!$F220," ")</f>
        <v> </v>
      </c>
      <c r="G183" s="21" t="str">
        <f aca="false">IF(ISNUMBER(data_in!$G220),data_in!$G220," ")</f>
        <v> </v>
      </c>
      <c r="H183" s="21" t="str">
        <f aca="false">IF(ISNUMBER(data_in!$H220),data_in!$H220," ")</f>
        <v> </v>
      </c>
      <c r="I183" s="21" t="str">
        <f aca="false">IF(ISNUMBER(data_in!$I220),data_in!$I220," ")</f>
        <v> </v>
      </c>
      <c r="J183" s="21" t="str">
        <f aca="false">IF(ISNUMBER(data_in!$J220),data_in!$J220," ")</f>
        <v> </v>
      </c>
      <c r="L183" s="15" t="n">
        <f aca="false">L182+1</f>
        <v>44037</v>
      </c>
      <c r="M183" s="0" t="n">
        <f aca="false">M182+1</f>
        <v>140</v>
      </c>
      <c r="N183" s="41" t="str">
        <f aca="false">IF(ISNUMBER(D183),D183/D$31,"")</f>
        <v/>
      </c>
      <c r="O183" s="41" t="str">
        <f aca="false">IF(ISNUMBER(E190),E190/E$31,"")</f>
        <v/>
      </c>
      <c r="P183" s="41" t="str">
        <f aca="false">IF(ISNUMBER(F194),F194/F$31,"")</f>
        <v/>
      </c>
      <c r="Q183" s="41" t="str">
        <f aca="false">IF(ISNUMBER(G200),G200/G$31,"")</f>
        <v/>
      </c>
      <c r="R183" s="41" t="str">
        <f aca="false">IF(ISNUMBER(H198),H198/H$31,"")</f>
        <v/>
      </c>
      <c r="S183" s="41" t="str">
        <f aca="false">IF(ISNUMBER(I202),I202/I$31,"")</f>
        <v/>
      </c>
      <c r="T183" s="41" t="str">
        <f aca="false">IF(ISNUMBER(J203),J203/J$31,"")</f>
        <v/>
      </c>
      <c r="X183" s="13" t="n">
        <f aca="false">X182+1</f>
        <v>44037</v>
      </c>
      <c r="Y183" s="0" t="n">
        <f aca="false">Y182+1</f>
        <v>140</v>
      </c>
      <c r="Z183" s="0" t="str">
        <f aca="false">IF(D184&gt;0,D184,"")</f>
        <v> </v>
      </c>
      <c r="AA183" s="0" t="str">
        <f aca="false">IF(E184&gt;0,E184,"")</f>
        <v> </v>
      </c>
      <c r="AB183" s="0" t="str">
        <f aca="false">IF(F184&gt;0,F184,"")</f>
        <v> </v>
      </c>
      <c r="AC183" s="0" t="str">
        <f aca="false">IF(G184&gt;0,G184,"")</f>
        <v> </v>
      </c>
      <c r="AD183" s="0" t="str">
        <f aca="false">IF(H184&gt;0,H184,"")</f>
        <v> </v>
      </c>
      <c r="AE183" s="0" t="str">
        <f aca="false">IF(I184&gt;0,I184,"")</f>
        <v> </v>
      </c>
      <c r="AF183" s="0" t="str">
        <f aca="false">IF(J184&gt;0,J184,"")</f>
        <v> </v>
      </c>
      <c r="AH183" s="15" t="n">
        <f aca="false">AH182+1</f>
        <v>44037</v>
      </c>
      <c r="AI183" s="5" t="n">
        <f aca="false">AI182+1</f>
        <v>140</v>
      </c>
      <c r="AJ183" s="32" t="str">
        <f aca="false">IF(ISNUMBER(D183),D183/D$31,"")</f>
        <v/>
      </c>
      <c r="AK183" s="32" t="str">
        <f aca="false">IF(ISNUMBER(E183),E183/E$31,"")</f>
        <v/>
      </c>
      <c r="AL183" s="32" t="str">
        <f aca="false">IF(ISNUMBER(F183),F183/F$31,"")</f>
        <v/>
      </c>
      <c r="AM183" s="32" t="str">
        <f aca="false">IF(ISNUMBER(G183),G183/G$31,"")</f>
        <v/>
      </c>
      <c r="AN183" s="32" t="str">
        <f aca="false">IF(ISNUMBER(H183),H183/H$31,"")</f>
        <v/>
      </c>
      <c r="AO183" s="32" t="str">
        <f aca="false">IF(ISNUMBER(I183),I183/I$31,"")</f>
        <v/>
      </c>
      <c r="AP183" s="32" t="str">
        <f aca="false">IF(ISNUMBER(J183),J183/J$31,"")</f>
        <v/>
      </c>
    </row>
    <row r="184" customFormat="false" ht="12.8" hidden="false" customHeight="false" outlineLevel="0" collapsed="false">
      <c r="C184" s="15" t="n">
        <f aca="false">C183+1</f>
        <v>44038</v>
      </c>
      <c r="D184" s="21" t="str">
        <f aca="false">IF(ISNUMBER(data_in!$D221),data_in!$D221," ")</f>
        <v> </v>
      </c>
      <c r="E184" s="21" t="str">
        <f aca="false">IF(ISNUMBER(data_in!$E221),data_in!$E221," ")</f>
        <v> </v>
      </c>
      <c r="F184" s="21" t="str">
        <f aca="false">IF(ISNUMBER(data_in!$F221),data_in!$F221," ")</f>
        <v> </v>
      </c>
      <c r="G184" s="21" t="str">
        <f aca="false">IF(ISNUMBER(data_in!$G221),data_in!$G221," ")</f>
        <v> </v>
      </c>
      <c r="H184" s="21" t="str">
        <f aca="false">IF(ISNUMBER(data_in!$H221),data_in!$H221," ")</f>
        <v> </v>
      </c>
      <c r="I184" s="21" t="str">
        <f aca="false">IF(ISNUMBER(data_in!$I221),data_in!$I221," ")</f>
        <v> </v>
      </c>
      <c r="J184" s="21" t="str">
        <f aca="false">IF(ISNUMBER(data_in!$J221),data_in!$J221," ")</f>
        <v> </v>
      </c>
      <c r="L184" s="15" t="n">
        <f aca="false">L183+1</f>
        <v>44038</v>
      </c>
      <c r="M184" s="0" t="n">
        <f aca="false">M183+1</f>
        <v>141</v>
      </c>
      <c r="N184" s="41" t="str">
        <f aca="false">IF(ISNUMBER(D184),D184/D$31,"")</f>
        <v/>
      </c>
      <c r="O184" s="41" t="str">
        <f aca="false">IF(ISNUMBER(E191),E191/E$31,"")</f>
        <v/>
      </c>
      <c r="P184" s="41" t="str">
        <f aca="false">IF(ISNUMBER(F195),F195/F$31,"")</f>
        <v/>
      </c>
      <c r="Q184" s="41" t="str">
        <f aca="false">IF(ISNUMBER(G201),G201/G$31,"")</f>
        <v/>
      </c>
      <c r="R184" s="41" t="str">
        <f aca="false">IF(ISNUMBER(H199),H199/H$31,"")</f>
        <v/>
      </c>
      <c r="S184" s="41" t="str">
        <f aca="false">IF(ISNUMBER(I203),I203/I$31,"")</f>
        <v/>
      </c>
      <c r="T184" s="41" t="str">
        <f aca="false">IF(ISNUMBER(J204),J204/J$31,"")</f>
        <v/>
      </c>
      <c r="X184" s="13" t="n">
        <f aca="false">X183+1</f>
        <v>44038</v>
      </c>
      <c r="Y184" s="0" t="n">
        <f aca="false">Y183+1</f>
        <v>141</v>
      </c>
      <c r="Z184" s="0" t="str">
        <f aca="false">IF(D185&gt;0,D185,"")</f>
        <v> </v>
      </c>
      <c r="AA184" s="0" t="str">
        <f aca="false">IF(E185&gt;0,E185,"")</f>
        <v> </v>
      </c>
      <c r="AB184" s="0" t="str">
        <f aca="false">IF(F185&gt;0,F185,"")</f>
        <v> </v>
      </c>
      <c r="AC184" s="0" t="str">
        <f aca="false">IF(G185&gt;0,G185,"")</f>
        <v> </v>
      </c>
      <c r="AD184" s="0" t="str">
        <f aca="false">IF(H185&gt;0,H185,"")</f>
        <v> </v>
      </c>
      <c r="AE184" s="0" t="str">
        <f aca="false">IF(I185&gt;0,I185,"")</f>
        <v> </v>
      </c>
      <c r="AF184" s="0" t="str">
        <f aca="false">IF(J185&gt;0,J185,"")</f>
        <v> </v>
      </c>
      <c r="AH184" s="15" t="n">
        <f aca="false">AH183+1</f>
        <v>44038</v>
      </c>
      <c r="AI184" s="5" t="n">
        <f aca="false">AI183+1</f>
        <v>141</v>
      </c>
      <c r="AJ184" s="32" t="str">
        <f aca="false">IF(ISNUMBER(D184),D184/D$31,"")</f>
        <v/>
      </c>
      <c r="AK184" s="32" t="str">
        <f aca="false">IF(ISNUMBER(E184),E184/E$31,"")</f>
        <v/>
      </c>
      <c r="AL184" s="32" t="str">
        <f aca="false">IF(ISNUMBER(F184),F184/F$31,"")</f>
        <v/>
      </c>
      <c r="AM184" s="32" t="str">
        <f aca="false">IF(ISNUMBER(G184),G184/G$31,"")</f>
        <v/>
      </c>
      <c r="AN184" s="32" t="str">
        <f aca="false">IF(ISNUMBER(H184),H184/H$31,"")</f>
        <v/>
      </c>
      <c r="AO184" s="32" t="str">
        <f aca="false">IF(ISNUMBER(I184),I184/I$31,"")</f>
        <v/>
      </c>
      <c r="AP184" s="32" t="str">
        <f aca="false">IF(ISNUMBER(J184),J184/J$31,"")</f>
        <v/>
      </c>
    </row>
    <row r="185" customFormat="false" ht="12.8" hidden="false" customHeight="false" outlineLevel="0" collapsed="false">
      <c r="C185" s="15" t="n">
        <f aca="false">C184+1</f>
        <v>44039</v>
      </c>
      <c r="D185" s="21" t="str">
        <f aca="false">IF(ISNUMBER(data_in!$D222),data_in!$D222," ")</f>
        <v> </v>
      </c>
      <c r="E185" s="21" t="str">
        <f aca="false">IF(ISNUMBER(data_in!$E222),data_in!$E222," ")</f>
        <v> </v>
      </c>
      <c r="F185" s="21" t="str">
        <f aca="false">IF(ISNUMBER(data_in!$F222),data_in!$F222," ")</f>
        <v> </v>
      </c>
      <c r="G185" s="21" t="str">
        <f aca="false">IF(ISNUMBER(data_in!$G222),data_in!$G222," ")</f>
        <v> </v>
      </c>
      <c r="H185" s="21" t="str">
        <f aca="false">IF(ISNUMBER(data_in!$H222),data_in!$H222," ")</f>
        <v> </v>
      </c>
      <c r="I185" s="21" t="str">
        <f aca="false">IF(ISNUMBER(data_in!$I222),data_in!$I222," ")</f>
        <v> </v>
      </c>
      <c r="J185" s="21" t="str">
        <f aca="false">IF(ISNUMBER(data_in!$J222),data_in!$J222," ")</f>
        <v> </v>
      </c>
      <c r="L185" s="15" t="n">
        <f aca="false">L184+1</f>
        <v>44039</v>
      </c>
      <c r="M185" s="0" t="n">
        <f aca="false">M184+1</f>
        <v>142</v>
      </c>
      <c r="N185" s="41" t="str">
        <f aca="false">IF(ISNUMBER(D185),D185/D$31,"")</f>
        <v/>
      </c>
      <c r="O185" s="41" t="str">
        <f aca="false">IF(ISNUMBER(E192),E192/E$31,"")</f>
        <v/>
      </c>
      <c r="P185" s="41" t="str">
        <f aca="false">IF(ISNUMBER(F196),F196/F$31,"")</f>
        <v/>
      </c>
      <c r="Q185" s="41" t="str">
        <f aca="false">IF(ISNUMBER(G202),G202/G$31,"")</f>
        <v/>
      </c>
      <c r="R185" s="41" t="str">
        <f aca="false">IF(ISNUMBER(H200),H200/H$31,"")</f>
        <v/>
      </c>
      <c r="S185" s="41" t="str">
        <f aca="false">IF(ISNUMBER(I204),I204/I$31,"")</f>
        <v/>
      </c>
      <c r="T185" s="41" t="str">
        <f aca="false">IF(ISNUMBER(J205),J205/J$31,"")</f>
        <v/>
      </c>
      <c r="X185" s="13" t="n">
        <f aca="false">X184+1</f>
        <v>44039</v>
      </c>
      <c r="Y185" s="0" t="n">
        <f aca="false">Y184+1</f>
        <v>142</v>
      </c>
      <c r="Z185" s="0" t="str">
        <f aca="false">IF(D186&gt;0,D186,"")</f>
        <v> </v>
      </c>
      <c r="AA185" s="0" t="str">
        <f aca="false">IF(E186&gt;0,E186,"")</f>
        <v> </v>
      </c>
      <c r="AB185" s="0" t="str">
        <f aca="false">IF(F186&gt;0,F186,"")</f>
        <v> </v>
      </c>
      <c r="AC185" s="0" t="str">
        <f aca="false">IF(G186&gt;0,G186,"")</f>
        <v> </v>
      </c>
      <c r="AD185" s="0" t="str">
        <f aca="false">IF(H186&gt;0,H186,"")</f>
        <v> </v>
      </c>
      <c r="AE185" s="0" t="str">
        <f aca="false">IF(I186&gt;0,I186,"")</f>
        <v> </v>
      </c>
      <c r="AF185" s="0" t="str">
        <f aca="false">IF(J186&gt;0,J186,"")</f>
        <v> </v>
      </c>
      <c r="AH185" s="15" t="n">
        <f aca="false">AH184+1</f>
        <v>44039</v>
      </c>
      <c r="AI185" s="5" t="n">
        <f aca="false">AI184+1</f>
        <v>142</v>
      </c>
      <c r="AJ185" s="32" t="str">
        <f aca="false">IF(ISNUMBER(D185),D185/D$31,"")</f>
        <v/>
      </c>
      <c r="AK185" s="32" t="str">
        <f aca="false">IF(ISNUMBER(E185),E185/E$31,"")</f>
        <v/>
      </c>
      <c r="AL185" s="32" t="str">
        <f aca="false">IF(ISNUMBER(F185),F185/F$31,"")</f>
        <v/>
      </c>
      <c r="AM185" s="32" t="str">
        <f aca="false">IF(ISNUMBER(G185),G185/G$31,"")</f>
        <v/>
      </c>
      <c r="AN185" s="32" t="str">
        <f aca="false">IF(ISNUMBER(H185),H185/H$31,"")</f>
        <v/>
      </c>
      <c r="AO185" s="32" t="str">
        <f aca="false">IF(ISNUMBER(I185),I185/I$31,"")</f>
        <v/>
      </c>
      <c r="AP185" s="32" t="str">
        <f aca="false">IF(ISNUMBER(J185),J185/J$31,"")</f>
        <v/>
      </c>
    </row>
    <row r="186" customFormat="false" ht="12.8" hidden="false" customHeight="false" outlineLevel="0" collapsed="false">
      <c r="C186" s="15" t="n">
        <f aca="false">C185+1</f>
        <v>44040</v>
      </c>
      <c r="D186" s="21" t="str">
        <f aca="false">IF(ISNUMBER(data_in!$D223),data_in!$D223," ")</f>
        <v> </v>
      </c>
      <c r="E186" s="21" t="str">
        <f aca="false">IF(ISNUMBER(data_in!$E223),data_in!$E223," ")</f>
        <v> </v>
      </c>
      <c r="F186" s="21" t="str">
        <f aca="false">IF(ISNUMBER(data_in!$F223),data_in!$F223," ")</f>
        <v> </v>
      </c>
      <c r="G186" s="21" t="str">
        <f aca="false">IF(ISNUMBER(data_in!$G223),data_in!$G223," ")</f>
        <v> </v>
      </c>
      <c r="H186" s="21" t="str">
        <f aca="false">IF(ISNUMBER(data_in!$H223),data_in!$H223," ")</f>
        <v> </v>
      </c>
      <c r="I186" s="21" t="str">
        <f aca="false">IF(ISNUMBER(data_in!$I223),data_in!$I223," ")</f>
        <v> </v>
      </c>
      <c r="J186" s="21" t="str">
        <f aca="false">IF(ISNUMBER(data_in!$J223),data_in!$J223," ")</f>
        <v> </v>
      </c>
      <c r="L186" s="15" t="n">
        <f aca="false">L185+1</f>
        <v>44040</v>
      </c>
      <c r="M186" s="0" t="n">
        <f aca="false">M185+1</f>
        <v>143</v>
      </c>
      <c r="N186" s="41" t="str">
        <f aca="false">IF(ISNUMBER(D186),D186/D$31,"")</f>
        <v/>
      </c>
      <c r="O186" s="41" t="str">
        <f aca="false">IF(ISNUMBER(E193),E193/E$31,"")</f>
        <v/>
      </c>
      <c r="P186" s="41" t="str">
        <f aca="false">IF(ISNUMBER(F197),F197/F$31,"")</f>
        <v/>
      </c>
      <c r="Q186" s="41" t="str">
        <f aca="false">IF(ISNUMBER(G203),G203/G$31,"")</f>
        <v/>
      </c>
      <c r="R186" s="41" t="str">
        <f aca="false">IF(ISNUMBER(H201),H201/H$31,"")</f>
        <v/>
      </c>
      <c r="S186" s="41" t="str">
        <f aca="false">IF(ISNUMBER(I205),I205/I$31,"")</f>
        <v/>
      </c>
      <c r="T186" s="41" t="str">
        <f aca="false">IF(ISNUMBER(J206),J206/J$31,"")</f>
        <v/>
      </c>
      <c r="X186" s="13" t="n">
        <f aca="false">X185+1</f>
        <v>44040</v>
      </c>
      <c r="Y186" s="0" t="n">
        <f aca="false">Y185+1</f>
        <v>143</v>
      </c>
      <c r="Z186" s="0" t="str">
        <f aca="false">IF(D187&gt;0,D187,"")</f>
        <v> </v>
      </c>
      <c r="AA186" s="0" t="str">
        <f aca="false">IF(E187&gt;0,E187,"")</f>
        <v> </v>
      </c>
      <c r="AB186" s="0" t="str">
        <f aca="false">IF(F187&gt;0,F187,"")</f>
        <v> </v>
      </c>
      <c r="AC186" s="0" t="str">
        <f aca="false">IF(G187&gt;0,G187,"")</f>
        <v> </v>
      </c>
      <c r="AD186" s="0" t="str">
        <f aca="false">IF(H187&gt;0,H187,"")</f>
        <v> </v>
      </c>
      <c r="AE186" s="0" t="str">
        <f aca="false">IF(I187&gt;0,I187,"")</f>
        <v> </v>
      </c>
      <c r="AF186" s="0" t="str">
        <f aca="false">IF(J187&gt;0,J187,"")</f>
        <v> </v>
      </c>
      <c r="AH186" s="15" t="n">
        <f aca="false">AH185+1</f>
        <v>44040</v>
      </c>
      <c r="AI186" s="5" t="n">
        <f aca="false">AI185+1</f>
        <v>143</v>
      </c>
      <c r="AJ186" s="32" t="str">
        <f aca="false">IF(ISNUMBER(D186),D186/D$31,"")</f>
        <v/>
      </c>
      <c r="AK186" s="32" t="str">
        <f aca="false">IF(ISNUMBER(E186),E186/E$31,"")</f>
        <v/>
      </c>
      <c r="AL186" s="32" t="str">
        <f aca="false">IF(ISNUMBER(F186),F186/F$31,"")</f>
        <v/>
      </c>
      <c r="AM186" s="32" t="str">
        <f aca="false">IF(ISNUMBER(G186),G186/G$31,"")</f>
        <v/>
      </c>
      <c r="AN186" s="32" t="str">
        <f aca="false">IF(ISNUMBER(H186),H186/H$31,"")</f>
        <v/>
      </c>
      <c r="AO186" s="32" t="str">
        <f aca="false">IF(ISNUMBER(I186),I186/I$31,"")</f>
        <v/>
      </c>
      <c r="AP186" s="32" t="str">
        <f aca="false">IF(ISNUMBER(J186),J186/J$31,"")</f>
        <v/>
      </c>
    </row>
    <row r="187" customFormat="false" ht="12.8" hidden="false" customHeight="false" outlineLevel="0" collapsed="false">
      <c r="C187" s="15" t="n">
        <f aca="false">C186+1</f>
        <v>44041</v>
      </c>
      <c r="D187" s="21" t="str">
        <f aca="false">IF(ISNUMBER(data_in!$D224),data_in!$D224," ")</f>
        <v> </v>
      </c>
      <c r="E187" s="21" t="str">
        <f aca="false">IF(ISNUMBER(data_in!$E224),data_in!$E224," ")</f>
        <v> </v>
      </c>
      <c r="F187" s="21" t="str">
        <f aca="false">IF(ISNUMBER(data_in!$F224),data_in!$F224," ")</f>
        <v> </v>
      </c>
      <c r="G187" s="21" t="str">
        <f aca="false">IF(ISNUMBER(data_in!$G224),data_in!$G224," ")</f>
        <v> </v>
      </c>
      <c r="H187" s="21" t="str">
        <f aca="false">IF(ISNUMBER(data_in!$H224),data_in!$H224," ")</f>
        <v> </v>
      </c>
      <c r="I187" s="21" t="str">
        <f aca="false">IF(ISNUMBER(data_in!$I224),data_in!$I224," ")</f>
        <v> </v>
      </c>
      <c r="J187" s="21" t="str">
        <f aca="false">IF(ISNUMBER(data_in!$J224),data_in!$J224," ")</f>
        <v> </v>
      </c>
      <c r="L187" s="15" t="n">
        <f aca="false">L186+1</f>
        <v>44041</v>
      </c>
      <c r="M187" s="0" t="n">
        <f aca="false">M186+1</f>
        <v>144</v>
      </c>
      <c r="N187" s="41" t="str">
        <f aca="false">IF(ISNUMBER(D187),D187/D$31,"")</f>
        <v/>
      </c>
      <c r="O187" s="41" t="str">
        <f aca="false">IF(ISNUMBER(E194),E194/E$31,"")</f>
        <v/>
      </c>
      <c r="P187" s="41" t="str">
        <f aca="false">IF(ISNUMBER(F198),F198/F$31,"")</f>
        <v/>
      </c>
      <c r="Q187" s="41" t="str">
        <f aca="false">IF(ISNUMBER(G204),G204/G$31,"")</f>
        <v/>
      </c>
      <c r="R187" s="41" t="str">
        <f aca="false">IF(ISNUMBER(H202),H202/H$31,"")</f>
        <v/>
      </c>
      <c r="S187" s="41" t="str">
        <f aca="false">IF(ISNUMBER(I206),I206/I$31,"")</f>
        <v/>
      </c>
      <c r="T187" s="41" t="str">
        <f aca="false">IF(ISNUMBER(J207),J207/J$31,"")</f>
        <v/>
      </c>
      <c r="X187" s="13" t="n">
        <f aca="false">X186+1</f>
        <v>44041</v>
      </c>
      <c r="Y187" s="0" t="n">
        <f aca="false">Y186+1</f>
        <v>144</v>
      </c>
      <c r="Z187" s="0" t="str">
        <f aca="false">IF(D188&gt;0,D188,"")</f>
        <v> </v>
      </c>
      <c r="AA187" s="0" t="str">
        <f aca="false">IF(E188&gt;0,E188,"")</f>
        <v> </v>
      </c>
      <c r="AB187" s="0" t="str">
        <f aca="false">IF(F188&gt;0,F188,"")</f>
        <v> </v>
      </c>
      <c r="AC187" s="0" t="str">
        <f aca="false">IF(G188&gt;0,G188,"")</f>
        <v> </v>
      </c>
      <c r="AD187" s="0" t="str">
        <f aca="false">IF(H188&gt;0,H188,"")</f>
        <v> </v>
      </c>
      <c r="AE187" s="0" t="str">
        <f aca="false">IF(I188&gt;0,I188,"")</f>
        <v> </v>
      </c>
      <c r="AF187" s="0" t="str">
        <f aca="false">IF(J188&gt;0,J188,"")</f>
        <v> </v>
      </c>
      <c r="AH187" s="15" t="n">
        <f aca="false">AH186+1</f>
        <v>44041</v>
      </c>
      <c r="AI187" s="5" t="n">
        <f aca="false">AI186+1</f>
        <v>144</v>
      </c>
      <c r="AJ187" s="32" t="str">
        <f aca="false">IF(ISNUMBER(D187),D187/D$31,"")</f>
        <v/>
      </c>
      <c r="AK187" s="32" t="str">
        <f aca="false">IF(ISNUMBER(E187),E187/E$31,"")</f>
        <v/>
      </c>
      <c r="AL187" s="32" t="str">
        <f aca="false">IF(ISNUMBER(F187),F187/F$31,"")</f>
        <v/>
      </c>
      <c r="AM187" s="32" t="str">
        <f aca="false">IF(ISNUMBER(G187),G187/G$31,"")</f>
        <v/>
      </c>
      <c r="AN187" s="32" t="str">
        <f aca="false">IF(ISNUMBER(H187),H187/H$31,"")</f>
        <v/>
      </c>
      <c r="AO187" s="32" t="str">
        <f aca="false">IF(ISNUMBER(I187),I187/I$31,"")</f>
        <v/>
      </c>
      <c r="AP187" s="32" t="str">
        <f aca="false">IF(ISNUMBER(J187),J187/J$31,"")</f>
        <v/>
      </c>
    </row>
    <row r="188" customFormat="false" ht="12.8" hidden="false" customHeight="false" outlineLevel="0" collapsed="false">
      <c r="C188" s="15" t="n">
        <f aca="false">C187+1</f>
        <v>44042</v>
      </c>
      <c r="D188" s="21" t="str">
        <f aca="false">IF(ISNUMBER(data_in!$D225),data_in!$D225," ")</f>
        <v> </v>
      </c>
      <c r="E188" s="21" t="str">
        <f aca="false">IF(ISNUMBER(data_in!$E225),data_in!$E225," ")</f>
        <v> </v>
      </c>
      <c r="F188" s="21" t="str">
        <f aca="false">IF(ISNUMBER(data_in!$F225),data_in!$F225," ")</f>
        <v> </v>
      </c>
      <c r="G188" s="21" t="str">
        <f aca="false">IF(ISNUMBER(data_in!$G225),data_in!$G225," ")</f>
        <v> </v>
      </c>
      <c r="H188" s="21" t="str">
        <f aca="false">IF(ISNUMBER(data_in!$H225),data_in!$H225," ")</f>
        <v> </v>
      </c>
      <c r="I188" s="21" t="str">
        <f aca="false">IF(ISNUMBER(data_in!$I225),data_in!$I225," ")</f>
        <v> </v>
      </c>
      <c r="J188" s="21" t="str">
        <f aca="false">IF(ISNUMBER(data_in!$J225),data_in!$J225," ")</f>
        <v> </v>
      </c>
      <c r="L188" s="15" t="n">
        <f aca="false">L187+1</f>
        <v>44042</v>
      </c>
      <c r="M188" s="0" t="n">
        <f aca="false">M187+1</f>
        <v>145</v>
      </c>
      <c r="N188" s="41" t="str">
        <f aca="false">IF(ISNUMBER(D188),D188/D$31,"")</f>
        <v/>
      </c>
      <c r="O188" s="41" t="str">
        <f aca="false">IF(ISNUMBER(E195),E195/E$31,"")</f>
        <v/>
      </c>
      <c r="P188" s="41" t="str">
        <f aca="false">IF(ISNUMBER(F199),F199/F$31,"")</f>
        <v/>
      </c>
      <c r="Q188" s="41" t="str">
        <f aca="false">IF(ISNUMBER(G205),G205/G$31,"")</f>
        <v/>
      </c>
      <c r="R188" s="41" t="str">
        <f aca="false">IF(ISNUMBER(H203),H203/H$31,"")</f>
        <v/>
      </c>
      <c r="S188" s="41" t="str">
        <f aca="false">IF(ISNUMBER(I207),I207/I$31,"")</f>
        <v/>
      </c>
      <c r="T188" s="41" t="str">
        <f aca="false">IF(ISNUMBER(J208),J208/J$31,"")</f>
        <v/>
      </c>
      <c r="X188" s="13" t="n">
        <f aca="false">X187+1</f>
        <v>44042</v>
      </c>
      <c r="Y188" s="0" t="n">
        <f aca="false">Y187+1</f>
        <v>145</v>
      </c>
      <c r="Z188" s="0" t="str">
        <f aca="false">IF(D189&gt;0,D189,"")</f>
        <v> </v>
      </c>
      <c r="AA188" s="0" t="str">
        <f aca="false">IF(E189&gt;0,E189,"")</f>
        <v> </v>
      </c>
      <c r="AB188" s="0" t="str">
        <f aca="false">IF(F189&gt;0,F189,"")</f>
        <v> </v>
      </c>
      <c r="AC188" s="0" t="str">
        <f aca="false">IF(G189&gt;0,G189,"")</f>
        <v> </v>
      </c>
      <c r="AD188" s="0" t="str">
        <f aca="false">IF(H189&gt;0,H189,"")</f>
        <v> </v>
      </c>
      <c r="AE188" s="0" t="str">
        <f aca="false">IF(I189&gt;0,I189,"")</f>
        <v> </v>
      </c>
      <c r="AF188" s="0" t="str">
        <f aca="false">IF(J189&gt;0,J189,"")</f>
        <v> </v>
      </c>
      <c r="AH188" s="15" t="n">
        <f aca="false">AH187+1</f>
        <v>44042</v>
      </c>
      <c r="AI188" s="5" t="n">
        <f aca="false">AI187+1</f>
        <v>145</v>
      </c>
      <c r="AJ188" s="32" t="str">
        <f aca="false">IF(ISNUMBER(D188),D188/D$31,"")</f>
        <v/>
      </c>
      <c r="AK188" s="32" t="str">
        <f aca="false">IF(ISNUMBER(E188),E188/E$31,"")</f>
        <v/>
      </c>
      <c r="AL188" s="32" t="str">
        <f aca="false">IF(ISNUMBER(F188),F188/F$31,"")</f>
        <v/>
      </c>
      <c r="AM188" s="32" t="str">
        <f aca="false">IF(ISNUMBER(G188),G188/G$31,"")</f>
        <v/>
      </c>
      <c r="AN188" s="32" t="str">
        <f aca="false">IF(ISNUMBER(H188),H188/H$31,"")</f>
        <v/>
      </c>
      <c r="AO188" s="32" t="str">
        <f aca="false">IF(ISNUMBER(I188),I188/I$31,"")</f>
        <v/>
      </c>
      <c r="AP188" s="32" t="str">
        <f aca="false">IF(ISNUMBER(J188),J188/J$31,"")</f>
        <v/>
      </c>
    </row>
    <row r="189" customFormat="false" ht="12.8" hidden="false" customHeight="false" outlineLevel="0" collapsed="false">
      <c r="C189" s="15" t="n">
        <f aca="false">C188+1</f>
        <v>44043</v>
      </c>
      <c r="D189" s="21" t="str">
        <f aca="false">IF(ISNUMBER(data_in!$D226),data_in!$D226," ")</f>
        <v> </v>
      </c>
      <c r="E189" s="21" t="str">
        <f aca="false">IF(ISNUMBER(data_in!$E226),data_in!$E226," ")</f>
        <v> </v>
      </c>
      <c r="F189" s="21" t="str">
        <f aca="false">IF(ISNUMBER(data_in!$F226),data_in!$F226," ")</f>
        <v> </v>
      </c>
      <c r="G189" s="21" t="str">
        <f aca="false">IF(ISNUMBER(data_in!$G226),data_in!$G226," ")</f>
        <v> </v>
      </c>
      <c r="H189" s="21" t="str">
        <f aca="false">IF(ISNUMBER(data_in!$H226),data_in!$H226," ")</f>
        <v> </v>
      </c>
      <c r="I189" s="21" t="str">
        <f aca="false">IF(ISNUMBER(data_in!$I226),data_in!$I226," ")</f>
        <v> </v>
      </c>
      <c r="J189" s="21" t="str">
        <f aca="false">IF(ISNUMBER(data_in!$J226),data_in!$J226," ")</f>
        <v> </v>
      </c>
      <c r="L189" s="15" t="n">
        <f aca="false">L188+1</f>
        <v>44043</v>
      </c>
      <c r="M189" s="0" t="n">
        <f aca="false">M188+1</f>
        <v>146</v>
      </c>
      <c r="N189" s="41" t="str">
        <f aca="false">IF(ISNUMBER(D189),D189/D$31,"")</f>
        <v/>
      </c>
      <c r="O189" s="41" t="str">
        <f aca="false">IF(ISNUMBER(E196),E196/E$31,"")</f>
        <v/>
      </c>
      <c r="P189" s="41" t="str">
        <f aca="false">IF(ISNUMBER(F200),F200/F$31,"")</f>
        <v/>
      </c>
      <c r="Q189" s="41" t="str">
        <f aca="false">IF(ISNUMBER(G206),G206/G$31,"")</f>
        <v/>
      </c>
      <c r="R189" s="41" t="str">
        <f aca="false">IF(ISNUMBER(H204),H204/H$31,"")</f>
        <v/>
      </c>
      <c r="S189" s="41" t="str">
        <f aca="false">IF(ISNUMBER(I208),I208/I$31,"")</f>
        <v/>
      </c>
      <c r="T189" s="41" t="str">
        <f aca="false">IF(ISNUMBER(J209),J209/J$31,"")</f>
        <v/>
      </c>
      <c r="X189" s="13" t="n">
        <f aca="false">X188+1</f>
        <v>44043</v>
      </c>
      <c r="Y189" s="0" t="n">
        <f aca="false">Y188+1</f>
        <v>146</v>
      </c>
      <c r="Z189" s="0" t="str">
        <f aca="false">IF(D190&gt;0,D190,"")</f>
        <v> </v>
      </c>
      <c r="AA189" s="0" t="str">
        <f aca="false">IF(E190&gt;0,E190,"")</f>
        <v> </v>
      </c>
      <c r="AB189" s="0" t="str">
        <f aca="false">IF(F190&gt;0,F190,"")</f>
        <v> </v>
      </c>
      <c r="AC189" s="0" t="str">
        <f aca="false">IF(G190&gt;0,G190,"")</f>
        <v> </v>
      </c>
      <c r="AD189" s="0" t="str">
        <f aca="false">IF(H190&gt;0,H190,"")</f>
        <v> </v>
      </c>
      <c r="AE189" s="0" t="str">
        <f aca="false">IF(I190&gt;0,I190,"")</f>
        <v> </v>
      </c>
      <c r="AF189" s="0" t="str">
        <f aca="false">IF(J190&gt;0,J190,"")</f>
        <v> </v>
      </c>
      <c r="AH189" s="15" t="n">
        <f aca="false">AH188+1</f>
        <v>44043</v>
      </c>
      <c r="AI189" s="5" t="n">
        <f aca="false">AI188+1</f>
        <v>146</v>
      </c>
      <c r="AJ189" s="32" t="str">
        <f aca="false">IF(ISNUMBER(D189),D189/D$31,"")</f>
        <v/>
      </c>
      <c r="AK189" s="32" t="str">
        <f aca="false">IF(ISNUMBER(E189),E189/E$31,"")</f>
        <v/>
      </c>
      <c r="AL189" s="32" t="str">
        <f aca="false">IF(ISNUMBER(F189),F189/F$31,"")</f>
        <v/>
      </c>
      <c r="AM189" s="32" t="str">
        <f aca="false">IF(ISNUMBER(G189),G189/G$31,"")</f>
        <v/>
      </c>
      <c r="AN189" s="32" t="str">
        <f aca="false">IF(ISNUMBER(H189),H189/H$31,"")</f>
        <v/>
      </c>
      <c r="AO189" s="32" t="str">
        <f aca="false">IF(ISNUMBER(I189),I189/I$31,"")</f>
        <v/>
      </c>
      <c r="AP189" s="32" t="str">
        <f aca="false">IF(ISNUMBER(J189),J189/J$31,"")</f>
        <v/>
      </c>
    </row>
    <row r="190" customFormat="false" ht="12.8" hidden="false" customHeight="false" outlineLevel="0" collapsed="false">
      <c r="C190" s="15" t="n">
        <f aca="false">C189+1</f>
        <v>44044</v>
      </c>
      <c r="D190" s="21" t="str">
        <f aca="false">IF(ISNUMBER(data_in!$D227),data_in!$D227," ")</f>
        <v> </v>
      </c>
      <c r="E190" s="21" t="str">
        <f aca="false">IF(ISNUMBER(data_in!$E227),data_in!$E227," ")</f>
        <v> </v>
      </c>
      <c r="F190" s="21" t="str">
        <f aca="false">IF(ISNUMBER(data_in!$F227),data_in!$F227," ")</f>
        <v> </v>
      </c>
      <c r="G190" s="21" t="str">
        <f aca="false">IF(ISNUMBER(data_in!$G227),data_in!$G227," ")</f>
        <v> </v>
      </c>
      <c r="H190" s="21" t="str">
        <f aca="false">IF(ISNUMBER(data_in!$H227),data_in!$H227," ")</f>
        <v> </v>
      </c>
      <c r="I190" s="21" t="str">
        <f aca="false">IF(ISNUMBER(data_in!$I227),data_in!$I227," ")</f>
        <v> </v>
      </c>
      <c r="J190" s="21" t="str">
        <f aca="false">IF(ISNUMBER(data_in!$J227),data_in!$J227," ")</f>
        <v> </v>
      </c>
      <c r="L190" s="15" t="n">
        <f aca="false">L189+1</f>
        <v>44044</v>
      </c>
      <c r="M190" s="0" t="n">
        <f aca="false">M189+1</f>
        <v>147</v>
      </c>
      <c r="N190" s="41" t="str">
        <f aca="false">IF(ISNUMBER(D190),D190/D$31,"")</f>
        <v/>
      </c>
      <c r="O190" s="41" t="str">
        <f aca="false">IF(ISNUMBER(E197),E197/E$31,"")</f>
        <v/>
      </c>
      <c r="P190" s="41" t="str">
        <f aca="false">IF(ISNUMBER(F201),F201/F$31,"")</f>
        <v/>
      </c>
      <c r="Q190" s="41" t="str">
        <f aca="false">IF(ISNUMBER(G207),G207/G$31,"")</f>
        <v/>
      </c>
      <c r="R190" s="41" t="str">
        <f aca="false">IF(ISNUMBER(H205),H205/H$31,"")</f>
        <v/>
      </c>
      <c r="S190" s="41" t="str">
        <f aca="false">IF(ISNUMBER(I209),I209/I$31,"")</f>
        <v/>
      </c>
      <c r="T190" s="41" t="str">
        <f aca="false">IF(ISNUMBER(J210),J210/J$31,"")</f>
        <v/>
      </c>
      <c r="X190" s="13" t="n">
        <f aca="false">X189+1</f>
        <v>44044</v>
      </c>
      <c r="Y190" s="0" t="n">
        <f aca="false">Y189+1</f>
        <v>147</v>
      </c>
      <c r="Z190" s="0" t="str">
        <f aca="false">IF(D191&gt;0,D191,"")</f>
        <v> </v>
      </c>
      <c r="AA190" s="0" t="str">
        <f aca="false">IF(E191&gt;0,E191,"")</f>
        <v> </v>
      </c>
      <c r="AB190" s="0" t="str">
        <f aca="false">IF(F191&gt;0,F191,"")</f>
        <v> </v>
      </c>
      <c r="AC190" s="0" t="str">
        <f aca="false">IF(G191&gt;0,G191,"")</f>
        <v> </v>
      </c>
      <c r="AD190" s="0" t="str">
        <f aca="false">IF(H191&gt;0,H191,"")</f>
        <v> </v>
      </c>
      <c r="AE190" s="0" t="str">
        <f aca="false">IF(I191&gt;0,I191,"")</f>
        <v> </v>
      </c>
      <c r="AF190" s="0" t="str">
        <f aca="false">IF(J191&gt;0,J191,"")</f>
        <v> </v>
      </c>
      <c r="AH190" s="15" t="n">
        <f aca="false">AH189+1</f>
        <v>44044</v>
      </c>
      <c r="AI190" s="5" t="n">
        <f aca="false">AI189+1</f>
        <v>147</v>
      </c>
      <c r="AJ190" s="32" t="str">
        <f aca="false">IF(ISNUMBER(D190),D190/D$31,"")</f>
        <v/>
      </c>
      <c r="AK190" s="32" t="str">
        <f aca="false">IF(ISNUMBER(E190),E190/E$31,"")</f>
        <v/>
      </c>
      <c r="AL190" s="32" t="str">
        <f aca="false">IF(ISNUMBER(F190),F190/F$31,"")</f>
        <v/>
      </c>
      <c r="AM190" s="32" t="str">
        <f aca="false">IF(ISNUMBER(G190),G190/G$31,"")</f>
        <v/>
      </c>
      <c r="AN190" s="32" t="str">
        <f aca="false">IF(ISNUMBER(H190),H190/H$31,"")</f>
        <v/>
      </c>
      <c r="AO190" s="32" t="str">
        <f aca="false">IF(ISNUMBER(I190),I190/I$31,"")</f>
        <v/>
      </c>
      <c r="AP190" s="32" t="str">
        <f aca="false">IF(ISNUMBER(J190),J190/J$31,"")</f>
        <v/>
      </c>
    </row>
    <row r="191" customFormat="false" ht="12.8" hidden="false" customHeight="false" outlineLevel="0" collapsed="false">
      <c r="C191" s="15" t="n">
        <f aca="false">C190+1</f>
        <v>44045</v>
      </c>
      <c r="D191" s="21" t="str">
        <f aca="false">IF(ISNUMBER(data_in!$D228),data_in!$D228," ")</f>
        <v> </v>
      </c>
      <c r="E191" s="21" t="str">
        <f aca="false">IF(ISNUMBER(data_in!$E228),data_in!$E228," ")</f>
        <v> </v>
      </c>
      <c r="F191" s="21" t="str">
        <f aca="false">IF(ISNUMBER(data_in!$F228),data_in!$F228," ")</f>
        <v> </v>
      </c>
      <c r="G191" s="21" t="str">
        <f aca="false">IF(ISNUMBER(data_in!$G228),data_in!$G228," ")</f>
        <v> </v>
      </c>
      <c r="H191" s="21" t="str">
        <f aca="false">IF(ISNUMBER(data_in!$H228),data_in!$H228," ")</f>
        <v> </v>
      </c>
      <c r="I191" s="21" t="str">
        <f aca="false">IF(ISNUMBER(data_in!$I228),data_in!$I228," ")</f>
        <v> </v>
      </c>
      <c r="J191" s="21" t="str">
        <f aca="false">IF(ISNUMBER(data_in!$J228),data_in!$J228," ")</f>
        <v> </v>
      </c>
      <c r="L191" s="15" t="n">
        <f aca="false">L190+1</f>
        <v>44045</v>
      </c>
      <c r="M191" s="0" t="n">
        <f aca="false">M190+1</f>
        <v>148</v>
      </c>
      <c r="N191" s="41" t="str">
        <f aca="false">IF(ISNUMBER(D191),D191/D$31,"")</f>
        <v/>
      </c>
      <c r="O191" s="41" t="str">
        <f aca="false">IF(ISNUMBER(E198),E198/E$31,"")</f>
        <v/>
      </c>
      <c r="P191" s="41" t="str">
        <f aca="false">IF(ISNUMBER(F202),F202/F$31,"")</f>
        <v/>
      </c>
      <c r="Q191" s="41" t="str">
        <f aca="false">IF(ISNUMBER(G208),G208/G$31,"")</f>
        <v/>
      </c>
      <c r="R191" s="41" t="str">
        <f aca="false">IF(ISNUMBER(H206),H206/H$31,"")</f>
        <v/>
      </c>
      <c r="S191" s="41" t="str">
        <f aca="false">IF(ISNUMBER(I210),I210/I$31,"")</f>
        <v/>
      </c>
      <c r="T191" s="41" t="str">
        <f aca="false">IF(ISNUMBER(J211),J211/J$31,"")</f>
        <v/>
      </c>
      <c r="X191" s="13" t="n">
        <f aca="false">X190+1</f>
        <v>44045</v>
      </c>
      <c r="Y191" s="0" t="n">
        <f aca="false">Y190+1</f>
        <v>148</v>
      </c>
      <c r="Z191" s="0" t="str">
        <f aca="false">IF(D192&gt;0,D192,"")</f>
        <v> </v>
      </c>
      <c r="AA191" s="0" t="str">
        <f aca="false">IF(E192&gt;0,E192,"")</f>
        <v> </v>
      </c>
      <c r="AB191" s="0" t="str">
        <f aca="false">IF(F192&gt;0,F192,"")</f>
        <v> </v>
      </c>
      <c r="AC191" s="0" t="str">
        <f aca="false">IF(G192&gt;0,G192,"")</f>
        <v> </v>
      </c>
      <c r="AD191" s="0" t="str">
        <f aca="false">IF(H192&gt;0,H192,"")</f>
        <v> </v>
      </c>
      <c r="AE191" s="0" t="str">
        <f aca="false">IF(I192&gt;0,I192,"")</f>
        <v> </v>
      </c>
      <c r="AF191" s="0" t="str">
        <f aca="false">IF(J192&gt;0,J192,"")</f>
        <v> </v>
      </c>
      <c r="AH191" s="15" t="n">
        <f aca="false">AH190+1</f>
        <v>44045</v>
      </c>
      <c r="AI191" s="5" t="n">
        <f aca="false">AI190+1</f>
        <v>148</v>
      </c>
      <c r="AJ191" s="32" t="str">
        <f aca="false">IF(ISNUMBER(D191),D191/D$31,"")</f>
        <v/>
      </c>
      <c r="AK191" s="32" t="str">
        <f aca="false">IF(ISNUMBER(E191),E191/E$31,"")</f>
        <v/>
      </c>
      <c r="AL191" s="32" t="str">
        <f aca="false">IF(ISNUMBER(F191),F191/F$31,"")</f>
        <v/>
      </c>
      <c r="AM191" s="32" t="str">
        <f aca="false">IF(ISNUMBER(G191),G191/G$31,"")</f>
        <v/>
      </c>
      <c r="AN191" s="32" t="str">
        <f aca="false">IF(ISNUMBER(H191),H191/H$31,"")</f>
        <v/>
      </c>
      <c r="AO191" s="32" t="str">
        <f aca="false">IF(ISNUMBER(I191),I191/I$31,"")</f>
        <v/>
      </c>
      <c r="AP191" s="32" t="str">
        <f aca="false">IF(ISNUMBER(J191),J191/J$31,"")</f>
        <v/>
      </c>
    </row>
    <row r="192" customFormat="false" ht="12.8" hidden="false" customHeight="false" outlineLevel="0" collapsed="false">
      <c r="C192" s="15" t="n">
        <f aca="false">C191+1</f>
        <v>44046</v>
      </c>
      <c r="D192" s="21" t="str">
        <f aca="false">IF(ISNUMBER(data_in!$D229),data_in!$D229," ")</f>
        <v> </v>
      </c>
      <c r="E192" s="21" t="str">
        <f aca="false">IF(ISNUMBER(data_in!$E229),data_in!$E229," ")</f>
        <v> </v>
      </c>
      <c r="F192" s="21" t="str">
        <f aca="false">IF(ISNUMBER(data_in!$F229),data_in!$F229," ")</f>
        <v> </v>
      </c>
      <c r="G192" s="21" t="str">
        <f aca="false">IF(ISNUMBER(data_in!$G229),data_in!$G229," ")</f>
        <v> </v>
      </c>
      <c r="H192" s="21" t="str">
        <f aca="false">IF(ISNUMBER(data_in!$H229),data_in!$H229," ")</f>
        <v> </v>
      </c>
      <c r="I192" s="21" t="str">
        <f aca="false">IF(ISNUMBER(data_in!$I229),data_in!$I229," ")</f>
        <v> </v>
      </c>
      <c r="J192" s="21" t="str">
        <f aca="false">IF(ISNUMBER(data_in!$J229),data_in!$J229," ")</f>
        <v> </v>
      </c>
      <c r="L192" s="15" t="n">
        <f aca="false">L191+1</f>
        <v>44046</v>
      </c>
      <c r="M192" s="0" t="n">
        <f aca="false">M191+1</f>
        <v>149</v>
      </c>
      <c r="N192" s="41" t="str">
        <f aca="false">IF(ISNUMBER(D192),D192/D$31,"")</f>
        <v/>
      </c>
      <c r="O192" s="41" t="str">
        <f aca="false">IF(ISNUMBER(E199),E199/E$31,"")</f>
        <v/>
      </c>
      <c r="P192" s="41" t="str">
        <f aca="false">IF(ISNUMBER(F203),F203/F$31,"")</f>
        <v/>
      </c>
      <c r="Q192" s="41" t="str">
        <f aca="false">IF(ISNUMBER(G209),G209/G$31,"")</f>
        <v/>
      </c>
      <c r="R192" s="41" t="str">
        <f aca="false">IF(ISNUMBER(H207),H207/H$31,"")</f>
        <v/>
      </c>
      <c r="S192" s="41" t="str">
        <f aca="false">IF(ISNUMBER(I211),I211/I$31,"")</f>
        <v/>
      </c>
      <c r="T192" s="41" t="str">
        <f aca="false">IF(ISNUMBER(J212),J212/J$31,"")</f>
        <v/>
      </c>
      <c r="X192" s="13" t="n">
        <f aca="false">X191+1</f>
        <v>44046</v>
      </c>
      <c r="Y192" s="0" t="n">
        <f aca="false">Y191+1</f>
        <v>149</v>
      </c>
      <c r="Z192" s="0" t="str">
        <f aca="false">IF(D193&gt;0,D193,"")</f>
        <v> </v>
      </c>
      <c r="AA192" s="0" t="str">
        <f aca="false">IF(E193&gt;0,E193,"")</f>
        <v> </v>
      </c>
      <c r="AB192" s="0" t="str">
        <f aca="false">IF(F193&gt;0,F193,"")</f>
        <v> </v>
      </c>
      <c r="AC192" s="0" t="str">
        <f aca="false">IF(G193&gt;0,G193,"")</f>
        <v> </v>
      </c>
      <c r="AD192" s="0" t="str">
        <f aca="false">IF(H193&gt;0,H193,"")</f>
        <v> </v>
      </c>
      <c r="AE192" s="0" t="str">
        <f aca="false">IF(I193&gt;0,I193,"")</f>
        <v> </v>
      </c>
      <c r="AF192" s="0" t="str">
        <f aca="false">IF(J193&gt;0,J193,"")</f>
        <v> </v>
      </c>
      <c r="AH192" s="15" t="n">
        <f aca="false">AH191+1</f>
        <v>44046</v>
      </c>
      <c r="AI192" s="5" t="n">
        <f aca="false">AI191+1</f>
        <v>149</v>
      </c>
      <c r="AJ192" s="32" t="str">
        <f aca="false">IF(ISNUMBER(D192),D192/D$31,"")</f>
        <v/>
      </c>
      <c r="AK192" s="32" t="str">
        <f aca="false">IF(ISNUMBER(E192),E192/E$31,"")</f>
        <v/>
      </c>
      <c r="AL192" s="32" t="str">
        <f aca="false">IF(ISNUMBER(F192),F192/F$31,"")</f>
        <v/>
      </c>
      <c r="AM192" s="32" t="str">
        <f aca="false">IF(ISNUMBER(G192),G192/G$31,"")</f>
        <v/>
      </c>
      <c r="AN192" s="32" t="str">
        <f aca="false">IF(ISNUMBER(H192),H192/H$31,"")</f>
        <v/>
      </c>
      <c r="AO192" s="32" t="str">
        <f aca="false">IF(ISNUMBER(I192),I192/I$31,"")</f>
        <v/>
      </c>
      <c r="AP192" s="32" t="str">
        <f aca="false">IF(ISNUMBER(J192),J192/J$31,"")</f>
        <v/>
      </c>
    </row>
    <row r="193" customFormat="false" ht="12.8" hidden="false" customHeight="false" outlineLevel="0" collapsed="false">
      <c r="C193" s="15" t="n">
        <f aca="false">C192+1</f>
        <v>44047</v>
      </c>
      <c r="D193" s="21" t="str">
        <f aca="false">IF(ISNUMBER(data_in!$D230),data_in!$D230," ")</f>
        <v> </v>
      </c>
      <c r="E193" s="21" t="str">
        <f aca="false">IF(ISNUMBER(data_in!$E230),data_in!$E230," ")</f>
        <v> </v>
      </c>
      <c r="F193" s="21" t="str">
        <f aca="false">IF(ISNUMBER(data_in!$F230),data_in!$F230," ")</f>
        <v> </v>
      </c>
      <c r="G193" s="21" t="str">
        <f aca="false">IF(ISNUMBER(data_in!$G230),data_in!$G230," ")</f>
        <v> </v>
      </c>
      <c r="H193" s="21" t="str">
        <f aca="false">IF(ISNUMBER(data_in!$H230),data_in!$H230," ")</f>
        <v> </v>
      </c>
      <c r="I193" s="21" t="str">
        <f aca="false">IF(ISNUMBER(data_in!$I230),data_in!$I230," ")</f>
        <v> </v>
      </c>
      <c r="J193" s="21" t="str">
        <f aca="false">IF(ISNUMBER(data_in!$J230),data_in!$J230," ")</f>
        <v> </v>
      </c>
      <c r="L193" s="15" t="n">
        <f aca="false">L192+1</f>
        <v>44047</v>
      </c>
      <c r="M193" s="0" t="n">
        <f aca="false">M192+1</f>
        <v>150</v>
      </c>
      <c r="N193" s="41" t="str">
        <f aca="false">IF(ISNUMBER(D193),D193/D$31,"")</f>
        <v/>
      </c>
      <c r="O193" s="41" t="str">
        <f aca="false">IF(ISNUMBER(E200),E200/E$31,"")</f>
        <v/>
      </c>
      <c r="P193" s="41" t="str">
        <f aca="false">IF(ISNUMBER(F204),F204/F$31,"")</f>
        <v/>
      </c>
      <c r="Q193" s="41" t="str">
        <f aca="false">IF(ISNUMBER(G210),G210/G$31,"")</f>
        <v/>
      </c>
      <c r="R193" s="41" t="str">
        <f aca="false">IF(ISNUMBER(H208),H208/H$31,"")</f>
        <v/>
      </c>
      <c r="S193" s="41" t="str">
        <f aca="false">IF(ISNUMBER(I212),I212/I$31,"")</f>
        <v/>
      </c>
      <c r="T193" s="41" t="str">
        <f aca="false">IF(ISNUMBER(J213),J213/J$31,"")</f>
        <v/>
      </c>
      <c r="X193" s="13" t="n">
        <f aca="false">X192+1</f>
        <v>44047</v>
      </c>
      <c r="Y193" s="0" t="n">
        <f aca="false">Y192+1</f>
        <v>150</v>
      </c>
      <c r="Z193" s="0" t="str">
        <f aca="false">IF(D194&gt;0,D194,"")</f>
        <v> </v>
      </c>
      <c r="AA193" s="0" t="str">
        <f aca="false">IF(E194&gt;0,E194,"")</f>
        <v> </v>
      </c>
      <c r="AB193" s="0" t="str">
        <f aca="false">IF(F194&gt;0,F194,"")</f>
        <v> </v>
      </c>
      <c r="AC193" s="0" t="str">
        <f aca="false">IF(G194&gt;0,G194,"")</f>
        <v> </v>
      </c>
      <c r="AD193" s="0" t="str">
        <f aca="false">IF(H194&gt;0,H194,"")</f>
        <v> </v>
      </c>
      <c r="AE193" s="0" t="str">
        <f aca="false">IF(I194&gt;0,I194,"")</f>
        <v> </v>
      </c>
      <c r="AF193" s="0" t="str">
        <f aca="false">IF(J194&gt;0,J194,"")</f>
        <v> </v>
      </c>
      <c r="AH193" s="15" t="n">
        <f aca="false">AH192+1</f>
        <v>44047</v>
      </c>
      <c r="AI193" s="5" t="n">
        <f aca="false">AI192+1</f>
        <v>150</v>
      </c>
      <c r="AJ193" s="32" t="str">
        <f aca="false">IF(ISNUMBER(D193),D193/D$31,"")</f>
        <v/>
      </c>
      <c r="AK193" s="32" t="str">
        <f aca="false">IF(ISNUMBER(E193),E193/E$31,"")</f>
        <v/>
      </c>
      <c r="AL193" s="32" t="str">
        <f aca="false">IF(ISNUMBER(F193),F193/F$31,"")</f>
        <v/>
      </c>
      <c r="AM193" s="32" t="str">
        <f aca="false">IF(ISNUMBER(G193),G193/G$31,"")</f>
        <v/>
      </c>
      <c r="AN193" s="32" t="str">
        <f aca="false">IF(ISNUMBER(H193),H193/H$31,"")</f>
        <v/>
      </c>
      <c r="AO193" s="32" t="str">
        <f aca="false">IF(ISNUMBER(I193),I193/I$31,"")</f>
        <v/>
      </c>
      <c r="AP193" s="32" t="str">
        <f aca="false">IF(ISNUMBER(J193),J193/J$31,"")</f>
        <v/>
      </c>
    </row>
    <row r="194" customFormat="false" ht="12.8" hidden="false" customHeight="false" outlineLevel="0" collapsed="false">
      <c r="C194" s="15" t="n">
        <f aca="false">C193+1</f>
        <v>44048</v>
      </c>
      <c r="D194" s="21" t="str">
        <f aca="false">IF(ISNUMBER(data_in!$D231),data_in!$D231," ")</f>
        <v> </v>
      </c>
      <c r="E194" s="21" t="str">
        <f aca="false">IF(ISNUMBER(data_in!$E231),data_in!$E231," ")</f>
        <v> </v>
      </c>
      <c r="F194" s="21" t="str">
        <f aca="false">IF(ISNUMBER(data_in!$F231),data_in!$F231," ")</f>
        <v> </v>
      </c>
      <c r="G194" s="21" t="str">
        <f aca="false">IF(ISNUMBER(data_in!$G231),data_in!$G231," ")</f>
        <v> </v>
      </c>
      <c r="H194" s="21" t="str">
        <f aca="false">IF(ISNUMBER(data_in!$H231),data_in!$H231," ")</f>
        <v> </v>
      </c>
      <c r="I194" s="21" t="str">
        <f aca="false">IF(ISNUMBER(data_in!$I231),data_in!$I231," ")</f>
        <v> </v>
      </c>
      <c r="J194" s="21" t="str">
        <f aca="false">IF(ISNUMBER(data_in!$J231),data_in!$J231," ")</f>
        <v> </v>
      </c>
      <c r="L194" s="15" t="n">
        <f aca="false">L193+1</f>
        <v>44048</v>
      </c>
      <c r="M194" s="0" t="n">
        <f aca="false">M193+1</f>
        <v>151</v>
      </c>
      <c r="N194" s="41" t="str">
        <f aca="false">IF(ISNUMBER(D194),D194/D$31,"")</f>
        <v/>
      </c>
      <c r="O194" s="41" t="str">
        <f aca="false">IF(ISNUMBER(E201),E201/E$31,"")</f>
        <v/>
      </c>
      <c r="P194" s="41" t="str">
        <f aca="false">IF(ISNUMBER(F205),F205/F$31,"")</f>
        <v/>
      </c>
      <c r="Q194" s="41" t="str">
        <f aca="false">IF(ISNUMBER(G211),G211/G$31,"")</f>
        <v/>
      </c>
      <c r="R194" s="41" t="str">
        <f aca="false">IF(ISNUMBER(H209),H209/H$31,"")</f>
        <v/>
      </c>
      <c r="S194" s="41" t="str">
        <f aca="false">IF(ISNUMBER(I213),I213/I$31,"")</f>
        <v/>
      </c>
      <c r="T194" s="41" t="str">
        <f aca="false">IF(ISNUMBER(J214),J214/J$31,"")</f>
        <v/>
      </c>
      <c r="X194" s="13" t="n">
        <f aca="false">X193+1</f>
        <v>44048</v>
      </c>
      <c r="Y194" s="0" t="n">
        <f aca="false">Y193+1</f>
        <v>151</v>
      </c>
      <c r="Z194" s="0" t="str">
        <f aca="false">IF(D195&gt;0,D195,"")</f>
        <v> </v>
      </c>
      <c r="AA194" s="0" t="str">
        <f aca="false">IF(E195&gt;0,E195,"")</f>
        <v> </v>
      </c>
      <c r="AB194" s="0" t="str">
        <f aca="false">IF(F195&gt;0,F195,"")</f>
        <v> </v>
      </c>
      <c r="AC194" s="0" t="str">
        <f aca="false">IF(G195&gt;0,G195,"")</f>
        <v> </v>
      </c>
      <c r="AD194" s="0" t="str">
        <f aca="false">IF(H195&gt;0,H195,"")</f>
        <v> </v>
      </c>
      <c r="AE194" s="0" t="str">
        <f aca="false">IF(I195&gt;0,I195,"")</f>
        <v> </v>
      </c>
      <c r="AF194" s="0" t="str">
        <f aca="false">IF(J195&gt;0,J195,"")</f>
        <v> </v>
      </c>
      <c r="AH194" s="15" t="n">
        <f aca="false">AH193+1</f>
        <v>44048</v>
      </c>
      <c r="AI194" s="5" t="n">
        <f aca="false">AI193+1</f>
        <v>151</v>
      </c>
      <c r="AJ194" s="32" t="str">
        <f aca="false">IF(ISNUMBER(D194),D194/D$31,"")</f>
        <v/>
      </c>
      <c r="AK194" s="32" t="str">
        <f aca="false">IF(ISNUMBER(E194),E194/E$31,"")</f>
        <v/>
      </c>
      <c r="AL194" s="32" t="str">
        <f aca="false">IF(ISNUMBER(F194),F194/F$31,"")</f>
        <v/>
      </c>
      <c r="AM194" s="32" t="str">
        <f aca="false">IF(ISNUMBER(G194),G194/G$31,"")</f>
        <v/>
      </c>
      <c r="AN194" s="32" t="str">
        <f aca="false">IF(ISNUMBER(H194),H194/H$31,"")</f>
        <v/>
      </c>
      <c r="AO194" s="32" t="str">
        <f aca="false">IF(ISNUMBER(I194),I194/I$31,"")</f>
        <v/>
      </c>
      <c r="AP194" s="32" t="str">
        <f aca="false">IF(ISNUMBER(J194),J194/J$31,"")</f>
        <v/>
      </c>
    </row>
    <row r="195" customFormat="false" ht="12.8" hidden="false" customHeight="false" outlineLevel="0" collapsed="false">
      <c r="C195" s="15" t="n">
        <f aca="false">C194+1</f>
        <v>44049</v>
      </c>
      <c r="D195" s="21" t="str">
        <f aca="false">IF(ISNUMBER(data_in!$D232),data_in!$D232," ")</f>
        <v> </v>
      </c>
      <c r="E195" s="21" t="str">
        <f aca="false">IF(ISNUMBER(data_in!$E232),data_in!$E232," ")</f>
        <v> </v>
      </c>
      <c r="F195" s="21" t="str">
        <f aca="false">IF(ISNUMBER(data_in!$F232),data_in!$F232," ")</f>
        <v> </v>
      </c>
      <c r="G195" s="21" t="str">
        <f aca="false">IF(ISNUMBER(data_in!$G232),data_in!$G232," ")</f>
        <v> </v>
      </c>
      <c r="H195" s="21" t="str">
        <f aca="false">IF(ISNUMBER(data_in!$H232),data_in!$H232," ")</f>
        <v> </v>
      </c>
      <c r="I195" s="21" t="str">
        <f aca="false">IF(ISNUMBER(data_in!$I232),data_in!$I232," ")</f>
        <v> </v>
      </c>
      <c r="J195" s="21" t="str">
        <f aca="false">IF(ISNUMBER(data_in!$J232),data_in!$J232," ")</f>
        <v> </v>
      </c>
      <c r="L195" s="15" t="n">
        <f aca="false">L194+1</f>
        <v>44049</v>
      </c>
      <c r="M195" s="0" t="n">
        <f aca="false">M194+1</f>
        <v>152</v>
      </c>
      <c r="N195" s="41" t="str">
        <f aca="false">IF(ISNUMBER(D195),D195/D$31,"")</f>
        <v/>
      </c>
      <c r="O195" s="41" t="str">
        <f aca="false">IF(ISNUMBER(E202),E202/E$31,"")</f>
        <v/>
      </c>
      <c r="P195" s="41" t="str">
        <f aca="false">IF(ISNUMBER(F206),F206/F$31,"")</f>
        <v/>
      </c>
      <c r="Q195" s="41" t="str">
        <f aca="false">IF(ISNUMBER(G212),G212/G$31,"")</f>
        <v/>
      </c>
      <c r="R195" s="41" t="str">
        <f aca="false">IF(ISNUMBER(H210),H210/H$31,"")</f>
        <v/>
      </c>
      <c r="S195" s="41" t="str">
        <f aca="false">IF(ISNUMBER(I214),I214/I$31,"")</f>
        <v/>
      </c>
      <c r="T195" s="41" t="str">
        <f aca="false">IF(ISNUMBER(J215),J215/J$31,"")</f>
        <v/>
      </c>
      <c r="X195" s="13" t="n">
        <f aca="false">X194+1</f>
        <v>44049</v>
      </c>
      <c r="Y195" s="0" t="n">
        <f aca="false">Y194+1</f>
        <v>152</v>
      </c>
      <c r="Z195" s="0" t="str">
        <f aca="false">IF(D196&gt;0,D196,"")</f>
        <v> </v>
      </c>
      <c r="AA195" s="0" t="str">
        <f aca="false">IF(E196&gt;0,E196,"")</f>
        <v> </v>
      </c>
      <c r="AB195" s="0" t="str">
        <f aca="false">IF(F196&gt;0,F196,"")</f>
        <v> </v>
      </c>
      <c r="AC195" s="0" t="str">
        <f aca="false">IF(G196&gt;0,G196,"")</f>
        <v> </v>
      </c>
      <c r="AD195" s="0" t="str">
        <f aca="false">IF(H196&gt;0,H196,"")</f>
        <v> </v>
      </c>
      <c r="AE195" s="0" t="str">
        <f aca="false">IF(I196&gt;0,I196,"")</f>
        <v> </v>
      </c>
      <c r="AF195" s="0" t="str">
        <f aca="false">IF(J196&gt;0,J196,"")</f>
        <v> </v>
      </c>
      <c r="AH195" s="15" t="n">
        <f aca="false">AH194+1</f>
        <v>44049</v>
      </c>
      <c r="AI195" s="5" t="n">
        <f aca="false">AI194+1</f>
        <v>152</v>
      </c>
      <c r="AJ195" s="32" t="str">
        <f aca="false">IF(ISNUMBER(D195),D195/D$31,"")</f>
        <v/>
      </c>
      <c r="AK195" s="32" t="str">
        <f aca="false">IF(ISNUMBER(E195),E195/E$31,"")</f>
        <v/>
      </c>
      <c r="AL195" s="32" t="str">
        <f aca="false">IF(ISNUMBER(F195),F195/F$31,"")</f>
        <v/>
      </c>
      <c r="AM195" s="32" t="str">
        <f aca="false">IF(ISNUMBER(G195),G195/G$31,"")</f>
        <v/>
      </c>
      <c r="AN195" s="32" t="str">
        <f aca="false">IF(ISNUMBER(H195),H195/H$31,"")</f>
        <v/>
      </c>
      <c r="AO195" s="32" t="str">
        <f aca="false">IF(ISNUMBER(I195),I195/I$31,"")</f>
        <v/>
      </c>
      <c r="AP195" s="32" t="str">
        <f aca="false">IF(ISNUMBER(J195),J195/J$31,"")</f>
        <v/>
      </c>
    </row>
    <row r="196" customFormat="false" ht="12.8" hidden="false" customHeight="false" outlineLevel="0" collapsed="false">
      <c r="C196" s="15" t="n">
        <f aca="false">C195+1</f>
        <v>44050</v>
      </c>
      <c r="D196" s="21" t="str">
        <f aca="false">IF(ISNUMBER(data_in!$D233),data_in!$D233," ")</f>
        <v> </v>
      </c>
      <c r="E196" s="21" t="str">
        <f aca="false">IF(ISNUMBER(data_in!$E233),data_in!$E233," ")</f>
        <v> </v>
      </c>
      <c r="F196" s="21" t="str">
        <f aca="false">IF(ISNUMBER(data_in!$F233),data_in!$F233," ")</f>
        <v> </v>
      </c>
      <c r="G196" s="21" t="str">
        <f aca="false">IF(ISNUMBER(data_in!$G233),data_in!$G233," ")</f>
        <v> </v>
      </c>
      <c r="H196" s="21" t="str">
        <f aca="false">IF(ISNUMBER(data_in!$H233),data_in!$H233," ")</f>
        <v> </v>
      </c>
      <c r="I196" s="21" t="str">
        <f aca="false">IF(ISNUMBER(data_in!$I233),data_in!$I233," ")</f>
        <v> </v>
      </c>
      <c r="J196" s="21" t="str">
        <f aca="false">IF(ISNUMBER(data_in!$J233),data_in!$J233," ")</f>
        <v> </v>
      </c>
      <c r="L196" s="15" t="n">
        <f aca="false">L195+1</f>
        <v>44050</v>
      </c>
      <c r="M196" s="0" t="n">
        <f aca="false">M195+1</f>
        <v>153</v>
      </c>
      <c r="N196" s="41" t="str">
        <f aca="false">IF(ISNUMBER(D196),D196/D$31,"")</f>
        <v/>
      </c>
      <c r="O196" s="41" t="str">
        <f aca="false">IF(ISNUMBER(E203),E203/E$31,"")</f>
        <v/>
      </c>
      <c r="P196" s="41" t="str">
        <f aca="false">IF(ISNUMBER(F207),F207/F$31,"")</f>
        <v/>
      </c>
      <c r="Q196" s="41" t="str">
        <f aca="false">IF(ISNUMBER(G213),G213/G$31,"")</f>
        <v/>
      </c>
      <c r="R196" s="41" t="str">
        <f aca="false">IF(ISNUMBER(H211),H211/H$31,"")</f>
        <v/>
      </c>
      <c r="S196" s="41" t="str">
        <f aca="false">IF(ISNUMBER(I215),I215/I$31,"")</f>
        <v/>
      </c>
      <c r="T196" s="41" t="str">
        <f aca="false">IF(ISNUMBER(J216),J216/J$31,"")</f>
        <v/>
      </c>
      <c r="X196" s="13" t="n">
        <f aca="false">X195+1</f>
        <v>44050</v>
      </c>
      <c r="Y196" s="0" t="n">
        <f aca="false">Y195+1</f>
        <v>153</v>
      </c>
      <c r="Z196" s="0" t="str">
        <f aca="false">IF(D197&gt;0,D197,"")</f>
        <v> </v>
      </c>
      <c r="AA196" s="0" t="str">
        <f aca="false">IF(E197&gt;0,E197,"")</f>
        <v> </v>
      </c>
      <c r="AB196" s="0" t="str">
        <f aca="false">IF(F197&gt;0,F197,"")</f>
        <v> </v>
      </c>
      <c r="AC196" s="0" t="str">
        <f aca="false">IF(G197&gt;0,G197,"")</f>
        <v> </v>
      </c>
      <c r="AD196" s="0" t="str">
        <f aca="false">IF(H197&gt;0,H197,"")</f>
        <v> </v>
      </c>
      <c r="AE196" s="0" t="str">
        <f aca="false">IF(I197&gt;0,I197,"")</f>
        <v> </v>
      </c>
      <c r="AF196" s="0" t="str">
        <f aca="false">IF(J197&gt;0,J197,"")</f>
        <v> </v>
      </c>
      <c r="AH196" s="15" t="n">
        <f aca="false">AH195+1</f>
        <v>44050</v>
      </c>
      <c r="AI196" s="5" t="n">
        <f aca="false">AI195+1</f>
        <v>153</v>
      </c>
      <c r="AJ196" s="32" t="str">
        <f aca="false">IF(ISNUMBER(D196),D196/D$31,"")</f>
        <v/>
      </c>
      <c r="AK196" s="32" t="str">
        <f aca="false">IF(ISNUMBER(E196),E196/E$31,"")</f>
        <v/>
      </c>
      <c r="AL196" s="32" t="str">
        <f aca="false">IF(ISNUMBER(F196),F196/F$31,"")</f>
        <v/>
      </c>
      <c r="AM196" s="32" t="str">
        <f aca="false">IF(ISNUMBER(G196),G196/G$31,"")</f>
        <v/>
      </c>
      <c r="AN196" s="32" t="str">
        <f aca="false">IF(ISNUMBER(H196),H196/H$31,"")</f>
        <v/>
      </c>
      <c r="AO196" s="32" t="str">
        <f aca="false">IF(ISNUMBER(I196),I196/I$31,"")</f>
        <v/>
      </c>
      <c r="AP196" s="32" t="str">
        <f aca="false">IF(ISNUMBER(J196),J196/J$31,"")</f>
        <v/>
      </c>
    </row>
    <row r="197" customFormat="false" ht="12.8" hidden="false" customHeight="false" outlineLevel="0" collapsed="false">
      <c r="C197" s="15" t="n">
        <f aca="false">C196+1</f>
        <v>44051</v>
      </c>
      <c r="D197" s="21" t="str">
        <f aca="false">IF(ISNUMBER(data_in!$D234),data_in!$D234," ")</f>
        <v> </v>
      </c>
      <c r="E197" s="21" t="str">
        <f aca="false">IF(ISNUMBER(data_in!$E234),data_in!$E234," ")</f>
        <v> </v>
      </c>
      <c r="F197" s="21" t="str">
        <f aca="false">IF(ISNUMBER(data_in!$F234),data_in!$F234," ")</f>
        <v> </v>
      </c>
      <c r="G197" s="21" t="str">
        <f aca="false">IF(ISNUMBER(data_in!$G234),data_in!$G234," ")</f>
        <v> </v>
      </c>
      <c r="H197" s="21" t="str">
        <f aca="false">IF(ISNUMBER(data_in!$H234),data_in!$H234," ")</f>
        <v> </v>
      </c>
      <c r="I197" s="21" t="str">
        <f aca="false">IF(ISNUMBER(data_in!$I234),data_in!$I234," ")</f>
        <v> </v>
      </c>
      <c r="J197" s="21" t="str">
        <f aca="false">IF(ISNUMBER(data_in!$J234),data_in!$J234," ")</f>
        <v> </v>
      </c>
      <c r="L197" s="15" t="n">
        <f aca="false">L196+1</f>
        <v>44051</v>
      </c>
      <c r="M197" s="0" t="n">
        <f aca="false">M196+1</f>
        <v>154</v>
      </c>
      <c r="N197" s="41" t="str">
        <f aca="false">IF(ISNUMBER(D197),D197/D$31,"")</f>
        <v/>
      </c>
      <c r="O197" s="41" t="str">
        <f aca="false">IF(ISNUMBER(E204),E204/E$31,"")</f>
        <v/>
      </c>
      <c r="P197" s="41" t="str">
        <f aca="false">IF(ISNUMBER(F208),F208/F$31,"")</f>
        <v/>
      </c>
      <c r="Q197" s="41" t="str">
        <f aca="false">IF(ISNUMBER(G214),G214/G$31,"")</f>
        <v/>
      </c>
      <c r="R197" s="41" t="str">
        <f aca="false">IF(ISNUMBER(H212),H212/H$31,"")</f>
        <v/>
      </c>
      <c r="S197" s="41" t="str">
        <f aca="false">IF(ISNUMBER(I216),I216/I$31,"")</f>
        <v/>
      </c>
      <c r="T197" s="41" t="str">
        <f aca="false">IF(ISNUMBER(J217),J217/J$31,"")</f>
        <v/>
      </c>
      <c r="X197" s="13" t="n">
        <f aca="false">X196+1</f>
        <v>44051</v>
      </c>
      <c r="Y197" s="0" t="n">
        <f aca="false">Y196+1</f>
        <v>154</v>
      </c>
      <c r="Z197" s="0" t="str">
        <f aca="false">IF(D198&gt;0,D198,"")</f>
        <v> </v>
      </c>
      <c r="AA197" s="0" t="str">
        <f aca="false">IF(E198&gt;0,E198,"")</f>
        <v> </v>
      </c>
      <c r="AB197" s="0" t="str">
        <f aca="false">IF(F198&gt;0,F198,"")</f>
        <v> </v>
      </c>
      <c r="AC197" s="0" t="str">
        <f aca="false">IF(G198&gt;0,G198,"")</f>
        <v> </v>
      </c>
      <c r="AD197" s="0" t="str">
        <f aca="false">IF(H198&gt;0,H198,"")</f>
        <v> </v>
      </c>
      <c r="AE197" s="0" t="str">
        <f aca="false">IF(I198&gt;0,I198,"")</f>
        <v> </v>
      </c>
      <c r="AF197" s="0" t="str">
        <f aca="false">IF(J198&gt;0,J198,"")</f>
        <v> </v>
      </c>
      <c r="AH197" s="15" t="n">
        <f aca="false">AH196+1</f>
        <v>44051</v>
      </c>
      <c r="AI197" s="5" t="n">
        <f aca="false">AI196+1</f>
        <v>154</v>
      </c>
      <c r="AJ197" s="32" t="str">
        <f aca="false">IF(ISNUMBER(D197),D197/D$31,"")</f>
        <v/>
      </c>
      <c r="AK197" s="32" t="str">
        <f aca="false">IF(ISNUMBER(E197),E197/E$31,"")</f>
        <v/>
      </c>
      <c r="AL197" s="32" t="str">
        <f aca="false">IF(ISNUMBER(F197),F197/F$31,"")</f>
        <v/>
      </c>
      <c r="AM197" s="32" t="str">
        <f aca="false">IF(ISNUMBER(G197),G197/G$31,"")</f>
        <v/>
      </c>
      <c r="AN197" s="32" t="str">
        <f aca="false">IF(ISNUMBER(H197),H197/H$31,"")</f>
        <v/>
      </c>
      <c r="AO197" s="32" t="str">
        <f aca="false">IF(ISNUMBER(I197),I197/I$31,"")</f>
        <v/>
      </c>
      <c r="AP197" s="32" t="str">
        <f aca="false">IF(ISNUMBER(J197),J197/J$31,"")</f>
        <v/>
      </c>
    </row>
    <row r="198" customFormat="false" ht="12.8" hidden="false" customHeight="false" outlineLevel="0" collapsed="false">
      <c r="C198" s="15" t="n">
        <f aca="false">C197+1</f>
        <v>44052</v>
      </c>
      <c r="D198" s="21" t="str">
        <f aca="false">IF(ISNUMBER(data_in!$D235),data_in!$D235," ")</f>
        <v> </v>
      </c>
      <c r="E198" s="21" t="str">
        <f aca="false">IF(ISNUMBER(data_in!$E235),data_in!$E235," ")</f>
        <v> </v>
      </c>
      <c r="F198" s="21" t="str">
        <f aca="false">IF(ISNUMBER(data_in!$F235),data_in!$F235," ")</f>
        <v> </v>
      </c>
      <c r="G198" s="21" t="str">
        <f aca="false">IF(ISNUMBER(data_in!$G235),data_in!$G235," ")</f>
        <v> </v>
      </c>
      <c r="H198" s="21" t="str">
        <f aca="false">IF(ISNUMBER(data_in!$H235),data_in!$H235," ")</f>
        <v> </v>
      </c>
      <c r="I198" s="21" t="str">
        <f aca="false">IF(ISNUMBER(data_in!$I235),data_in!$I235," ")</f>
        <v> </v>
      </c>
      <c r="J198" s="21" t="str">
        <f aca="false">IF(ISNUMBER(data_in!$J235),data_in!$J235," ")</f>
        <v> </v>
      </c>
      <c r="L198" s="15" t="n">
        <f aca="false">L197+1</f>
        <v>44052</v>
      </c>
      <c r="M198" s="0" t="n">
        <f aca="false">M197+1</f>
        <v>155</v>
      </c>
      <c r="N198" s="41" t="str">
        <f aca="false">IF(ISNUMBER(D198),D198/D$31,"")</f>
        <v/>
      </c>
      <c r="O198" s="41" t="str">
        <f aca="false">IF(ISNUMBER(E205),E205/E$31,"")</f>
        <v/>
      </c>
      <c r="P198" s="41" t="str">
        <f aca="false">IF(ISNUMBER(F209),F209/F$31,"")</f>
        <v/>
      </c>
      <c r="Q198" s="41" t="str">
        <f aca="false">IF(ISNUMBER(G215),G215/G$31,"")</f>
        <v/>
      </c>
      <c r="R198" s="41" t="str">
        <f aca="false">IF(ISNUMBER(H213),H213/H$31,"")</f>
        <v/>
      </c>
      <c r="S198" s="41" t="str">
        <f aca="false">IF(ISNUMBER(I217),I217/I$31,"")</f>
        <v/>
      </c>
      <c r="T198" s="41" t="str">
        <f aca="false">IF(ISNUMBER(J218),J218/J$31,"")</f>
        <v/>
      </c>
      <c r="X198" s="13" t="n">
        <f aca="false">X197+1</f>
        <v>44052</v>
      </c>
      <c r="Y198" s="0" t="n">
        <f aca="false">Y197+1</f>
        <v>155</v>
      </c>
      <c r="Z198" s="0" t="str">
        <f aca="false">IF(D199&gt;0,D199,"")</f>
        <v> </v>
      </c>
      <c r="AA198" s="0" t="str">
        <f aca="false">IF(E199&gt;0,E199,"")</f>
        <v> </v>
      </c>
      <c r="AB198" s="0" t="str">
        <f aca="false">IF(F199&gt;0,F199,"")</f>
        <v> </v>
      </c>
      <c r="AC198" s="0" t="str">
        <f aca="false">IF(G199&gt;0,G199,"")</f>
        <v> </v>
      </c>
      <c r="AD198" s="0" t="str">
        <f aca="false">IF(H199&gt;0,H199,"")</f>
        <v> </v>
      </c>
      <c r="AE198" s="0" t="str">
        <f aca="false">IF(I199&gt;0,I199,"")</f>
        <v> </v>
      </c>
      <c r="AF198" s="0" t="str">
        <f aca="false">IF(J199&gt;0,J199,"")</f>
        <v> </v>
      </c>
      <c r="AH198" s="15" t="n">
        <f aca="false">AH197+1</f>
        <v>44052</v>
      </c>
      <c r="AI198" s="5" t="n">
        <f aca="false">AI197+1</f>
        <v>155</v>
      </c>
      <c r="AJ198" s="32" t="str">
        <f aca="false">IF(ISNUMBER(D198),D198/D$31,"")</f>
        <v/>
      </c>
      <c r="AK198" s="32" t="str">
        <f aca="false">IF(ISNUMBER(E198),E198/E$31,"")</f>
        <v/>
      </c>
      <c r="AL198" s="32" t="str">
        <f aca="false">IF(ISNUMBER(F198),F198/F$31,"")</f>
        <v/>
      </c>
      <c r="AM198" s="32" t="str">
        <f aca="false">IF(ISNUMBER(G198),G198/G$31,"")</f>
        <v/>
      </c>
      <c r="AN198" s="32" t="str">
        <f aca="false">IF(ISNUMBER(H198),H198/H$31,"")</f>
        <v/>
      </c>
      <c r="AO198" s="32" t="str">
        <f aca="false">IF(ISNUMBER(I198),I198/I$31,"")</f>
        <v/>
      </c>
      <c r="AP198" s="32" t="str">
        <f aca="false">IF(ISNUMBER(J198),J198/J$31,"")</f>
        <v/>
      </c>
    </row>
    <row r="199" customFormat="false" ht="12.8" hidden="false" customHeight="false" outlineLevel="0" collapsed="false">
      <c r="C199" s="15" t="n">
        <f aca="false">C198+1</f>
        <v>44053</v>
      </c>
      <c r="D199" s="21" t="str">
        <f aca="false">IF(ISNUMBER(data_in!$D236),data_in!$D236," ")</f>
        <v> </v>
      </c>
      <c r="E199" s="21" t="str">
        <f aca="false">IF(ISNUMBER(data_in!$E236),data_in!$E236," ")</f>
        <v> </v>
      </c>
      <c r="F199" s="21" t="str">
        <f aca="false">IF(ISNUMBER(data_in!$F236),data_in!$F236," ")</f>
        <v> </v>
      </c>
      <c r="G199" s="21" t="str">
        <f aca="false">IF(ISNUMBER(data_in!$G236),data_in!$G236," ")</f>
        <v> </v>
      </c>
      <c r="H199" s="21" t="str">
        <f aca="false">IF(ISNUMBER(data_in!$H236),data_in!$H236," ")</f>
        <v> </v>
      </c>
      <c r="I199" s="21" t="str">
        <f aca="false">IF(ISNUMBER(data_in!$I236),data_in!$I236," ")</f>
        <v> </v>
      </c>
      <c r="J199" s="21" t="str">
        <f aca="false">IF(ISNUMBER(data_in!$J236),data_in!$J236," ")</f>
        <v> </v>
      </c>
      <c r="L199" s="15" t="n">
        <f aca="false">L198+1</f>
        <v>44053</v>
      </c>
      <c r="M199" s="0" t="n">
        <f aca="false">M198+1</f>
        <v>156</v>
      </c>
      <c r="N199" s="41" t="str">
        <f aca="false">IF(ISNUMBER(D199),D199/D$31,"")</f>
        <v/>
      </c>
      <c r="O199" s="41" t="str">
        <f aca="false">IF(ISNUMBER(E206),E206/E$31,"")</f>
        <v/>
      </c>
      <c r="P199" s="41" t="str">
        <f aca="false">IF(ISNUMBER(F210),F210/F$31,"")</f>
        <v/>
      </c>
      <c r="Q199" s="41" t="str">
        <f aca="false">IF(ISNUMBER(G216),G216/G$31,"")</f>
        <v/>
      </c>
      <c r="R199" s="41" t="str">
        <f aca="false">IF(ISNUMBER(H214),H214/H$31,"")</f>
        <v/>
      </c>
      <c r="S199" s="41" t="str">
        <f aca="false">IF(ISNUMBER(I218),I218/I$31,"")</f>
        <v/>
      </c>
      <c r="T199" s="41" t="str">
        <f aca="false">IF(ISNUMBER(J219),J219/J$31,"")</f>
        <v/>
      </c>
      <c r="X199" s="13" t="n">
        <f aca="false">X198+1</f>
        <v>44053</v>
      </c>
      <c r="Y199" s="0" t="n">
        <f aca="false">Y198+1</f>
        <v>156</v>
      </c>
      <c r="Z199" s="0" t="str">
        <f aca="false">IF(D200&gt;0,D200,"")</f>
        <v> </v>
      </c>
      <c r="AA199" s="0" t="str">
        <f aca="false">IF(E200&gt;0,E200,"")</f>
        <v> </v>
      </c>
      <c r="AB199" s="0" t="str">
        <f aca="false">IF(F200&gt;0,F200,"")</f>
        <v> </v>
      </c>
      <c r="AC199" s="0" t="str">
        <f aca="false">IF(G200&gt;0,G200,"")</f>
        <v> </v>
      </c>
      <c r="AD199" s="0" t="str">
        <f aca="false">IF(H200&gt;0,H200,"")</f>
        <v> </v>
      </c>
      <c r="AE199" s="0" t="str">
        <f aca="false">IF(I200&gt;0,I200,"")</f>
        <v> </v>
      </c>
      <c r="AF199" s="0" t="str">
        <f aca="false">IF(J200&gt;0,J200,"")</f>
        <v> </v>
      </c>
      <c r="AH199" s="15" t="n">
        <f aca="false">AH198+1</f>
        <v>44053</v>
      </c>
      <c r="AI199" s="5" t="n">
        <f aca="false">AI198+1</f>
        <v>156</v>
      </c>
      <c r="AJ199" s="32" t="str">
        <f aca="false">IF(ISNUMBER(D199),D199/D$31,"")</f>
        <v/>
      </c>
      <c r="AK199" s="32" t="str">
        <f aca="false">IF(ISNUMBER(E199),E199/E$31,"")</f>
        <v/>
      </c>
      <c r="AL199" s="32" t="str">
        <f aca="false">IF(ISNUMBER(F199),F199/F$31,"")</f>
        <v/>
      </c>
      <c r="AM199" s="32" t="str">
        <f aca="false">IF(ISNUMBER(G199),G199/G$31,"")</f>
        <v/>
      </c>
      <c r="AN199" s="32" t="str">
        <f aca="false">IF(ISNUMBER(H199),H199/H$31,"")</f>
        <v/>
      </c>
      <c r="AO199" s="32" t="str">
        <f aca="false">IF(ISNUMBER(I199),I199/I$31,"")</f>
        <v/>
      </c>
      <c r="AP199" s="32" t="str">
        <f aca="false">IF(ISNUMBER(J199),J199/J$31,"")</f>
        <v/>
      </c>
    </row>
    <row r="200" customFormat="false" ht="12.8" hidden="false" customHeight="false" outlineLevel="0" collapsed="false">
      <c r="C200" s="15" t="n">
        <f aca="false">C199+1</f>
        <v>44054</v>
      </c>
      <c r="D200" s="21" t="str">
        <f aca="false">IF(ISNUMBER(data_in!$D237),data_in!$D237," ")</f>
        <v> </v>
      </c>
      <c r="E200" s="21" t="str">
        <f aca="false">IF(ISNUMBER(data_in!$E237),data_in!$E237," ")</f>
        <v> </v>
      </c>
      <c r="F200" s="21" t="str">
        <f aca="false">IF(ISNUMBER(data_in!$F237),data_in!$F237," ")</f>
        <v> </v>
      </c>
      <c r="G200" s="21" t="str">
        <f aca="false">IF(ISNUMBER(data_in!$G237),data_in!$G237," ")</f>
        <v> </v>
      </c>
      <c r="H200" s="21" t="str">
        <f aca="false">IF(ISNUMBER(data_in!$H237),data_in!$H237," ")</f>
        <v> </v>
      </c>
      <c r="I200" s="21" t="str">
        <f aca="false">IF(ISNUMBER(data_in!$I237),data_in!$I237," ")</f>
        <v> </v>
      </c>
      <c r="J200" s="21" t="str">
        <f aca="false">IF(ISNUMBER(data_in!$J237),data_in!$J237," ")</f>
        <v> </v>
      </c>
      <c r="L200" s="15" t="n">
        <f aca="false">L199+1</f>
        <v>44054</v>
      </c>
      <c r="M200" s="0" t="n">
        <f aca="false">M199+1</f>
        <v>157</v>
      </c>
      <c r="N200" s="41" t="str">
        <f aca="false">IF(ISNUMBER(D200),D200/D$31,"")</f>
        <v/>
      </c>
      <c r="O200" s="41" t="str">
        <f aca="false">IF(ISNUMBER(E207),E207/E$31,"")</f>
        <v/>
      </c>
      <c r="P200" s="41" t="str">
        <f aca="false">IF(ISNUMBER(F211),F211/F$31,"")</f>
        <v/>
      </c>
      <c r="Q200" s="41" t="str">
        <f aca="false">IF(ISNUMBER(G217),G217/G$31,"")</f>
        <v/>
      </c>
      <c r="R200" s="41" t="str">
        <f aca="false">IF(ISNUMBER(H215),H215/H$31,"")</f>
        <v/>
      </c>
      <c r="S200" s="41" t="str">
        <f aca="false">IF(ISNUMBER(I219),I219/I$31,"")</f>
        <v/>
      </c>
      <c r="T200" s="41" t="str">
        <f aca="false">IF(ISNUMBER(J220),J220/J$31,"")</f>
        <v/>
      </c>
      <c r="X200" s="13" t="n">
        <f aca="false">X199+1</f>
        <v>44054</v>
      </c>
      <c r="Y200" s="0" t="n">
        <f aca="false">Y199+1</f>
        <v>157</v>
      </c>
      <c r="Z200" s="0" t="str">
        <f aca="false">IF(D201&gt;0,D201,"")</f>
        <v> </v>
      </c>
      <c r="AA200" s="0" t="str">
        <f aca="false">IF(E201&gt;0,E201,"")</f>
        <v> </v>
      </c>
      <c r="AB200" s="0" t="str">
        <f aca="false">IF(F201&gt;0,F201,"")</f>
        <v> </v>
      </c>
      <c r="AC200" s="0" t="str">
        <f aca="false">IF(G201&gt;0,G201,"")</f>
        <v> </v>
      </c>
      <c r="AD200" s="0" t="str">
        <f aca="false">IF(H201&gt;0,H201,"")</f>
        <v> </v>
      </c>
      <c r="AE200" s="0" t="str">
        <f aca="false">IF(I201&gt;0,I201,"")</f>
        <v> </v>
      </c>
      <c r="AF200" s="0" t="str">
        <f aca="false">IF(J201&gt;0,J201,"")</f>
        <v> </v>
      </c>
      <c r="AH200" s="15" t="n">
        <f aca="false">AH199+1</f>
        <v>44054</v>
      </c>
      <c r="AI200" s="5" t="n">
        <f aca="false">AI199+1</f>
        <v>157</v>
      </c>
      <c r="AJ200" s="32" t="str">
        <f aca="false">IF(ISNUMBER(D200),D200/D$31,"")</f>
        <v/>
      </c>
      <c r="AK200" s="32" t="str">
        <f aca="false">IF(ISNUMBER(E200),E200/E$31,"")</f>
        <v/>
      </c>
      <c r="AL200" s="32" t="str">
        <f aca="false">IF(ISNUMBER(F200),F200/F$31,"")</f>
        <v/>
      </c>
      <c r="AM200" s="32" t="str">
        <f aca="false">IF(ISNUMBER(G200),G200/G$31,"")</f>
        <v/>
      </c>
      <c r="AN200" s="32" t="str">
        <f aca="false">IF(ISNUMBER(H200),H200/H$31,"")</f>
        <v/>
      </c>
      <c r="AO200" s="32" t="str">
        <f aca="false">IF(ISNUMBER(I200),I200/I$31,"")</f>
        <v/>
      </c>
      <c r="AP200" s="32" t="str">
        <f aca="false">IF(ISNUMBER(J200),J200/J$31,"")</f>
        <v/>
      </c>
    </row>
    <row r="201" customFormat="false" ht="12.8" hidden="false" customHeight="false" outlineLevel="0" collapsed="false">
      <c r="C201" s="15" t="n">
        <f aca="false">C200+1</f>
        <v>44055</v>
      </c>
      <c r="D201" s="21" t="str">
        <f aca="false">IF(ISNUMBER(data_in!$D238),data_in!$D238," ")</f>
        <v> </v>
      </c>
      <c r="E201" s="21" t="str">
        <f aca="false">IF(ISNUMBER(data_in!$E238),data_in!$E238," ")</f>
        <v> </v>
      </c>
      <c r="F201" s="21" t="str">
        <f aca="false">IF(ISNUMBER(data_in!$F238),data_in!$F238," ")</f>
        <v> </v>
      </c>
      <c r="G201" s="21" t="str">
        <f aca="false">IF(ISNUMBER(data_in!$G238),data_in!$G238," ")</f>
        <v> </v>
      </c>
      <c r="H201" s="21" t="str">
        <f aca="false">IF(ISNUMBER(data_in!$H238),data_in!$H238," ")</f>
        <v> </v>
      </c>
      <c r="I201" s="21" t="str">
        <f aca="false">IF(ISNUMBER(data_in!$I238),data_in!$I238," ")</f>
        <v> </v>
      </c>
      <c r="J201" s="21" t="str">
        <f aca="false">IF(ISNUMBER(data_in!$J238),data_in!$J238," ")</f>
        <v> </v>
      </c>
      <c r="L201" s="15" t="n">
        <f aca="false">L200+1</f>
        <v>44055</v>
      </c>
      <c r="M201" s="0" t="n">
        <f aca="false">M200+1</f>
        <v>158</v>
      </c>
      <c r="N201" s="41" t="str">
        <f aca="false">IF(ISNUMBER(D201),D201/D$31,"")</f>
        <v/>
      </c>
      <c r="O201" s="41" t="str">
        <f aca="false">IF(ISNUMBER(E208),E208/E$31,"")</f>
        <v/>
      </c>
      <c r="P201" s="41" t="str">
        <f aca="false">IF(ISNUMBER(F212),F212/F$31,"")</f>
        <v/>
      </c>
      <c r="Q201" s="41" t="str">
        <f aca="false">IF(ISNUMBER(G218),G218/G$31,"")</f>
        <v/>
      </c>
      <c r="R201" s="41" t="str">
        <f aca="false">IF(ISNUMBER(H216),H216/H$31,"")</f>
        <v/>
      </c>
      <c r="S201" s="41" t="str">
        <f aca="false">IF(ISNUMBER(I220),I220/I$31,"")</f>
        <v/>
      </c>
      <c r="T201" s="41" t="str">
        <f aca="false">IF(ISNUMBER(J221),J221/J$31,"")</f>
        <v/>
      </c>
      <c r="X201" s="13" t="n">
        <f aca="false">X200+1</f>
        <v>44055</v>
      </c>
      <c r="Y201" s="0" t="n">
        <f aca="false">Y200+1</f>
        <v>158</v>
      </c>
      <c r="Z201" s="0" t="str">
        <f aca="false">IF(D202&gt;0,D202,"")</f>
        <v> </v>
      </c>
      <c r="AA201" s="0" t="str">
        <f aca="false">IF(E202&gt;0,E202,"")</f>
        <v> </v>
      </c>
      <c r="AB201" s="0" t="str">
        <f aca="false">IF(F202&gt;0,F202,"")</f>
        <v> </v>
      </c>
      <c r="AC201" s="0" t="str">
        <f aca="false">IF(G202&gt;0,G202,"")</f>
        <v> </v>
      </c>
      <c r="AD201" s="0" t="str">
        <f aca="false">IF(H202&gt;0,H202,"")</f>
        <v> </v>
      </c>
      <c r="AE201" s="0" t="str">
        <f aca="false">IF(I202&gt;0,I202,"")</f>
        <v> </v>
      </c>
      <c r="AF201" s="0" t="str">
        <f aca="false">IF(J202&gt;0,J202,"")</f>
        <v> </v>
      </c>
      <c r="AH201" s="15" t="n">
        <f aca="false">AH200+1</f>
        <v>44055</v>
      </c>
      <c r="AI201" s="5" t="n">
        <f aca="false">AI200+1</f>
        <v>158</v>
      </c>
      <c r="AJ201" s="32" t="str">
        <f aca="false">IF(ISNUMBER(D201),D201/D$31,"")</f>
        <v/>
      </c>
      <c r="AK201" s="32" t="str">
        <f aca="false">IF(ISNUMBER(E201),E201/E$31,"")</f>
        <v/>
      </c>
      <c r="AL201" s="32" t="str">
        <f aca="false">IF(ISNUMBER(F201),F201/F$31,"")</f>
        <v/>
      </c>
      <c r="AM201" s="32" t="str">
        <f aca="false">IF(ISNUMBER(G201),G201/G$31,"")</f>
        <v/>
      </c>
      <c r="AN201" s="32" t="str">
        <f aca="false">IF(ISNUMBER(H201),H201/H$31,"")</f>
        <v/>
      </c>
      <c r="AO201" s="32" t="str">
        <f aca="false">IF(ISNUMBER(I201),I201/I$31,"")</f>
        <v/>
      </c>
      <c r="AP201" s="32" t="str">
        <f aca="false">IF(ISNUMBER(J201),J201/J$31,"")</f>
        <v/>
      </c>
    </row>
    <row r="202" customFormat="false" ht="12.8" hidden="false" customHeight="false" outlineLevel="0" collapsed="false">
      <c r="C202" s="15" t="n">
        <f aca="false">C201+1</f>
        <v>44056</v>
      </c>
      <c r="D202" s="21" t="str">
        <f aca="false">IF(ISNUMBER(data_in!$D239),data_in!$D239," ")</f>
        <v> </v>
      </c>
      <c r="E202" s="21" t="str">
        <f aca="false">IF(ISNUMBER(data_in!$E239),data_in!$E239," ")</f>
        <v> </v>
      </c>
      <c r="F202" s="21" t="str">
        <f aca="false">IF(ISNUMBER(data_in!$F239),data_in!$F239," ")</f>
        <v> </v>
      </c>
      <c r="G202" s="21" t="str">
        <f aca="false">IF(ISNUMBER(data_in!$G239),data_in!$G239," ")</f>
        <v> </v>
      </c>
      <c r="H202" s="21" t="str">
        <f aca="false">IF(ISNUMBER(data_in!$H239),data_in!$H239," ")</f>
        <v> </v>
      </c>
      <c r="I202" s="21" t="str">
        <f aca="false">IF(ISNUMBER(data_in!$I239),data_in!$I239," ")</f>
        <v> </v>
      </c>
      <c r="J202" s="21" t="str">
        <f aca="false">IF(ISNUMBER(data_in!$J239),data_in!$J239," ")</f>
        <v> </v>
      </c>
      <c r="L202" s="15" t="n">
        <f aca="false">L201+1</f>
        <v>44056</v>
      </c>
      <c r="M202" s="0" t="n">
        <f aca="false">M201+1</f>
        <v>159</v>
      </c>
      <c r="N202" s="41" t="str">
        <f aca="false">IF(ISNUMBER(D202),D202/D$31,"")</f>
        <v/>
      </c>
      <c r="O202" s="41" t="str">
        <f aca="false">IF(ISNUMBER(E209),E209/E$31,"")</f>
        <v/>
      </c>
      <c r="P202" s="41" t="str">
        <f aca="false">IF(ISNUMBER(F213),F213/F$31,"")</f>
        <v/>
      </c>
      <c r="Q202" s="41" t="str">
        <f aca="false">IF(ISNUMBER(G219),G219/G$31,"")</f>
        <v/>
      </c>
      <c r="R202" s="41" t="str">
        <f aca="false">IF(ISNUMBER(H217),H217/H$31,"")</f>
        <v/>
      </c>
      <c r="S202" s="41" t="str">
        <f aca="false">IF(ISNUMBER(I221),I221/I$31,"")</f>
        <v/>
      </c>
      <c r="T202" s="41" t="str">
        <f aca="false">IF(ISNUMBER(J222),J222/J$31,"")</f>
        <v/>
      </c>
      <c r="X202" s="13" t="n">
        <f aca="false">X201+1</f>
        <v>44056</v>
      </c>
      <c r="Y202" s="0" t="n">
        <f aca="false">Y201+1</f>
        <v>159</v>
      </c>
      <c r="Z202" s="0" t="str">
        <f aca="false">IF(D203&gt;0,D203,"")</f>
        <v> </v>
      </c>
      <c r="AA202" s="0" t="str">
        <f aca="false">IF(E203&gt;0,E203,"")</f>
        <v> </v>
      </c>
      <c r="AB202" s="0" t="str">
        <f aca="false">IF(F203&gt;0,F203,"")</f>
        <v> </v>
      </c>
      <c r="AC202" s="0" t="str">
        <f aca="false">IF(G203&gt;0,G203,"")</f>
        <v> </v>
      </c>
      <c r="AD202" s="0" t="str">
        <f aca="false">IF(H203&gt;0,H203,"")</f>
        <v> </v>
      </c>
      <c r="AE202" s="0" t="str">
        <f aca="false">IF(I203&gt;0,I203,"")</f>
        <v> </v>
      </c>
      <c r="AF202" s="0" t="str">
        <f aca="false">IF(J203&gt;0,J203,"")</f>
        <v> </v>
      </c>
      <c r="AH202" s="15" t="n">
        <f aca="false">AH201+1</f>
        <v>44056</v>
      </c>
      <c r="AI202" s="5" t="n">
        <f aca="false">AI201+1</f>
        <v>159</v>
      </c>
      <c r="AJ202" s="32" t="str">
        <f aca="false">IF(ISNUMBER(D202),D202/D$31,"")</f>
        <v/>
      </c>
      <c r="AK202" s="32" t="str">
        <f aca="false">IF(ISNUMBER(E202),E202/E$31,"")</f>
        <v/>
      </c>
      <c r="AL202" s="32" t="str">
        <f aca="false">IF(ISNUMBER(F202),F202/F$31,"")</f>
        <v/>
      </c>
      <c r="AM202" s="32" t="str">
        <f aca="false">IF(ISNUMBER(G202),G202/G$31,"")</f>
        <v/>
      </c>
      <c r="AN202" s="32" t="str">
        <f aca="false">IF(ISNUMBER(H202),H202/H$31,"")</f>
        <v/>
      </c>
      <c r="AO202" s="32" t="str">
        <f aca="false">IF(ISNUMBER(I202),I202/I$31,"")</f>
        <v/>
      </c>
      <c r="AP202" s="32" t="str">
        <f aca="false">IF(ISNUMBER(J202),J202/J$31,"")</f>
        <v/>
      </c>
    </row>
    <row r="203" customFormat="false" ht="12.8" hidden="false" customHeight="false" outlineLevel="0" collapsed="false">
      <c r="C203" s="15" t="n">
        <f aca="false">C202+1</f>
        <v>44057</v>
      </c>
      <c r="D203" s="21" t="str">
        <f aca="false">IF(ISNUMBER(data_in!$D240),data_in!$D240," ")</f>
        <v> </v>
      </c>
      <c r="E203" s="21" t="str">
        <f aca="false">IF(ISNUMBER(data_in!$E240),data_in!$E240," ")</f>
        <v> </v>
      </c>
      <c r="F203" s="21" t="str">
        <f aca="false">IF(ISNUMBER(data_in!$F240),data_in!$F240," ")</f>
        <v> </v>
      </c>
      <c r="G203" s="21" t="str">
        <f aca="false">IF(ISNUMBER(data_in!$G240),data_in!$G240," ")</f>
        <v> </v>
      </c>
      <c r="H203" s="21" t="str">
        <f aca="false">IF(ISNUMBER(data_in!$H240),data_in!$H240," ")</f>
        <v> </v>
      </c>
      <c r="I203" s="21" t="str">
        <f aca="false">IF(ISNUMBER(data_in!$I240),data_in!$I240," ")</f>
        <v> </v>
      </c>
      <c r="J203" s="21" t="str">
        <f aca="false">IF(ISNUMBER(data_in!$J240),data_in!$J240," ")</f>
        <v> </v>
      </c>
      <c r="L203" s="15" t="n">
        <f aca="false">L202+1</f>
        <v>44057</v>
      </c>
      <c r="M203" s="0" t="n">
        <f aca="false">M202+1</f>
        <v>160</v>
      </c>
      <c r="N203" s="41" t="str">
        <f aca="false">IF(ISNUMBER(D203),D203/D$31,"")</f>
        <v/>
      </c>
      <c r="O203" s="41" t="str">
        <f aca="false">IF(ISNUMBER(E210),E210/E$31,"")</f>
        <v/>
      </c>
      <c r="P203" s="41" t="str">
        <f aca="false">IF(ISNUMBER(F214),F214/F$31,"")</f>
        <v/>
      </c>
      <c r="Q203" s="41" t="str">
        <f aca="false">IF(ISNUMBER(G220),G220/G$31,"")</f>
        <v/>
      </c>
      <c r="R203" s="41" t="str">
        <f aca="false">IF(ISNUMBER(H218),H218/H$31,"")</f>
        <v/>
      </c>
      <c r="S203" s="41" t="str">
        <f aca="false">IF(ISNUMBER(I222),I222/I$31,"")</f>
        <v/>
      </c>
      <c r="T203" s="41" t="str">
        <f aca="false">IF(ISNUMBER(J223),J223/J$31,"")</f>
        <v/>
      </c>
      <c r="X203" s="13" t="n">
        <f aca="false">X202+1</f>
        <v>44057</v>
      </c>
      <c r="Y203" s="0" t="n">
        <f aca="false">Y202+1</f>
        <v>160</v>
      </c>
      <c r="Z203" s="0" t="str">
        <f aca="false">IF(D204&gt;0,D204,"")</f>
        <v> </v>
      </c>
      <c r="AA203" s="0" t="str">
        <f aca="false">IF(E204&gt;0,E204,"")</f>
        <v> </v>
      </c>
      <c r="AB203" s="0" t="str">
        <f aca="false">IF(F204&gt;0,F204,"")</f>
        <v> </v>
      </c>
      <c r="AC203" s="0" t="str">
        <f aca="false">IF(G204&gt;0,G204,"")</f>
        <v> </v>
      </c>
      <c r="AD203" s="0" t="str">
        <f aca="false">IF(H204&gt;0,H204,"")</f>
        <v> </v>
      </c>
      <c r="AE203" s="0" t="str">
        <f aca="false">IF(I204&gt;0,I204,"")</f>
        <v> </v>
      </c>
      <c r="AF203" s="0" t="str">
        <f aca="false">IF(J204&gt;0,J204,"")</f>
        <v> </v>
      </c>
      <c r="AH203" s="15" t="n">
        <f aca="false">AH202+1</f>
        <v>44057</v>
      </c>
      <c r="AI203" s="5" t="n">
        <f aca="false">AI202+1</f>
        <v>160</v>
      </c>
      <c r="AJ203" s="32" t="str">
        <f aca="false">IF(ISNUMBER(D203),D203/D$31,"")</f>
        <v/>
      </c>
      <c r="AK203" s="32" t="str">
        <f aca="false">IF(ISNUMBER(E203),E203/E$31,"")</f>
        <v/>
      </c>
      <c r="AL203" s="32" t="str">
        <f aca="false">IF(ISNUMBER(F203),F203/F$31,"")</f>
        <v/>
      </c>
      <c r="AM203" s="32" t="str">
        <f aca="false">IF(ISNUMBER(G203),G203/G$31,"")</f>
        <v/>
      </c>
      <c r="AN203" s="32" t="str">
        <f aca="false">IF(ISNUMBER(H203),H203/H$31,"")</f>
        <v/>
      </c>
      <c r="AO203" s="32" t="str">
        <f aca="false">IF(ISNUMBER(I203),I203/I$31,"")</f>
        <v/>
      </c>
      <c r="AP203" s="32" t="str">
        <f aca="false">IF(ISNUMBER(J203),J203/J$31,"")</f>
        <v/>
      </c>
    </row>
    <row r="204" customFormat="false" ht="12.8" hidden="false" customHeight="false" outlineLevel="0" collapsed="false">
      <c r="C204" s="15" t="n">
        <f aca="false">C203+1</f>
        <v>44058</v>
      </c>
      <c r="D204" s="21" t="str">
        <f aca="false">IF(ISNUMBER(data_in!$D241),data_in!$D241," ")</f>
        <v> </v>
      </c>
      <c r="E204" s="21" t="str">
        <f aca="false">IF(ISNUMBER(data_in!$E241),data_in!$E241," ")</f>
        <v> </v>
      </c>
      <c r="F204" s="21" t="str">
        <f aca="false">IF(ISNUMBER(data_in!$F241),data_in!$F241," ")</f>
        <v> </v>
      </c>
      <c r="G204" s="21" t="str">
        <f aca="false">IF(ISNUMBER(data_in!$G241),data_in!$G241," ")</f>
        <v> </v>
      </c>
      <c r="H204" s="21" t="str">
        <f aca="false">IF(ISNUMBER(data_in!$H241),data_in!$H241," ")</f>
        <v> </v>
      </c>
      <c r="I204" s="21" t="str">
        <f aca="false">IF(ISNUMBER(data_in!$I241),data_in!$I241," ")</f>
        <v> </v>
      </c>
      <c r="J204" s="21" t="str">
        <f aca="false">IF(ISNUMBER(data_in!$J241),data_in!$J241," ")</f>
        <v> </v>
      </c>
      <c r="L204" s="15" t="n">
        <f aca="false">L203+1</f>
        <v>44058</v>
      </c>
      <c r="M204" s="0" t="n">
        <f aca="false">M203+1</f>
        <v>161</v>
      </c>
      <c r="N204" s="41" t="str">
        <f aca="false">IF(ISNUMBER(D204),D204/D$31,"")</f>
        <v/>
      </c>
      <c r="O204" s="41" t="str">
        <f aca="false">IF(ISNUMBER(E211),E211/E$31,"")</f>
        <v/>
      </c>
      <c r="P204" s="41" t="str">
        <f aca="false">IF(ISNUMBER(F215),F215/F$31,"")</f>
        <v/>
      </c>
      <c r="Q204" s="41" t="str">
        <f aca="false">IF(ISNUMBER(G221),G221/G$31,"")</f>
        <v/>
      </c>
      <c r="R204" s="41" t="str">
        <f aca="false">IF(ISNUMBER(H219),H219/H$31,"")</f>
        <v/>
      </c>
      <c r="S204" s="41" t="str">
        <f aca="false">IF(ISNUMBER(I223),I223/I$31,"")</f>
        <v/>
      </c>
      <c r="T204" s="41" t="str">
        <f aca="false">IF(ISNUMBER(J224),J224/J$31,"")</f>
        <v/>
      </c>
      <c r="X204" s="13" t="n">
        <f aca="false">X203+1</f>
        <v>44058</v>
      </c>
      <c r="Y204" s="0" t="n">
        <f aca="false">Y203+1</f>
        <v>161</v>
      </c>
      <c r="Z204" s="0" t="str">
        <f aca="false">IF(D205&gt;0,D205,"")</f>
        <v> </v>
      </c>
      <c r="AA204" s="0" t="str">
        <f aca="false">IF(E205&gt;0,E205,"")</f>
        <v> </v>
      </c>
      <c r="AB204" s="0" t="str">
        <f aca="false">IF(F205&gt;0,F205,"")</f>
        <v> </v>
      </c>
      <c r="AC204" s="0" t="str">
        <f aca="false">IF(G205&gt;0,G205,"")</f>
        <v> </v>
      </c>
      <c r="AD204" s="0" t="str">
        <f aca="false">IF(H205&gt;0,H205,"")</f>
        <v> </v>
      </c>
      <c r="AE204" s="0" t="str">
        <f aca="false">IF(I205&gt;0,I205,"")</f>
        <v> </v>
      </c>
      <c r="AF204" s="0" t="str">
        <f aca="false">IF(J205&gt;0,J205,"")</f>
        <v> </v>
      </c>
      <c r="AH204" s="15" t="n">
        <f aca="false">AH203+1</f>
        <v>44058</v>
      </c>
      <c r="AI204" s="5" t="n">
        <f aca="false">AI203+1</f>
        <v>161</v>
      </c>
      <c r="AJ204" s="32" t="str">
        <f aca="false">IF(ISNUMBER(D204),D204/D$31,"")</f>
        <v/>
      </c>
      <c r="AK204" s="32" t="str">
        <f aca="false">IF(ISNUMBER(E204),E204/E$31,"")</f>
        <v/>
      </c>
      <c r="AL204" s="32" t="str">
        <f aca="false">IF(ISNUMBER(F204),F204/F$31,"")</f>
        <v/>
      </c>
      <c r="AM204" s="32" t="str">
        <f aca="false">IF(ISNUMBER(G204),G204/G$31,"")</f>
        <v/>
      </c>
      <c r="AN204" s="32" t="str">
        <f aca="false">IF(ISNUMBER(H204),H204/H$31,"")</f>
        <v/>
      </c>
      <c r="AO204" s="32" t="str">
        <f aca="false">IF(ISNUMBER(I204),I204/I$31,"")</f>
        <v/>
      </c>
      <c r="AP204" s="32" t="str">
        <f aca="false">IF(ISNUMBER(J204),J204/J$31,"")</f>
        <v/>
      </c>
    </row>
    <row r="205" customFormat="false" ht="12.8" hidden="false" customHeight="false" outlineLevel="0" collapsed="false">
      <c r="C205" s="15" t="n">
        <f aca="false">C204+1</f>
        <v>44059</v>
      </c>
      <c r="D205" s="21" t="str">
        <f aca="false">IF(ISNUMBER(data_in!$D242),data_in!$D242," ")</f>
        <v> </v>
      </c>
      <c r="E205" s="21" t="str">
        <f aca="false">IF(ISNUMBER(data_in!$E242),data_in!$E242," ")</f>
        <v> </v>
      </c>
      <c r="F205" s="21" t="str">
        <f aca="false">IF(ISNUMBER(data_in!$F242),data_in!$F242," ")</f>
        <v> </v>
      </c>
      <c r="G205" s="21" t="str">
        <f aca="false">IF(ISNUMBER(data_in!$G242),data_in!$G242," ")</f>
        <v> </v>
      </c>
      <c r="H205" s="21" t="str">
        <f aca="false">IF(ISNUMBER(data_in!$H242),data_in!$H242," ")</f>
        <v> </v>
      </c>
      <c r="I205" s="21" t="str">
        <f aca="false">IF(ISNUMBER(data_in!$I242),data_in!$I242," ")</f>
        <v> </v>
      </c>
      <c r="J205" s="21" t="str">
        <f aca="false">IF(ISNUMBER(data_in!$J242),data_in!$J242," ")</f>
        <v> </v>
      </c>
      <c r="L205" s="15" t="n">
        <f aca="false">L204+1</f>
        <v>44059</v>
      </c>
      <c r="M205" s="0" t="n">
        <f aca="false">M204+1</f>
        <v>162</v>
      </c>
      <c r="N205" s="41" t="str">
        <f aca="false">IF(ISNUMBER(D205),D205/D$31,"")</f>
        <v/>
      </c>
      <c r="O205" s="41" t="str">
        <f aca="false">IF(ISNUMBER(E212),E212/E$31,"")</f>
        <v/>
      </c>
      <c r="P205" s="41" t="str">
        <f aca="false">IF(ISNUMBER(F216),F216/F$31,"")</f>
        <v/>
      </c>
      <c r="Q205" s="41" t="str">
        <f aca="false">IF(ISNUMBER(G222),G222/G$31,"")</f>
        <v/>
      </c>
      <c r="R205" s="41" t="str">
        <f aca="false">IF(ISNUMBER(H220),H220/H$31,"")</f>
        <v/>
      </c>
      <c r="S205" s="41" t="str">
        <f aca="false">IF(ISNUMBER(I224),I224/I$31,"")</f>
        <v/>
      </c>
      <c r="T205" s="41" t="str">
        <f aca="false">IF(ISNUMBER(J225),J225/J$31,"")</f>
        <v/>
      </c>
      <c r="X205" s="13" t="n">
        <f aca="false">X204+1</f>
        <v>44059</v>
      </c>
      <c r="Y205" s="0" t="n">
        <f aca="false">Y204+1</f>
        <v>162</v>
      </c>
      <c r="Z205" s="0" t="str">
        <f aca="false">IF(D206&gt;0,D206,"")</f>
        <v> </v>
      </c>
      <c r="AA205" s="0" t="str">
        <f aca="false">IF(E206&gt;0,E206,"")</f>
        <v> </v>
      </c>
      <c r="AB205" s="0" t="str">
        <f aca="false">IF(F206&gt;0,F206,"")</f>
        <v> </v>
      </c>
      <c r="AC205" s="0" t="str">
        <f aca="false">IF(G206&gt;0,G206,"")</f>
        <v> </v>
      </c>
      <c r="AD205" s="0" t="str">
        <f aca="false">IF(H206&gt;0,H206,"")</f>
        <v> </v>
      </c>
      <c r="AE205" s="0" t="str">
        <f aca="false">IF(I206&gt;0,I206,"")</f>
        <v> </v>
      </c>
      <c r="AF205" s="0" t="str">
        <f aca="false">IF(J206&gt;0,J206,"")</f>
        <v> </v>
      </c>
      <c r="AH205" s="15" t="n">
        <f aca="false">AH204+1</f>
        <v>44059</v>
      </c>
      <c r="AI205" s="5" t="n">
        <f aca="false">AI204+1</f>
        <v>162</v>
      </c>
      <c r="AJ205" s="32" t="str">
        <f aca="false">IF(ISNUMBER(D205),D205/D$31,"")</f>
        <v/>
      </c>
      <c r="AK205" s="32" t="str">
        <f aca="false">IF(ISNUMBER(E205),E205/E$31,"")</f>
        <v/>
      </c>
      <c r="AL205" s="32" t="str">
        <f aca="false">IF(ISNUMBER(F205),F205/F$31,"")</f>
        <v/>
      </c>
      <c r="AM205" s="32" t="str">
        <f aca="false">IF(ISNUMBER(G205),G205/G$31,"")</f>
        <v/>
      </c>
      <c r="AN205" s="32" t="str">
        <f aca="false">IF(ISNUMBER(H205),H205/H$31,"")</f>
        <v/>
      </c>
      <c r="AO205" s="32" t="str">
        <f aca="false">IF(ISNUMBER(I205),I205/I$31,"")</f>
        <v/>
      </c>
      <c r="AP205" s="32" t="str">
        <f aca="false">IF(ISNUMBER(J205),J205/J$31,"")</f>
        <v/>
      </c>
    </row>
    <row r="206" customFormat="false" ht="12.8" hidden="false" customHeight="false" outlineLevel="0" collapsed="false">
      <c r="C206" s="15" t="n">
        <f aca="false">C205+1</f>
        <v>44060</v>
      </c>
      <c r="D206" s="21" t="str">
        <f aca="false">IF(ISNUMBER(data_in!$D243),data_in!$D243," ")</f>
        <v> </v>
      </c>
      <c r="E206" s="21" t="str">
        <f aca="false">IF(ISNUMBER(data_in!$E243),data_in!$E243," ")</f>
        <v> </v>
      </c>
      <c r="F206" s="21" t="str">
        <f aca="false">IF(ISNUMBER(data_in!$F243),data_in!$F243," ")</f>
        <v> </v>
      </c>
      <c r="G206" s="21" t="str">
        <f aca="false">IF(ISNUMBER(data_in!$G243),data_in!$G243," ")</f>
        <v> </v>
      </c>
      <c r="H206" s="21" t="str">
        <f aca="false">IF(ISNUMBER(data_in!$H243),data_in!$H243," ")</f>
        <v> </v>
      </c>
      <c r="I206" s="21" t="str">
        <f aca="false">IF(ISNUMBER(data_in!$I243),data_in!$I243," ")</f>
        <v> </v>
      </c>
      <c r="J206" s="21" t="str">
        <f aca="false">IF(ISNUMBER(data_in!$J243),data_in!$J243," ")</f>
        <v> </v>
      </c>
      <c r="L206" s="15" t="n">
        <f aca="false">L205+1</f>
        <v>44060</v>
      </c>
      <c r="M206" s="0" t="n">
        <f aca="false">M205+1</f>
        <v>163</v>
      </c>
      <c r="N206" s="41" t="str">
        <f aca="false">IF(ISNUMBER(D206),D206/D$31,"")</f>
        <v/>
      </c>
      <c r="O206" s="41" t="str">
        <f aca="false">IF(ISNUMBER(E213),E213/E$31,"")</f>
        <v/>
      </c>
      <c r="P206" s="41" t="str">
        <f aca="false">IF(ISNUMBER(F217),F217/F$31,"")</f>
        <v/>
      </c>
      <c r="Q206" s="41" t="str">
        <f aca="false">IF(ISNUMBER(G223),G223/G$31,"")</f>
        <v/>
      </c>
      <c r="R206" s="41" t="str">
        <f aca="false">IF(ISNUMBER(H221),H221/H$31,"")</f>
        <v/>
      </c>
      <c r="S206" s="41" t="str">
        <f aca="false">IF(ISNUMBER(I225),I225/I$31,"")</f>
        <v/>
      </c>
      <c r="T206" s="41" t="str">
        <f aca="false">IF(ISNUMBER(J226),J226/J$31,"")</f>
        <v/>
      </c>
      <c r="X206" s="13" t="n">
        <f aca="false">X205+1</f>
        <v>44060</v>
      </c>
      <c r="Y206" s="0" t="n">
        <f aca="false">Y205+1</f>
        <v>163</v>
      </c>
      <c r="Z206" s="0" t="str">
        <f aca="false">IF(D207&gt;0,D207,"")</f>
        <v> </v>
      </c>
      <c r="AA206" s="0" t="str">
        <f aca="false">IF(E207&gt;0,E207,"")</f>
        <v> </v>
      </c>
      <c r="AB206" s="0" t="str">
        <f aca="false">IF(F207&gt;0,F207,"")</f>
        <v> </v>
      </c>
      <c r="AC206" s="0" t="str">
        <f aca="false">IF(G207&gt;0,G207,"")</f>
        <v> </v>
      </c>
      <c r="AD206" s="0" t="str">
        <f aca="false">IF(H207&gt;0,H207,"")</f>
        <v> </v>
      </c>
      <c r="AE206" s="0" t="str">
        <f aca="false">IF(I207&gt;0,I207,"")</f>
        <v> </v>
      </c>
      <c r="AF206" s="0" t="str">
        <f aca="false">IF(J207&gt;0,J207,"")</f>
        <v> </v>
      </c>
      <c r="AH206" s="15" t="n">
        <f aca="false">AH205+1</f>
        <v>44060</v>
      </c>
      <c r="AI206" s="5" t="n">
        <f aca="false">AI205+1</f>
        <v>163</v>
      </c>
      <c r="AJ206" s="32" t="str">
        <f aca="false">IF(ISNUMBER(D206),D206/D$31,"")</f>
        <v/>
      </c>
      <c r="AK206" s="32" t="str">
        <f aca="false">IF(ISNUMBER(E206),E206/E$31,"")</f>
        <v/>
      </c>
      <c r="AL206" s="32" t="str">
        <f aca="false">IF(ISNUMBER(F206),F206/F$31,"")</f>
        <v/>
      </c>
      <c r="AM206" s="32" t="str">
        <f aca="false">IF(ISNUMBER(G206),G206/G$31,"")</f>
        <v/>
      </c>
      <c r="AN206" s="32" t="str">
        <f aca="false">IF(ISNUMBER(H206),H206/H$31,"")</f>
        <v/>
      </c>
      <c r="AO206" s="32" t="str">
        <f aca="false">IF(ISNUMBER(I206),I206/I$31,"")</f>
        <v/>
      </c>
      <c r="AP206" s="32" t="str">
        <f aca="false">IF(ISNUMBER(J206),J206/J$31,"")</f>
        <v/>
      </c>
    </row>
    <row r="207" customFormat="false" ht="12.8" hidden="false" customHeight="false" outlineLevel="0" collapsed="false">
      <c r="C207" s="15" t="n">
        <f aca="false">C206+1</f>
        <v>44061</v>
      </c>
      <c r="D207" s="21" t="str">
        <f aca="false">IF(ISNUMBER(data_in!$D244),data_in!$D244," ")</f>
        <v> </v>
      </c>
      <c r="E207" s="21" t="str">
        <f aca="false">IF(ISNUMBER(data_in!$E244),data_in!$E244," ")</f>
        <v> </v>
      </c>
      <c r="F207" s="21" t="str">
        <f aca="false">IF(ISNUMBER(data_in!$F244),data_in!$F244," ")</f>
        <v> </v>
      </c>
      <c r="G207" s="21" t="str">
        <f aca="false">IF(ISNUMBER(data_in!$G244),data_in!$G244," ")</f>
        <v> </v>
      </c>
      <c r="H207" s="21" t="str">
        <f aca="false">IF(ISNUMBER(data_in!$H244),data_in!$H244," ")</f>
        <v> </v>
      </c>
      <c r="I207" s="21" t="str">
        <f aca="false">IF(ISNUMBER(data_in!$I244),data_in!$I244," ")</f>
        <v> </v>
      </c>
      <c r="J207" s="21" t="str">
        <f aca="false">IF(ISNUMBER(data_in!$J244),data_in!$J244," ")</f>
        <v> </v>
      </c>
      <c r="L207" s="15" t="n">
        <f aca="false">L206+1</f>
        <v>44061</v>
      </c>
      <c r="M207" s="0" t="n">
        <f aca="false">M206+1</f>
        <v>164</v>
      </c>
      <c r="N207" s="41" t="str">
        <f aca="false">IF(ISNUMBER(D207),D207/D$31,"")</f>
        <v/>
      </c>
      <c r="O207" s="41" t="str">
        <f aca="false">IF(ISNUMBER(E214),E214/E$31,"")</f>
        <v/>
      </c>
      <c r="P207" s="41" t="str">
        <f aca="false">IF(ISNUMBER(F218),F218/F$31,"")</f>
        <v/>
      </c>
      <c r="Q207" s="41" t="str">
        <f aca="false">IF(ISNUMBER(G224),G224/G$31,"")</f>
        <v/>
      </c>
      <c r="R207" s="41" t="str">
        <f aca="false">IF(ISNUMBER(H222),H222/H$31,"")</f>
        <v/>
      </c>
      <c r="S207" s="41" t="str">
        <f aca="false">IF(ISNUMBER(I226),I226/I$31,"")</f>
        <v/>
      </c>
      <c r="T207" s="41" t="str">
        <f aca="false">IF(ISNUMBER(J227),J227/J$31,"")</f>
        <v/>
      </c>
      <c r="X207" s="13" t="n">
        <f aca="false">X206+1</f>
        <v>44061</v>
      </c>
      <c r="Y207" s="0" t="n">
        <f aca="false">Y206+1</f>
        <v>164</v>
      </c>
      <c r="Z207" s="0" t="str">
        <f aca="false">IF(D208&gt;0,D208,"")</f>
        <v> </v>
      </c>
      <c r="AA207" s="0" t="str">
        <f aca="false">IF(E208&gt;0,E208,"")</f>
        <v> </v>
      </c>
      <c r="AB207" s="0" t="str">
        <f aca="false">IF(F208&gt;0,F208,"")</f>
        <v> </v>
      </c>
      <c r="AC207" s="0" t="str">
        <f aca="false">IF(G208&gt;0,G208,"")</f>
        <v> </v>
      </c>
      <c r="AD207" s="0" t="str">
        <f aca="false">IF(H208&gt;0,H208,"")</f>
        <v> </v>
      </c>
      <c r="AE207" s="0" t="str">
        <f aca="false">IF(I208&gt;0,I208,"")</f>
        <v> </v>
      </c>
      <c r="AF207" s="0" t="str">
        <f aca="false">IF(J208&gt;0,J208,"")</f>
        <v> </v>
      </c>
      <c r="AH207" s="15" t="n">
        <f aca="false">AH206+1</f>
        <v>44061</v>
      </c>
      <c r="AI207" s="5" t="n">
        <f aca="false">AI206+1</f>
        <v>164</v>
      </c>
      <c r="AJ207" s="32" t="str">
        <f aca="false">IF(ISNUMBER(D207),D207/D$31,"")</f>
        <v/>
      </c>
      <c r="AK207" s="32" t="str">
        <f aca="false">IF(ISNUMBER(E207),E207/E$31,"")</f>
        <v/>
      </c>
      <c r="AL207" s="32" t="str">
        <f aca="false">IF(ISNUMBER(F207),F207/F$31,"")</f>
        <v/>
      </c>
      <c r="AM207" s="32" t="str">
        <f aca="false">IF(ISNUMBER(G207),G207/G$31,"")</f>
        <v/>
      </c>
      <c r="AN207" s="32" t="str">
        <f aca="false">IF(ISNUMBER(H207),H207/H$31,"")</f>
        <v/>
      </c>
      <c r="AO207" s="32" t="str">
        <f aca="false">IF(ISNUMBER(I207),I207/I$31,"")</f>
        <v/>
      </c>
      <c r="AP207" s="32" t="str">
        <f aca="false">IF(ISNUMBER(J207),J207/J$31,"")</f>
        <v/>
      </c>
    </row>
    <row r="208" customFormat="false" ht="12.8" hidden="false" customHeight="false" outlineLevel="0" collapsed="false">
      <c r="C208" s="15" t="n">
        <f aca="false">C207+1</f>
        <v>44062</v>
      </c>
      <c r="D208" s="21" t="str">
        <f aca="false">IF(ISNUMBER(data_in!$D245),data_in!$D245," ")</f>
        <v> </v>
      </c>
      <c r="E208" s="21" t="str">
        <f aca="false">IF(ISNUMBER(data_in!$E245),data_in!$E245," ")</f>
        <v> </v>
      </c>
      <c r="F208" s="21" t="str">
        <f aca="false">IF(ISNUMBER(data_in!$F245),data_in!$F245," ")</f>
        <v> </v>
      </c>
      <c r="G208" s="21" t="str">
        <f aca="false">IF(ISNUMBER(data_in!$G245),data_in!$G245," ")</f>
        <v> </v>
      </c>
      <c r="H208" s="21" t="str">
        <f aca="false">IF(ISNUMBER(data_in!$H245),data_in!$H245," ")</f>
        <v> </v>
      </c>
      <c r="I208" s="21" t="str">
        <f aca="false">IF(ISNUMBER(data_in!$I245),data_in!$I245," ")</f>
        <v> </v>
      </c>
      <c r="J208" s="21" t="str">
        <f aca="false">IF(ISNUMBER(data_in!$J245),data_in!$J245," ")</f>
        <v> </v>
      </c>
      <c r="L208" s="15" t="n">
        <f aca="false">L207+1</f>
        <v>44062</v>
      </c>
      <c r="M208" s="0" t="n">
        <f aca="false">M207+1</f>
        <v>165</v>
      </c>
      <c r="N208" s="41" t="str">
        <f aca="false">IF(ISNUMBER(D208),D208/D$31,"")</f>
        <v/>
      </c>
      <c r="O208" s="41" t="str">
        <f aca="false">IF(ISNUMBER(E215),E215/E$31,"")</f>
        <v/>
      </c>
      <c r="P208" s="41" t="str">
        <f aca="false">IF(ISNUMBER(F219),F219/F$31,"")</f>
        <v/>
      </c>
      <c r="Q208" s="41" t="str">
        <f aca="false">IF(ISNUMBER(G225),G225/G$31,"")</f>
        <v/>
      </c>
      <c r="R208" s="41" t="str">
        <f aca="false">IF(ISNUMBER(H223),H223/H$31,"")</f>
        <v/>
      </c>
      <c r="S208" s="41" t="str">
        <f aca="false">IF(ISNUMBER(I227),I227/I$31,"")</f>
        <v/>
      </c>
      <c r="T208" s="41" t="str">
        <f aca="false">IF(ISNUMBER(J228),J228/J$31,"")</f>
        <v/>
      </c>
      <c r="X208" s="13" t="n">
        <f aca="false">X207+1</f>
        <v>44062</v>
      </c>
      <c r="Y208" s="0" t="n">
        <f aca="false">Y207+1</f>
        <v>165</v>
      </c>
      <c r="Z208" s="0" t="str">
        <f aca="false">IF(D209&gt;0,D209,"")</f>
        <v> </v>
      </c>
      <c r="AA208" s="0" t="str">
        <f aca="false">IF(E209&gt;0,E209,"")</f>
        <v> </v>
      </c>
      <c r="AB208" s="0" t="str">
        <f aca="false">IF(F209&gt;0,F209,"")</f>
        <v> </v>
      </c>
      <c r="AC208" s="0" t="str">
        <f aca="false">IF(G209&gt;0,G209,"")</f>
        <v> </v>
      </c>
      <c r="AD208" s="0" t="str">
        <f aca="false">IF(H209&gt;0,H209,"")</f>
        <v> </v>
      </c>
      <c r="AE208" s="0" t="str">
        <f aca="false">IF(I209&gt;0,I209,"")</f>
        <v> </v>
      </c>
      <c r="AF208" s="0" t="str">
        <f aca="false">IF(J209&gt;0,J209,"")</f>
        <v> </v>
      </c>
      <c r="AH208" s="15" t="n">
        <f aca="false">AH207+1</f>
        <v>44062</v>
      </c>
      <c r="AI208" s="5" t="n">
        <f aca="false">AI207+1</f>
        <v>165</v>
      </c>
      <c r="AJ208" s="32" t="str">
        <f aca="false">IF(ISNUMBER(D208),D208/D$31,"")</f>
        <v/>
      </c>
      <c r="AK208" s="32" t="str">
        <f aca="false">IF(ISNUMBER(E208),E208/E$31,"")</f>
        <v/>
      </c>
      <c r="AL208" s="32" t="str">
        <f aca="false">IF(ISNUMBER(F208),F208/F$31,"")</f>
        <v/>
      </c>
      <c r="AM208" s="32" t="str">
        <f aca="false">IF(ISNUMBER(G208),G208/G$31,"")</f>
        <v/>
      </c>
      <c r="AN208" s="32" t="str">
        <f aca="false">IF(ISNUMBER(H208),H208/H$31,"")</f>
        <v/>
      </c>
      <c r="AO208" s="32" t="str">
        <f aca="false">IF(ISNUMBER(I208),I208/I$31,"")</f>
        <v/>
      </c>
      <c r="AP208" s="32" t="str">
        <f aca="false">IF(ISNUMBER(J208),J208/J$31,"")</f>
        <v/>
      </c>
    </row>
    <row r="209" customFormat="false" ht="12.8" hidden="false" customHeight="false" outlineLevel="0" collapsed="false">
      <c r="C209" s="15" t="n">
        <f aca="false">C208+1</f>
        <v>44063</v>
      </c>
      <c r="D209" s="21" t="str">
        <f aca="false">IF(ISNUMBER(data_in!$D246),data_in!$D246," ")</f>
        <v> </v>
      </c>
      <c r="E209" s="21" t="str">
        <f aca="false">IF(ISNUMBER(data_in!$E246),data_in!$E246," ")</f>
        <v> </v>
      </c>
      <c r="F209" s="21" t="str">
        <f aca="false">IF(ISNUMBER(data_in!$F246),data_in!$F246," ")</f>
        <v> </v>
      </c>
      <c r="G209" s="21" t="str">
        <f aca="false">IF(ISNUMBER(data_in!$G246),data_in!$G246," ")</f>
        <v> </v>
      </c>
      <c r="H209" s="21" t="str">
        <f aca="false">IF(ISNUMBER(data_in!$H246),data_in!$H246," ")</f>
        <v> </v>
      </c>
      <c r="I209" s="21" t="str">
        <f aca="false">IF(ISNUMBER(data_in!$I246),data_in!$I246," ")</f>
        <v> </v>
      </c>
      <c r="J209" s="21" t="str">
        <f aca="false">IF(ISNUMBER(data_in!$J246),data_in!$J246," ")</f>
        <v> </v>
      </c>
      <c r="L209" s="15" t="n">
        <f aca="false">L208+1</f>
        <v>44063</v>
      </c>
      <c r="M209" s="0" t="n">
        <f aca="false">M208+1</f>
        <v>166</v>
      </c>
      <c r="N209" s="41" t="str">
        <f aca="false">IF(ISNUMBER(D209),D209/D$31,"")</f>
        <v/>
      </c>
      <c r="O209" s="41" t="str">
        <f aca="false">IF(ISNUMBER(E216),E216/E$31,"")</f>
        <v/>
      </c>
      <c r="P209" s="41" t="str">
        <f aca="false">IF(ISNUMBER(F220),F220/F$31,"")</f>
        <v/>
      </c>
      <c r="Q209" s="41" t="str">
        <f aca="false">IF(ISNUMBER(G226),G226/G$31,"")</f>
        <v/>
      </c>
      <c r="R209" s="41" t="str">
        <f aca="false">IF(ISNUMBER(H224),H224/H$31,"")</f>
        <v/>
      </c>
      <c r="S209" s="41" t="str">
        <f aca="false">IF(ISNUMBER(I228),I228/I$31,"")</f>
        <v/>
      </c>
      <c r="T209" s="41" t="str">
        <f aca="false">IF(ISNUMBER(J229),J229/J$31,"")</f>
        <v/>
      </c>
      <c r="X209" s="13" t="n">
        <f aca="false">X208+1</f>
        <v>44063</v>
      </c>
      <c r="Y209" s="0" t="n">
        <f aca="false">Y208+1</f>
        <v>166</v>
      </c>
      <c r="Z209" s="0" t="str">
        <f aca="false">IF(D210&gt;0,D210,"")</f>
        <v> </v>
      </c>
      <c r="AA209" s="0" t="str">
        <f aca="false">IF(E210&gt;0,E210,"")</f>
        <v> </v>
      </c>
      <c r="AB209" s="0" t="str">
        <f aca="false">IF(F210&gt;0,F210,"")</f>
        <v> </v>
      </c>
      <c r="AC209" s="0" t="str">
        <f aca="false">IF(G210&gt;0,G210,"")</f>
        <v> </v>
      </c>
      <c r="AD209" s="0" t="str">
        <f aca="false">IF(H210&gt;0,H210,"")</f>
        <v> </v>
      </c>
      <c r="AE209" s="0" t="str">
        <f aca="false">IF(I210&gt;0,I210,"")</f>
        <v> </v>
      </c>
      <c r="AF209" s="0" t="str">
        <f aca="false">IF(J210&gt;0,J210,"")</f>
        <v> </v>
      </c>
      <c r="AH209" s="15" t="n">
        <f aca="false">AH208+1</f>
        <v>44063</v>
      </c>
      <c r="AI209" s="5" t="n">
        <f aca="false">AI208+1</f>
        <v>166</v>
      </c>
      <c r="AJ209" s="32" t="str">
        <f aca="false">IF(ISNUMBER(D209),D209/D$31,"")</f>
        <v/>
      </c>
      <c r="AK209" s="32" t="str">
        <f aca="false">IF(ISNUMBER(E209),E209/E$31,"")</f>
        <v/>
      </c>
      <c r="AL209" s="32" t="str">
        <f aca="false">IF(ISNUMBER(F209),F209/F$31,"")</f>
        <v/>
      </c>
      <c r="AM209" s="32" t="str">
        <f aca="false">IF(ISNUMBER(G209),G209/G$31,"")</f>
        <v/>
      </c>
      <c r="AN209" s="32" t="str">
        <f aca="false">IF(ISNUMBER(H209),H209/H$31,"")</f>
        <v/>
      </c>
      <c r="AO209" s="32" t="str">
        <f aca="false">IF(ISNUMBER(I209),I209/I$31,"")</f>
        <v/>
      </c>
      <c r="AP209" s="32" t="str">
        <f aca="false">IF(ISNUMBER(J209),J209/J$31,"")</f>
        <v/>
      </c>
    </row>
    <row r="210" customFormat="false" ht="12.8" hidden="false" customHeight="false" outlineLevel="0" collapsed="false">
      <c r="C210" s="15" t="n">
        <f aca="false">C209+1</f>
        <v>44064</v>
      </c>
      <c r="D210" s="21" t="str">
        <f aca="false">IF(ISNUMBER(data_in!$D247),data_in!$D247," ")</f>
        <v> </v>
      </c>
      <c r="E210" s="21" t="str">
        <f aca="false">IF(ISNUMBER(data_in!$E247),data_in!$E247," ")</f>
        <v> </v>
      </c>
      <c r="F210" s="21" t="str">
        <f aca="false">IF(ISNUMBER(data_in!$F247),data_in!$F247," ")</f>
        <v> </v>
      </c>
      <c r="G210" s="21" t="str">
        <f aca="false">IF(ISNUMBER(data_in!$G247),data_in!$G247," ")</f>
        <v> </v>
      </c>
      <c r="H210" s="21" t="str">
        <f aca="false">IF(ISNUMBER(data_in!$H247),data_in!$H247," ")</f>
        <v> </v>
      </c>
      <c r="I210" s="21" t="str">
        <f aca="false">IF(ISNUMBER(data_in!$I247),data_in!$I247," ")</f>
        <v> </v>
      </c>
      <c r="J210" s="21" t="str">
        <f aca="false">IF(ISNUMBER(data_in!$J247),data_in!$J247," ")</f>
        <v> </v>
      </c>
      <c r="L210" s="15" t="n">
        <f aca="false">L209+1</f>
        <v>44064</v>
      </c>
      <c r="M210" s="0" t="n">
        <f aca="false">M209+1</f>
        <v>167</v>
      </c>
      <c r="N210" s="41" t="str">
        <f aca="false">IF(ISNUMBER(D210),D210/D$31,"")</f>
        <v/>
      </c>
      <c r="O210" s="41" t="str">
        <f aca="false">IF(ISNUMBER(E217),E217/E$31,"")</f>
        <v/>
      </c>
      <c r="P210" s="41" t="str">
        <f aca="false">IF(ISNUMBER(F221),F221/F$31,"")</f>
        <v/>
      </c>
      <c r="Q210" s="41" t="str">
        <f aca="false">IF(ISNUMBER(G227),G227/G$31,"")</f>
        <v/>
      </c>
      <c r="R210" s="41" t="str">
        <f aca="false">IF(ISNUMBER(H225),H225/H$31,"")</f>
        <v/>
      </c>
      <c r="S210" s="41" t="str">
        <f aca="false">IF(ISNUMBER(I229),I229/I$31,"")</f>
        <v/>
      </c>
      <c r="T210" s="41" t="str">
        <f aca="false">IF(ISNUMBER(J230),J230/J$31,"")</f>
        <v/>
      </c>
      <c r="X210" s="13" t="n">
        <f aca="false">X209+1</f>
        <v>44064</v>
      </c>
      <c r="Y210" s="0" t="n">
        <f aca="false">Y209+1</f>
        <v>167</v>
      </c>
      <c r="Z210" s="0" t="str">
        <f aca="false">IF(D211&gt;0,D211,"")</f>
        <v> </v>
      </c>
      <c r="AA210" s="0" t="str">
        <f aca="false">IF(E211&gt;0,E211,"")</f>
        <v> </v>
      </c>
      <c r="AB210" s="0" t="str">
        <f aca="false">IF(F211&gt;0,F211,"")</f>
        <v> </v>
      </c>
      <c r="AC210" s="0" t="str">
        <f aca="false">IF(G211&gt;0,G211,"")</f>
        <v> </v>
      </c>
      <c r="AD210" s="0" t="str">
        <f aca="false">IF(H211&gt;0,H211,"")</f>
        <v> </v>
      </c>
      <c r="AE210" s="0" t="str">
        <f aca="false">IF(I211&gt;0,I211,"")</f>
        <v> </v>
      </c>
      <c r="AF210" s="0" t="str">
        <f aca="false">IF(J211&gt;0,J211,"")</f>
        <v> </v>
      </c>
      <c r="AH210" s="15" t="n">
        <f aca="false">AH209+1</f>
        <v>44064</v>
      </c>
      <c r="AI210" s="5" t="n">
        <f aca="false">AI209+1</f>
        <v>167</v>
      </c>
      <c r="AJ210" s="32" t="str">
        <f aca="false">IF(ISNUMBER(D210),D210/D$31,"")</f>
        <v/>
      </c>
      <c r="AK210" s="32" t="str">
        <f aca="false">IF(ISNUMBER(E210),E210/E$31,"")</f>
        <v/>
      </c>
      <c r="AL210" s="32" t="str">
        <f aca="false">IF(ISNUMBER(F210),F210/F$31,"")</f>
        <v/>
      </c>
      <c r="AM210" s="32" t="str">
        <f aca="false">IF(ISNUMBER(G210),G210/G$31,"")</f>
        <v/>
      </c>
      <c r="AN210" s="32" t="str">
        <f aca="false">IF(ISNUMBER(H210),H210/H$31,"")</f>
        <v/>
      </c>
      <c r="AO210" s="32" t="str">
        <f aca="false">IF(ISNUMBER(I210),I210/I$31,"")</f>
        <v/>
      </c>
      <c r="AP210" s="32" t="str">
        <f aca="false">IF(ISNUMBER(J210),J210/J$31,"")</f>
        <v/>
      </c>
    </row>
    <row r="211" customFormat="false" ht="12.8" hidden="false" customHeight="false" outlineLevel="0" collapsed="false">
      <c r="C211" s="15" t="n">
        <f aca="false">C210+1</f>
        <v>44065</v>
      </c>
      <c r="D211" s="21" t="str">
        <f aca="false">IF(ISNUMBER(data_in!$D248),data_in!$D248," ")</f>
        <v> </v>
      </c>
      <c r="E211" s="21" t="str">
        <f aca="false">IF(ISNUMBER(data_in!$E248),data_in!$E248," ")</f>
        <v> </v>
      </c>
      <c r="F211" s="21" t="str">
        <f aca="false">IF(ISNUMBER(data_in!$F248),data_in!$F248," ")</f>
        <v> </v>
      </c>
      <c r="G211" s="21" t="str">
        <f aca="false">IF(ISNUMBER(data_in!$G248),data_in!$G248," ")</f>
        <v> </v>
      </c>
      <c r="H211" s="21" t="str">
        <f aca="false">IF(ISNUMBER(data_in!$H248),data_in!$H248," ")</f>
        <v> </v>
      </c>
      <c r="I211" s="21" t="str">
        <f aca="false">IF(ISNUMBER(data_in!$I248),data_in!$I248," ")</f>
        <v> </v>
      </c>
      <c r="J211" s="21" t="str">
        <f aca="false">IF(ISNUMBER(data_in!$J248),data_in!$J248," ")</f>
        <v> </v>
      </c>
      <c r="L211" s="15" t="n">
        <f aca="false">L210+1</f>
        <v>44065</v>
      </c>
      <c r="M211" s="0" t="n">
        <f aca="false">M210+1</f>
        <v>168</v>
      </c>
      <c r="N211" s="41" t="str">
        <f aca="false">IF(ISNUMBER(D211),D211/D$31,"")</f>
        <v/>
      </c>
      <c r="O211" s="41" t="str">
        <f aca="false">IF(ISNUMBER(E218),E218/E$31,"")</f>
        <v/>
      </c>
      <c r="P211" s="41" t="str">
        <f aca="false">IF(ISNUMBER(F222),F222/F$31,"")</f>
        <v/>
      </c>
      <c r="Q211" s="41" t="str">
        <f aca="false">IF(ISNUMBER(G228),G228/G$31,"")</f>
        <v/>
      </c>
      <c r="R211" s="41" t="str">
        <f aca="false">IF(ISNUMBER(H226),H226/H$31,"")</f>
        <v/>
      </c>
      <c r="S211" s="41" t="str">
        <f aca="false">IF(ISNUMBER(I230),I230/I$31,"")</f>
        <v/>
      </c>
      <c r="T211" s="41" t="str">
        <f aca="false">IF(ISNUMBER(J231),J231/J$31,"")</f>
        <v/>
      </c>
      <c r="X211" s="13" t="n">
        <f aca="false">X210+1</f>
        <v>44065</v>
      </c>
      <c r="Y211" s="0" t="n">
        <f aca="false">Y210+1</f>
        <v>168</v>
      </c>
      <c r="Z211" s="0" t="str">
        <f aca="false">IF(D212&gt;0,D212,"")</f>
        <v> </v>
      </c>
      <c r="AA211" s="0" t="str">
        <f aca="false">IF(E212&gt;0,E212,"")</f>
        <v> </v>
      </c>
      <c r="AB211" s="0" t="str">
        <f aca="false">IF(F212&gt;0,F212,"")</f>
        <v> </v>
      </c>
      <c r="AC211" s="0" t="str">
        <f aca="false">IF(G212&gt;0,G212,"")</f>
        <v> </v>
      </c>
      <c r="AD211" s="0" t="str">
        <f aca="false">IF(H212&gt;0,H212,"")</f>
        <v> </v>
      </c>
      <c r="AE211" s="0" t="str">
        <f aca="false">IF(I212&gt;0,I212,"")</f>
        <v> </v>
      </c>
      <c r="AF211" s="0" t="str">
        <f aca="false">IF(J212&gt;0,J212,"")</f>
        <v> </v>
      </c>
      <c r="AH211" s="15" t="n">
        <f aca="false">AH210+1</f>
        <v>44065</v>
      </c>
      <c r="AI211" s="5" t="n">
        <f aca="false">AI210+1</f>
        <v>168</v>
      </c>
      <c r="AJ211" s="32" t="str">
        <f aca="false">IF(ISNUMBER(D211),D211/D$31,"")</f>
        <v/>
      </c>
      <c r="AK211" s="32" t="str">
        <f aca="false">IF(ISNUMBER(E211),E211/E$31,"")</f>
        <v/>
      </c>
      <c r="AL211" s="32" t="str">
        <f aca="false">IF(ISNUMBER(F211),F211/F$31,"")</f>
        <v/>
      </c>
      <c r="AM211" s="32" t="str">
        <f aca="false">IF(ISNUMBER(G211),G211/G$31,"")</f>
        <v/>
      </c>
      <c r="AN211" s="32" t="str">
        <f aca="false">IF(ISNUMBER(H211),H211/H$31,"")</f>
        <v/>
      </c>
      <c r="AO211" s="32" t="str">
        <f aca="false">IF(ISNUMBER(I211),I211/I$31,"")</f>
        <v/>
      </c>
      <c r="AP211" s="32" t="str">
        <f aca="false">IF(ISNUMBER(J211),J211/J$31,"")</f>
        <v/>
      </c>
    </row>
    <row r="212" customFormat="false" ht="12.8" hidden="false" customHeight="false" outlineLevel="0" collapsed="false">
      <c r="C212" s="15" t="n">
        <f aca="false">C211+1</f>
        <v>44066</v>
      </c>
      <c r="D212" s="21" t="str">
        <f aca="false">IF(ISNUMBER(data_in!$D249),data_in!$D249," ")</f>
        <v> </v>
      </c>
      <c r="E212" s="21" t="str">
        <f aca="false">IF(ISNUMBER(data_in!$E249),data_in!$E249," ")</f>
        <v> </v>
      </c>
      <c r="F212" s="21" t="str">
        <f aca="false">IF(ISNUMBER(data_in!$F249),data_in!$F249," ")</f>
        <v> </v>
      </c>
      <c r="G212" s="21" t="str">
        <f aca="false">IF(ISNUMBER(data_in!$G249),data_in!$G249," ")</f>
        <v> </v>
      </c>
      <c r="H212" s="21" t="str">
        <f aca="false">IF(ISNUMBER(data_in!$H249),data_in!$H249," ")</f>
        <v> </v>
      </c>
      <c r="I212" s="21" t="str">
        <f aca="false">IF(ISNUMBER(data_in!$I249),data_in!$I249," ")</f>
        <v> </v>
      </c>
      <c r="J212" s="21" t="str">
        <f aca="false">IF(ISNUMBER(data_in!$J249),data_in!$J249," ")</f>
        <v> </v>
      </c>
      <c r="L212" s="15" t="n">
        <f aca="false">L211+1</f>
        <v>44066</v>
      </c>
      <c r="M212" s="0" t="n">
        <f aca="false">M211+1</f>
        <v>169</v>
      </c>
      <c r="N212" s="41" t="str">
        <f aca="false">IF(ISNUMBER(D212),D212/D$31,"")</f>
        <v/>
      </c>
      <c r="O212" s="41" t="str">
        <f aca="false">IF(ISNUMBER(E219),E219/E$31,"")</f>
        <v/>
      </c>
      <c r="P212" s="41" t="str">
        <f aca="false">IF(ISNUMBER(F223),F223/F$31,"")</f>
        <v/>
      </c>
      <c r="Q212" s="41" t="str">
        <f aca="false">IF(ISNUMBER(G229),G229/G$31,"")</f>
        <v/>
      </c>
      <c r="R212" s="41" t="str">
        <f aca="false">IF(ISNUMBER(H227),H227/H$31,"")</f>
        <v/>
      </c>
      <c r="S212" s="41" t="str">
        <f aca="false">IF(ISNUMBER(I231),I231/I$31,"")</f>
        <v/>
      </c>
      <c r="T212" s="41" t="str">
        <f aca="false">IF(ISNUMBER(J232),J232/J$31,"")</f>
        <v/>
      </c>
      <c r="X212" s="13" t="n">
        <f aca="false">X211+1</f>
        <v>44066</v>
      </c>
      <c r="Y212" s="0" t="n">
        <f aca="false">Y211+1</f>
        <v>169</v>
      </c>
      <c r="Z212" s="0" t="str">
        <f aca="false">IF(D213&gt;0,D213,"")</f>
        <v> </v>
      </c>
      <c r="AA212" s="0" t="str">
        <f aca="false">IF(E213&gt;0,E213,"")</f>
        <v> </v>
      </c>
      <c r="AB212" s="0" t="str">
        <f aca="false">IF(F213&gt;0,F213,"")</f>
        <v> </v>
      </c>
      <c r="AC212" s="0" t="str">
        <f aca="false">IF(G213&gt;0,G213,"")</f>
        <v> </v>
      </c>
      <c r="AD212" s="0" t="str">
        <f aca="false">IF(H213&gt;0,H213,"")</f>
        <v> </v>
      </c>
      <c r="AE212" s="0" t="str">
        <f aca="false">IF(I213&gt;0,I213,"")</f>
        <v> </v>
      </c>
      <c r="AF212" s="0" t="str">
        <f aca="false">IF(J213&gt;0,J213,"")</f>
        <v> </v>
      </c>
      <c r="AH212" s="15" t="n">
        <f aca="false">AH211+1</f>
        <v>44066</v>
      </c>
      <c r="AI212" s="5" t="n">
        <f aca="false">AI211+1</f>
        <v>169</v>
      </c>
      <c r="AJ212" s="32" t="str">
        <f aca="false">IF(ISNUMBER(D212),D212/D$31,"")</f>
        <v/>
      </c>
      <c r="AK212" s="32" t="str">
        <f aca="false">IF(ISNUMBER(E212),E212/E$31,"")</f>
        <v/>
      </c>
      <c r="AL212" s="32" t="str">
        <f aca="false">IF(ISNUMBER(F212),F212/F$31,"")</f>
        <v/>
      </c>
      <c r="AM212" s="32" t="str">
        <f aca="false">IF(ISNUMBER(G212),G212/G$31,"")</f>
        <v/>
      </c>
      <c r="AN212" s="32" t="str">
        <f aca="false">IF(ISNUMBER(H212),H212/H$31,"")</f>
        <v/>
      </c>
      <c r="AO212" s="32" t="str">
        <f aca="false">IF(ISNUMBER(I212),I212/I$31,"")</f>
        <v/>
      </c>
      <c r="AP212" s="32" t="str">
        <f aca="false">IF(ISNUMBER(J212),J212/J$31,"")</f>
        <v/>
      </c>
    </row>
    <row r="213" customFormat="false" ht="12.8" hidden="false" customHeight="false" outlineLevel="0" collapsed="false">
      <c r="C213" s="15" t="n">
        <f aca="false">C212+1</f>
        <v>44067</v>
      </c>
      <c r="D213" s="21" t="str">
        <f aca="false">IF(ISNUMBER(data_in!$D250),data_in!$D250," ")</f>
        <v> </v>
      </c>
      <c r="E213" s="21" t="str">
        <f aca="false">IF(ISNUMBER(data_in!$E250),data_in!$E250," ")</f>
        <v> </v>
      </c>
      <c r="F213" s="21" t="str">
        <f aca="false">IF(ISNUMBER(data_in!$F250),data_in!$F250," ")</f>
        <v> </v>
      </c>
      <c r="G213" s="21" t="str">
        <f aca="false">IF(ISNUMBER(data_in!$G250),data_in!$G250," ")</f>
        <v> </v>
      </c>
      <c r="H213" s="21" t="str">
        <f aca="false">IF(ISNUMBER(data_in!$H250),data_in!$H250," ")</f>
        <v> </v>
      </c>
      <c r="I213" s="21" t="str">
        <f aca="false">IF(ISNUMBER(data_in!$I250),data_in!$I250," ")</f>
        <v> </v>
      </c>
      <c r="J213" s="21" t="str">
        <f aca="false">IF(ISNUMBER(data_in!$J250),data_in!$J250," ")</f>
        <v> </v>
      </c>
      <c r="L213" s="15" t="n">
        <f aca="false">L212+1</f>
        <v>44067</v>
      </c>
      <c r="M213" s="0" t="n">
        <f aca="false">M212+1</f>
        <v>170</v>
      </c>
      <c r="N213" s="41" t="str">
        <f aca="false">IF(ISNUMBER(D213),D213/D$31,"")</f>
        <v/>
      </c>
      <c r="O213" s="41" t="str">
        <f aca="false">IF(ISNUMBER(E220),E220/E$31,"")</f>
        <v/>
      </c>
      <c r="P213" s="41" t="str">
        <f aca="false">IF(ISNUMBER(F224),F224/F$31,"")</f>
        <v/>
      </c>
      <c r="Q213" s="41" t="str">
        <f aca="false">IF(ISNUMBER(G230),G230/G$31,"")</f>
        <v/>
      </c>
      <c r="R213" s="41" t="str">
        <f aca="false">IF(ISNUMBER(H228),H228/H$31,"")</f>
        <v/>
      </c>
      <c r="S213" s="41" t="str">
        <f aca="false">IF(ISNUMBER(I232),I232/I$31,"")</f>
        <v/>
      </c>
      <c r="T213" s="41" t="str">
        <f aca="false">IF(ISNUMBER(J233),J233/J$31,"")</f>
        <v/>
      </c>
      <c r="X213" s="13" t="n">
        <f aca="false">X212+1</f>
        <v>44067</v>
      </c>
      <c r="Y213" s="0" t="n">
        <f aca="false">Y212+1</f>
        <v>170</v>
      </c>
      <c r="Z213" s="0" t="str">
        <f aca="false">IF(D214&gt;0,D214,"")</f>
        <v> </v>
      </c>
      <c r="AA213" s="0" t="str">
        <f aca="false">IF(E214&gt;0,E214,"")</f>
        <v> </v>
      </c>
      <c r="AB213" s="0" t="str">
        <f aca="false">IF(F214&gt;0,F214,"")</f>
        <v> </v>
      </c>
      <c r="AC213" s="0" t="str">
        <f aca="false">IF(G214&gt;0,G214,"")</f>
        <v> </v>
      </c>
      <c r="AD213" s="0" t="str">
        <f aca="false">IF(H214&gt;0,H214,"")</f>
        <v> </v>
      </c>
      <c r="AE213" s="0" t="str">
        <f aca="false">IF(I214&gt;0,I214,"")</f>
        <v> </v>
      </c>
      <c r="AF213" s="0" t="str">
        <f aca="false">IF(J214&gt;0,J214,"")</f>
        <v> </v>
      </c>
      <c r="AH213" s="15" t="n">
        <f aca="false">AH212+1</f>
        <v>44067</v>
      </c>
      <c r="AI213" s="5" t="n">
        <f aca="false">AI212+1</f>
        <v>170</v>
      </c>
      <c r="AJ213" s="32" t="str">
        <f aca="false">IF(ISNUMBER(D213),D213/D$31,"")</f>
        <v/>
      </c>
      <c r="AK213" s="32" t="str">
        <f aca="false">IF(ISNUMBER(E213),E213/E$31,"")</f>
        <v/>
      </c>
      <c r="AL213" s="32" t="str">
        <f aca="false">IF(ISNUMBER(F213),F213/F$31,"")</f>
        <v/>
      </c>
      <c r="AM213" s="32" t="str">
        <f aca="false">IF(ISNUMBER(G213),G213/G$31,"")</f>
        <v/>
      </c>
      <c r="AN213" s="32" t="str">
        <f aca="false">IF(ISNUMBER(H213),H213/H$31,"")</f>
        <v/>
      </c>
      <c r="AO213" s="32" t="str">
        <f aca="false">IF(ISNUMBER(I213),I213/I$31,"")</f>
        <v/>
      </c>
      <c r="AP213" s="32" t="str">
        <f aca="false">IF(ISNUMBER(J213),J213/J$31,"")</f>
        <v/>
      </c>
    </row>
    <row r="214" customFormat="false" ht="12.8" hidden="false" customHeight="false" outlineLevel="0" collapsed="false">
      <c r="C214" s="15" t="n">
        <f aca="false">C213+1</f>
        <v>44068</v>
      </c>
      <c r="D214" s="21" t="str">
        <f aca="false">IF(ISNUMBER(data_in!$D251),data_in!$D251," ")</f>
        <v> </v>
      </c>
      <c r="E214" s="21" t="str">
        <f aca="false">IF(ISNUMBER(data_in!$E251),data_in!$E251," ")</f>
        <v> </v>
      </c>
      <c r="F214" s="21" t="str">
        <f aca="false">IF(ISNUMBER(data_in!$F251),data_in!$F251," ")</f>
        <v> </v>
      </c>
      <c r="G214" s="21" t="str">
        <f aca="false">IF(ISNUMBER(data_in!$G251),data_in!$G251," ")</f>
        <v> </v>
      </c>
      <c r="H214" s="21" t="str">
        <f aca="false">IF(ISNUMBER(data_in!$H251),data_in!$H251," ")</f>
        <v> </v>
      </c>
      <c r="I214" s="21" t="str">
        <f aca="false">IF(ISNUMBER(data_in!$I251),data_in!$I251," ")</f>
        <v> </v>
      </c>
      <c r="J214" s="21" t="str">
        <f aca="false">IF(ISNUMBER(data_in!$J251),data_in!$J251," ")</f>
        <v> </v>
      </c>
      <c r="L214" s="15" t="n">
        <f aca="false">L213+1</f>
        <v>44068</v>
      </c>
      <c r="M214" s="0" t="n">
        <f aca="false">M213+1</f>
        <v>171</v>
      </c>
      <c r="N214" s="41" t="str">
        <f aca="false">IF(ISNUMBER(D214),D214/D$31,"")</f>
        <v/>
      </c>
      <c r="O214" s="41" t="str">
        <f aca="false">IF(ISNUMBER(E221),E221/E$31,"")</f>
        <v/>
      </c>
      <c r="P214" s="41" t="str">
        <f aca="false">IF(ISNUMBER(F225),F225/F$31,"")</f>
        <v/>
      </c>
      <c r="Q214" s="41" t="str">
        <f aca="false">IF(ISNUMBER(G231),G231/G$31,"")</f>
        <v/>
      </c>
      <c r="R214" s="41" t="str">
        <f aca="false">IF(ISNUMBER(H229),H229/H$31,"")</f>
        <v/>
      </c>
      <c r="S214" s="41" t="str">
        <f aca="false">IF(ISNUMBER(I233),I233/I$31,"")</f>
        <v/>
      </c>
      <c r="T214" s="41" t="str">
        <f aca="false">IF(ISNUMBER(J234),J234/J$31,"")</f>
        <v/>
      </c>
      <c r="X214" s="13" t="n">
        <f aca="false">X213+1</f>
        <v>44068</v>
      </c>
      <c r="Y214" s="0" t="n">
        <f aca="false">Y213+1</f>
        <v>171</v>
      </c>
      <c r="Z214" s="0" t="str">
        <f aca="false">IF(D215&gt;0,D215,"")</f>
        <v> </v>
      </c>
      <c r="AA214" s="0" t="str">
        <f aca="false">IF(E215&gt;0,E215,"")</f>
        <v> </v>
      </c>
      <c r="AB214" s="0" t="str">
        <f aca="false">IF(F215&gt;0,F215,"")</f>
        <v> </v>
      </c>
      <c r="AC214" s="0" t="str">
        <f aca="false">IF(G215&gt;0,G215,"")</f>
        <v> </v>
      </c>
      <c r="AD214" s="0" t="str">
        <f aca="false">IF(H215&gt;0,H215,"")</f>
        <v> </v>
      </c>
      <c r="AE214" s="0" t="str">
        <f aca="false">IF(I215&gt;0,I215,"")</f>
        <v> </v>
      </c>
      <c r="AF214" s="0" t="str">
        <f aca="false">IF(J215&gt;0,J215,"")</f>
        <v> </v>
      </c>
      <c r="AH214" s="15" t="n">
        <f aca="false">AH213+1</f>
        <v>44068</v>
      </c>
      <c r="AI214" s="5" t="n">
        <f aca="false">AI213+1</f>
        <v>171</v>
      </c>
      <c r="AJ214" s="32" t="str">
        <f aca="false">IF(ISNUMBER(D214),D214/D$31,"")</f>
        <v/>
      </c>
      <c r="AK214" s="32" t="str">
        <f aca="false">IF(ISNUMBER(E214),E214/E$31,"")</f>
        <v/>
      </c>
      <c r="AL214" s="32" t="str">
        <f aca="false">IF(ISNUMBER(F214),F214/F$31,"")</f>
        <v/>
      </c>
      <c r="AM214" s="32" t="str">
        <f aca="false">IF(ISNUMBER(G214),G214/G$31,"")</f>
        <v/>
      </c>
      <c r="AN214" s="32" t="str">
        <f aca="false">IF(ISNUMBER(H214),H214/H$31,"")</f>
        <v/>
      </c>
      <c r="AO214" s="32" t="str">
        <f aca="false">IF(ISNUMBER(I214),I214/I$31,"")</f>
        <v/>
      </c>
      <c r="AP214" s="32" t="str">
        <f aca="false">IF(ISNUMBER(J214),J214/J$31,"")</f>
        <v/>
      </c>
    </row>
    <row r="215" customFormat="false" ht="12.8" hidden="false" customHeight="false" outlineLevel="0" collapsed="false">
      <c r="C215" s="15" t="n">
        <f aca="false">C214+1</f>
        <v>44069</v>
      </c>
      <c r="D215" s="21" t="str">
        <f aca="false">IF(ISNUMBER(data_in!$D252),data_in!$D252," ")</f>
        <v> </v>
      </c>
      <c r="E215" s="21" t="str">
        <f aca="false">IF(ISNUMBER(data_in!$E252),data_in!$E252," ")</f>
        <v> </v>
      </c>
      <c r="F215" s="21" t="str">
        <f aca="false">IF(ISNUMBER(data_in!$F252),data_in!$F252," ")</f>
        <v> </v>
      </c>
      <c r="G215" s="21" t="str">
        <f aca="false">IF(ISNUMBER(data_in!$G252),data_in!$G252," ")</f>
        <v> </v>
      </c>
      <c r="H215" s="21" t="str">
        <f aca="false">IF(ISNUMBER(data_in!$H252),data_in!$H252," ")</f>
        <v> </v>
      </c>
      <c r="I215" s="21" t="str">
        <f aca="false">IF(ISNUMBER(data_in!$I252),data_in!$I252," ")</f>
        <v> </v>
      </c>
      <c r="J215" s="21" t="str">
        <f aca="false">IF(ISNUMBER(data_in!$J252),data_in!$J252," ")</f>
        <v> </v>
      </c>
      <c r="L215" s="15" t="n">
        <f aca="false">L214+1</f>
        <v>44069</v>
      </c>
      <c r="M215" s="0" t="n">
        <f aca="false">M214+1</f>
        <v>172</v>
      </c>
      <c r="N215" s="41" t="str">
        <f aca="false">IF(ISNUMBER(D215),D215/D$31,"")</f>
        <v/>
      </c>
      <c r="O215" s="41" t="str">
        <f aca="false">IF(ISNUMBER(E222),E222/E$31,"")</f>
        <v/>
      </c>
      <c r="P215" s="41" t="str">
        <f aca="false">IF(ISNUMBER(F226),F226/F$31,"")</f>
        <v/>
      </c>
      <c r="Q215" s="41" t="str">
        <f aca="false">IF(ISNUMBER(G232),G232/G$31,"")</f>
        <v/>
      </c>
      <c r="R215" s="41" t="str">
        <f aca="false">IF(ISNUMBER(H230),H230/H$31,"")</f>
        <v/>
      </c>
      <c r="S215" s="41" t="str">
        <f aca="false">IF(ISNUMBER(I234),I234/I$31,"")</f>
        <v/>
      </c>
      <c r="T215" s="41" t="str">
        <f aca="false">IF(ISNUMBER(J235),J235/J$31,"")</f>
        <v/>
      </c>
      <c r="X215" s="13" t="n">
        <f aca="false">X214+1</f>
        <v>44069</v>
      </c>
      <c r="Y215" s="0" t="n">
        <f aca="false">Y214+1</f>
        <v>172</v>
      </c>
      <c r="Z215" s="0" t="str">
        <f aca="false">IF(D216&gt;0,D216,"")</f>
        <v> </v>
      </c>
      <c r="AA215" s="0" t="str">
        <f aca="false">IF(E216&gt;0,E216,"")</f>
        <v> </v>
      </c>
      <c r="AB215" s="0" t="str">
        <f aca="false">IF(F216&gt;0,F216,"")</f>
        <v> </v>
      </c>
      <c r="AC215" s="0" t="str">
        <f aca="false">IF(G216&gt;0,G216,"")</f>
        <v> </v>
      </c>
      <c r="AD215" s="0" t="str">
        <f aca="false">IF(H216&gt;0,H216,"")</f>
        <v> </v>
      </c>
      <c r="AE215" s="0" t="str">
        <f aca="false">IF(I216&gt;0,I216,"")</f>
        <v> </v>
      </c>
      <c r="AF215" s="0" t="str">
        <f aca="false">IF(J216&gt;0,J216,"")</f>
        <v> </v>
      </c>
      <c r="AH215" s="15" t="n">
        <f aca="false">AH214+1</f>
        <v>44069</v>
      </c>
      <c r="AI215" s="5" t="n">
        <f aca="false">AI214+1</f>
        <v>172</v>
      </c>
      <c r="AJ215" s="32" t="str">
        <f aca="false">IF(ISNUMBER(D215),D215/D$31,"")</f>
        <v/>
      </c>
      <c r="AK215" s="32" t="str">
        <f aca="false">IF(ISNUMBER(E215),E215/E$31,"")</f>
        <v/>
      </c>
      <c r="AL215" s="32" t="str">
        <f aca="false">IF(ISNUMBER(F215),F215/F$31,"")</f>
        <v/>
      </c>
      <c r="AM215" s="32" t="str">
        <f aca="false">IF(ISNUMBER(G215),G215/G$31,"")</f>
        <v/>
      </c>
      <c r="AN215" s="32" t="str">
        <f aca="false">IF(ISNUMBER(H215),H215/H$31,"")</f>
        <v/>
      </c>
      <c r="AO215" s="32" t="str">
        <f aca="false">IF(ISNUMBER(I215),I215/I$31,"")</f>
        <v/>
      </c>
      <c r="AP215" s="32" t="str">
        <f aca="false">IF(ISNUMBER(J215),J215/J$31,"")</f>
        <v/>
      </c>
    </row>
    <row r="216" customFormat="false" ht="12.8" hidden="false" customHeight="false" outlineLevel="0" collapsed="false">
      <c r="C216" s="15" t="n">
        <f aca="false">C215+1</f>
        <v>44070</v>
      </c>
      <c r="D216" s="21" t="str">
        <f aca="false">IF(ISNUMBER(data_in!$D253),data_in!$D253," ")</f>
        <v> </v>
      </c>
      <c r="E216" s="21" t="str">
        <f aca="false">IF(ISNUMBER(data_in!$E253),data_in!$E253," ")</f>
        <v> </v>
      </c>
      <c r="F216" s="21" t="str">
        <f aca="false">IF(ISNUMBER(data_in!$F253),data_in!$F253," ")</f>
        <v> </v>
      </c>
      <c r="G216" s="21" t="str">
        <f aca="false">IF(ISNUMBER(data_in!$G253),data_in!$G253," ")</f>
        <v> </v>
      </c>
      <c r="H216" s="21" t="str">
        <f aca="false">IF(ISNUMBER(data_in!$H253),data_in!$H253," ")</f>
        <v> </v>
      </c>
      <c r="I216" s="21" t="str">
        <f aca="false">IF(ISNUMBER(data_in!$I253),data_in!$I253," ")</f>
        <v> </v>
      </c>
      <c r="J216" s="21" t="str">
        <f aca="false">IF(ISNUMBER(data_in!$J253),data_in!$J253," ")</f>
        <v> </v>
      </c>
      <c r="L216" s="15" t="n">
        <f aca="false">L215+1</f>
        <v>44070</v>
      </c>
      <c r="M216" s="0" t="n">
        <f aca="false">M215+1</f>
        <v>173</v>
      </c>
      <c r="N216" s="41" t="str">
        <f aca="false">IF(ISNUMBER(D216),D216/D$31,"")</f>
        <v/>
      </c>
      <c r="O216" s="41" t="str">
        <f aca="false">IF(ISNUMBER(E223),E223/E$31,"")</f>
        <v/>
      </c>
      <c r="P216" s="41" t="str">
        <f aca="false">IF(ISNUMBER(F227),F227/F$31,"")</f>
        <v/>
      </c>
      <c r="Q216" s="41" t="str">
        <f aca="false">IF(ISNUMBER(G233),G233/G$31,"")</f>
        <v/>
      </c>
      <c r="R216" s="41" t="str">
        <f aca="false">IF(ISNUMBER(H231),H231/H$31,"")</f>
        <v/>
      </c>
      <c r="S216" s="41" t="str">
        <f aca="false">IF(ISNUMBER(I235),I235/I$31,"")</f>
        <v/>
      </c>
      <c r="T216" s="41" t="str">
        <f aca="false">IF(ISNUMBER(J236),J236/J$31,"")</f>
        <v/>
      </c>
      <c r="X216" s="13" t="n">
        <f aca="false">X215+1</f>
        <v>44070</v>
      </c>
      <c r="Y216" s="0" t="n">
        <f aca="false">Y215+1</f>
        <v>173</v>
      </c>
      <c r="Z216" s="0" t="str">
        <f aca="false">IF(D217&gt;0,D217,"")</f>
        <v> </v>
      </c>
      <c r="AA216" s="0" t="str">
        <f aca="false">IF(E217&gt;0,E217,"")</f>
        <v> </v>
      </c>
      <c r="AB216" s="0" t="str">
        <f aca="false">IF(F217&gt;0,F217,"")</f>
        <v> </v>
      </c>
      <c r="AC216" s="0" t="str">
        <f aca="false">IF(G217&gt;0,G217,"")</f>
        <v> </v>
      </c>
      <c r="AD216" s="0" t="str">
        <f aca="false">IF(H217&gt;0,H217,"")</f>
        <v> </v>
      </c>
      <c r="AE216" s="0" t="str">
        <f aca="false">IF(I217&gt;0,I217,"")</f>
        <v> </v>
      </c>
      <c r="AF216" s="0" t="str">
        <f aca="false">IF(J217&gt;0,J217,"")</f>
        <v> </v>
      </c>
      <c r="AH216" s="15" t="n">
        <f aca="false">AH215+1</f>
        <v>44070</v>
      </c>
      <c r="AI216" s="5" t="n">
        <f aca="false">AI215+1</f>
        <v>173</v>
      </c>
      <c r="AJ216" s="32" t="str">
        <f aca="false">IF(ISNUMBER(D216),D216/D$31,"")</f>
        <v/>
      </c>
      <c r="AK216" s="32" t="str">
        <f aca="false">IF(ISNUMBER(E216),E216/E$31,"")</f>
        <v/>
      </c>
      <c r="AL216" s="32" t="str">
        <f aca="false">IF(ISNUMBER(F216),F216/F$31,"")</f>
        <v/>
      </c>
      <c r="AM216" s="32" t="str">
        <f aca="false">IF(ISNUMBER(G216),G216/G$31,"")</f>
        <v/>
      </c>
      <c r="AN216" s="32" t="str">
        <f aca="false">IF(ISNUMBER(H216),H216/H$31,"")</f>
        <v/>
      </c>
      <c r="AO216" s="32" t="str">
        <f aca="false">IF(ISNUMBER(I216),I216/I$31,"")</f>
        <v/>
      </c>
      <c r="AP216" s="32" t="str">
        <f aca="false">IF(ISNUMBER(J216),J216/J$31,"")</f>
        <v/>
      </c>
    </row>
    <row r="217" customFormat="false" ht="12.8" hidden="false" customHeight="false" outlineLevel="0" collapsed="false">
      <c r="C217" s="15" t="n">
        <f aca="false">C216+1</f>
        <v>44071</v>
      </c>
      <c r="D217" s="21" t="str">
        <f aca="false">IF(ISNUMBER(data_in!$D254),data_in!$D254," ")</f>
        <v> </v>
      </c>
      <c r="E217" s="21" t="str">
        <f aca="false">IF(ISNUMBER(data_in!$E254),data_in!$E254," ")</f>
        <v> </v>
      </c>
      <c r="F217" s="21" t="str">
        <f aca="false">IF(ISNUMBER(data_in!$F254),data_in!$F254," ")</f>
        <v> </v>
      </c>
      <c r="G217" s="21" t="str">
        <f aca="false">IF(ISNUMBER(data_in!$G254),data_in!$G254," ")</f>
        <v> </v>
      </c>
      <c r="H217" s="21" t="str">
        <f aca="false">IF(ISNUMBER(data_in!$H254),data_in!$H254," ")</f>
        <v> </v>
      </c>
      <c r="I217" s="21" t="str">
        <f aca="false">IF(ISNUMBER(data_in!$I254),data_in!$I254," ")</f>
        <v> </v>
      </c>
      <c r="J217" s="21" t="str">
        <f aca="false">IF(ISNUMBER(data_in!$J254),data_in!$J254," ")</f>
        <v> </v>
      </c>
      <c r="L217" s="15" t="n">
        <f aca="false">L216+1</f>
        <v>44071</v>
      </c>
      <c r="M217" s="0" t="n">
        <f aca="false">M216+1</f>
        <v>174</v>
      </c>
      <c r="N217" s="41" t="str">
        <f aca="false">IF(ISNUMBER(D217),D217/D$31,"")</f>
        <v/>
      </c>
      <c r="O217" s="41" t="str">
        <f aca="false">IF(ISNUMBER(E224),E224/E$31,"")</f>
        <v/>
      </c>
      <c r="P217" s="41" t="str">
        <f aca="false">IF(ISNUMBER(F228),F228/F$31,"")</f>
        <v/>
      </c>
      <c r="Q217" s="41" t="str">
        <f aca="false">IF(ISNUMBER(G234),G234/G$31,"")</f>
        <v/>
      </c>
      <c r="R217" s="41" t="str">
        <f aca="false">IF(ISNUMBER(H232),H232/H$31,"")</f>
        <v/>
      </c>
      <c r="S217" s="41" t="str">
        <f aca="false">IF(ISNUMBER(I236),I236/I$31,"")</f>
        <v/>
      </c>
      <c r="T217" s="41" t="str">
        <f aca="false">IF(ISNUMBER(J237),J237/J$31,"")</f>
        <v/>
      </c>
      <c r="X217" s="13" t="n">
        <f aca="false">X216+1</f>
        <v>44071</v>
      </c>
      <c r="Y217" s="0" t="n">
        <f aca="false">Y216+1</f>
        <v>174</v>
      </c>
      <c r="Z217" s="0" t="str">
        <f aca="false">IF(D218&gt;0,D218,"")</f>
        <v> </v>
      </c>
      <c r="AA217" s="0" t="str">
        <f aca="false">IF(E218&gt;0,E218,"")</f>
        <v> </v>
      </c>
      <c r="AB217" s="0" t="str">
        <f aca="false">IF(F218&gt;0,F218,"")</f>
        <v> </v>
      </c>
      <c r="AC217" s="0" t="str">
        <f aca="false">IF(G218&gt;0,G218,"")</f>
        <v> </v>
      </c>
      <c r="AD217" s="0" t="str">
        <f aca="false">IF(H218&gt;0,H218,"")</f>
        <v> </v>
      </c>
      <c r="AE217" s="0" t="str">
        <f aca="false">IF(I218&gt;0,I218,"")</f>
        <v> </v>
      </c>
      <c r="AF217" s="0" t="str">
        <f aca="false">IF(J218&gt;0,J218,"")</f>
        <v> </v>
      </c>
      <c r="AH217" s="15" t="n">
        <f aca="false">AH216+1</f>
        <v>44071</v>
      </c>
      <c r="AI217" s="5" t="n">
        <f aca="false">AI216+1</f>
        <v>174</v>
      </c>
      <c r="AJ217" s="32" t="str">
        <f aca="false">IF(ISNUMBER(D217),D217/D$31,"")</f>
        <v/>
      </c>
      <c r="AK217" s="32" t="str">
        <f aca="false">IF(ISNUMBER(E217),E217/E$31,"")</f>
        <v/>
      </c>
      <c r="AL217" s="32" t="str">
        <f aca="false">IF(ISNUMBER(F217),F217/F$31,"")</f>
        <v/>
      </c>
      <c r="AM217" s="32" t="str">
        <f aca="false">IF(ISNUMBER(G217),G217/G$31,"")</f>
        <v/>
      </c>
      <c r="AN217" s="32" t="str">
        <f aca="false">IF(ISNUMBER(H217),H217/H$31,"")</f>
        <v/>
      </c>
      <c r="AO217" s="32" t="str">
        <f aca="false">IF(ISNUMBER(I217),I217/I$31,"")</f>
        <v/>
      </c>
      <c r="AP217" s="32" t="str">
        <f aca="false">IF(ISNUMBER(J217),J217/J$31,"")</f>
        <v/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N218" s="41" t="str">
        <f aca="false">IF(ISNUMBER(D218),D218/D$31,"")</f>
        <v/>
      </c>
      <c r="O218" s="41" t="str">
        <f aca="false">IF(ISNUMBER(E225),E225/E$31,"")</f>
        <v/>
      </c>
      <c r="P218" s="41" t="str">
        <f aca="false">IF(ISNUMBER(F229),F229/F$31,"")</f>
        <v/>
      </c>
      <c r="Q218" s="41" t="str">
        <f aca="false">IF(ISNUMBER(G235),G235/G$31,"")</f>
        <v/>
      </c>
      <c r="R218" s="41" t="str">
        <f aca="false">IF(ISNUMBER(H233),H233/H$31,"")</f>
        <v/>
      </c>
      <c r="S218" s="41" t="str">
        <f aca="false">IF(ISNUMBER(I237),I237/I$31,"")</f>
        <v/>
      </c>
      <c r="T218" s="41" t="str">
        <f aca="false">IF(ISNUMBER(J238),J238/J$31,"")</f>
        <v/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IF(ISNUMBER(F218),F218/F$31,"")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1" t="str">
        <f aca="false">IF(ISNUMBER(D219),D219/D$31,"")</f>
        <v/>
      </c>
      <c r="O219" s="41" t="str">
        <f aca="false">IF(ISNUMBER(E226),E226/E$31,"")</f>
        <v/>
      </c>
      <c r="P219" s="41" t="str">
        <f aca="false">IF(ISNUMBER(F230),F230/F$31,"")</f>
        <v/>
      </c>
      <c r="Q219" s="41" t="str">
        <f aca="false">IF(ISNUMBER(G236),G236/G$31,"")</f>
        <v/>
      </c>
      <c r="R219" s="41" t="str">
        <f aca="false">IF(ISNUMBER(H234),H234/H$31,"")</f>
        <v/>
      </c>
      <c r="S219" s="41" t="str">
        <f aca="false">IF(ISNUMBER(I238),I238/I$31,"")</f>
        <v/>
      </c>
      <c r="T219" s="41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IF(ISNUMBER(F219),F219/F$31,"")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1" t="str">
        <f aca="false">IF(ISNUMBER(D220),D220/D$31,"")</f>
        <v/>
      </c>
      <c r="O220" s="41" t="str">
        <f aca="false">IF(ISNUMBER(E227),E227/E$31,"")</f>
        <v/>
      </c>
      <c r="P220" s="41" t="str">
        <f aca="false">IF(ISNUMBER(F231),F231/F$31,"")</f>
        <v/>
      </c>
      <c r="Q220" s="41" t="str">
        <f aca="false">IF(ISNUMBER(G237),G237/G$31,"")</f>
        <v/>
      </c>
      <c r="R220" s="41" t="str">
        <f aca="false">IF(ISNUMBER(H235),H235/H$31,"")</f>
        <v/>
      </c>
      <c r="S220" s="41" t="str">
        <f aca="false">IF(ISNUMBER(I239),I239/I$31,"")</f>
        <v/>
      </c>
      <c r="T220" s="41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IF(ISNUMBER(F220),F220/F$31,"")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1" t="str">
        <f aca="false">IF(ISNUMBER(D221),D221/D$31,"")</f>
        <v/>
      </c>
      <c r="O221" s="41" t="str">
        <f aca="false">IF(ISNUMBER(E228),E228/E$31,"")</f>
        <v/>
      </c>
      <c r="P221" s="41" t="str">
        <f aca="false">IF(ISNUMBER(F232),F232/F$31,"")</f>
        <v/>
      </c>
      <c r="Q221" s="41" t="str">
        <f aca="false">IF(ISNUMBER(G238),G238/G$31,"")</f>
        <v/>
      </c>
      <c r="R221" s="41" t="str">
        <f aca="false">IF(ISNUMBER(H236),H236/H$31,"")</f>
        <v/>
      </c>
      <c r="S221" s="41" t="str">
        <f aca="false">IF(ISNUMBER(I240),I240/I$31,"")</f>
        <v/>
      </c>
      <c r="T221" s="41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E121" activeCellId="0" sqref="E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130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1.63826787512588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2" t="s">
        <v>131</v>
      </c>
      <c r="G50" s="26" t="s">
        <v>132</v>
      </c>
      <c r="H50" s="53" t="n">
        <v>0.3</v>
      </c>
      <c r="N50" s="7"/>
      <c r="O50" s="52" t="s">
        <v>131</v>
      </c>
      <c r="X50" s="7"/>
      <c r="Y50" s="52" t="s">
        <v>131</v>
      </c>
      <c r="AI50" s="7"/>
      <c r="AJ50" s="52"/>
      <c r="AT50" s="7"/>
      <c r="AU50" s="52"/>
    </row>
    <row r="51" customFormat="false" ht="12.8" hidden="false" customHeight="false" outlineLevel="0" collapsed="false">
      <c r="B51" s="7" t="s">
        <v>125</v>
      </c>
      <c r="D51" s="54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133</v>
      </c>
      <c r="M51" s="7" t="s">
        <v>125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4" t="s">
        <v>9</v>
      </c>
      <c r="V51" s="32"/>
      <c r="W51" s="7" t="s">
        <v>125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4" t="s">
        <v>9</v>
      </c>
      <c r="AE51" s="7" t="s">
        <v>13</v>
      </c>
      <c r="AI51" s="54"/>
      <c r="AJ51" s="7"/>
      <c r="AK51" s="7"/>
      <c r="AL51" s="7"/>
      <c r="AM51" s="7"/>
      <c r="AN51" s="7"/>
      <c r="AO51" s="7"/>
      <c r="AT51" s="54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1.46465256797583</v>
      </c>
      <c r="J52" s="32" t="n">
        <f aca="false">IF('Total Deaths'!$J63&gt;0,'Total Deaths'!$J63*$H$50/'Total Deaths'!$J$31,"")</f>
        <v>1.25686321317737</v>
      </c>
      <c r="K52" s="55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1.46465256797583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1.46465256797583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1.50151057401813</v>
      </c>
      <c r="J53" s="32" t="n">
        <f aca="false">IF(('Total Deaths'!$J64-'Total Deaths'!$J63)&gt;0,('Total Deaths'!$J64-'Total Deaths'!$J63)/'Total Deaths'!$J$31,"")</f>
        <v>0.978753879207448</v>
      </c>
      <c r="K53" s="55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1.50151057401813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1.50151057401813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1.94864048338369</v>
      </c>
      <c r="J54" s="32" t="n">
        <f aca="false">IF(('Total Deaths'!$J65-'Total Deaths'!$J64)&gt;0,('Total Deaths'!$J65-'Total Deaths'!$J64)/'Total Deaths'!$J$31,"")</f>
        <v>1.28909047505371</v>
      </c>
      <c r="K54" s="55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1.94864048338369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1.94864048338369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1.50453172205438</v>
      </c>
      <c r="J55" s="32" t="n">
        <f aca="false">IF(('Total Deaths'!$J66-'Total Deaths'!$J65)&gt;0,('Total Deaths'!$J66-'Total Deaths'!$J65)/'Total Deaths'!$J$31,"")</f>
        <v>1.24134638338506</v>
      </c>
      <c r="K55" s="55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1.50453172205438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1.50453172205438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2.46827794561934</v>
      </c>
      <c r="J56" s="32" t="n">
        <f aca="false">IF(('Total Deaths'!$J67-'Total Deaths'!$J66)&gt;0,('Total Deaths'!$J67-'Total Deaths'!$J66)/'Total Deaths'!$J$31,"")</f>
        <v>1.55168297923132</v>
      </c>
      <c r="K56" s="55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n">
        <f aca="false">$G56</f>
        <v>0</v>
      </c>
      <c r="S56" s="32" t="n">
        <f aca="false">IF($H56&gt;0,$H56,"")</f>
        <v>2.69951320253725</v>
      </c>
      <c r="T56" s="32" t="n">
        <f aca="false">IF($I56&gt;0,$I56,"")</f>
        <v>2.46827794561934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n">
        <f aca="false">IF(ISNUMBER($G56),$G56,"")</f>
        <v>0</v>
      </c>
      <c r="AA56" s="32" t="n">
        <f aca="false">IF($I56&gt;0,$I56,"")</f>
        <v>2.46827794561934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3.28700906344411</v>
      </c>
      <c r="J57" s="32" t="n">
        <f aca="false">IF(('Total Deaths'!$J68-'Total Deaths'!$J67)&gt;0,('Total Deaths'!$J68-'Total Deaths'!$J67)/'Total Deaths'!$J$31,"")</f>
        <v>1.86201957507758</v>
      </c>
      <c r="K57" s="55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3.28700906344411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3.28700906344411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3.76435045317221</v>
      </c>
      <c r="J58" s="32" t="n">
        <f aca="false">IF(('Total Deaths'!$J69-'Total Deaths'!$J68)&gt;0,('Total Deaths'!$J69-'Total Deaths'!$J68)/'Total Deaths'!$J$31,"")</f>
        <v>2.10074003342086</v>
      </c>
      <c r="K58" s="55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3.76435045317221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3.76435045317221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3.58006042296073</v>
      </c>
      <c r="J59" s="32" t="n">
        <f aca="false">IF(('Total Deaths'!$J70-'Total Deaths'!$J69)&gt;0,('Total Deaths'!$J70-'Total Deaths'!$J69)/'Total Deaths'!$J$31,"")</f>
        <v>2.00525185008355</v>
      </c>
      <c r="K59" s="55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3.58006042296073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3.58006042296073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3.82477341389728</v>
      </c>
      <c r="J60" s="32" t="n">
        <f aca="false">IF(('Total Deaths'!$J71-'Total Deaths'!$J70)&gt;0,('Total Deaths'!$J71-'Total Deaths'!$J70)/'Total Deaths'!$J$31,"")</f>
        <v>2.01718787300072</v>
      </c>
      <c r="K60" s="55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3.82477341389728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3.82477341389728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4.67673716012085</v>
      </c>
      <c r="J61" s="32" t="n">
        <f aca="false">IF(('Total Deaths'!$J72-'Total Deaths'!$J71)&gt;0,('Total Deaths'!$J72-'Total Deaths'!$J71)/'Total Deaths'!$J$31,"")</f>
        <v>1.67104320840296</v>
      </c>
      <c r="K61" s="55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4.67673716012085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4.67673716012085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4.26586102719033</v>
      </c>
      <c r="J62" s="32" t="n">
        <f aca="false">IF(('Total Deaths'!$J73-'Total Deaths'!$J72)&gt;0,('Total Deaths'!$J73-'Total Deaths'!$J72)/'Total Deaths'!$J$31,"")</f>
        <v>2.69754117927906</v>
      </c>
      <c r="K62" s="55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4.26586102719033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4.26586102719033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4.5619335347432</v>
      </c>
      <c r="J63" s="32" t="n">
        <f aca="false">IF(('Total Deaths'!$J74-'Total Deaths'!$J73)&gt;0,('Total Deaths'!$J74-'Total Deaths'!$J73)/'Total Deaths'!$J$31,"")</f>
        <v>2.45882072093578</v>
      </c>
      <c r="K63" s="55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4.5619335347432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4.5619335347432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6.74622356495468</v>
      </c>
      <c r="J64" s="32" t="n">
        <f aca="false">IF(('Total Deaths'!$J75-'Total Deaths'!$J74)&gt;0,('Total Deaths'!$J75-'Total Deaths'!$J74)/'Total Deaths'!$J$31,"")</f>
        <v>3.97469563141561</v>
      </c>
      <c r="K64" s="55" t="s">
        <v>134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6.74622356495468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6.74622356495468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6.5558912386707</v>
      </c>
      <c r="J65" s="32" t="n">
        <f aca="false">IF(('Total Deaths'!$J76-'Total Deaths'!$J75)&gt;0,('Total Deaths'!$J76-'Total Deaths'!$J75)/'Total Deaths'!$J$31,"")</f>
        <v>3.07949391262831</v>
      </c>
      <c r="K65" s="55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6.5558912386707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6.5558912386707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6.39274924471299</v>
      </c>
      <c r="J66" s="32" t="n">
        <f aca="false">IF(('Total Deaths'!$J77-'Total Deaths'!$J76)&gt;0,('Total Deaths'!$J77-'Total Deaths'!$J76)/'Total Deaths'!$J$31,"")</f>
        <v>1.53974695631416</v>
      </c>
      <c r="K66" s="55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6.39274924471299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6.39274924471299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6.78247734138973</v>
      </c>
      <c r="J67" s="32" t="n">
        <f aca="false">IF(('Total Deaths'!$J78-'Total Deaths'!$J77)&gt;0,('Total Deaths'!$J78-'Total Deaths'!$J77)/'Total Deaths'!$J$31,"")</f>
        <v>1.61136309381714</v>
      </c>
      <c r="K67" s="55" t="s">
        <v>135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6.78247734138973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6.78247734138973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6.12990936555891</v>
      </c>
      <c r="J68" s="32" t="n">
        <f aca="false">IF(('Total Deaths'!$J79-'Total Deaths'!$J78)&gt;0,('Total Deaths'!$J79-'Total Deaths'!$J78)/'Total Deaths'!$J$31,"")</f>
        <v>1.80233946049176</v>
      </c>
      <c r="K68" s="55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6.12990936555891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6.12990936555891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5.22960725075529</v>
      </c>
      <c r="J69" s="32" t="n">
        <f aca="false">IF(('Total Deaths'!$J80-'Total Deaths'!$J79)&gt;0,('Total Deaths'!$J80-'Total Deaths'!$J79)/'Total Deaths'!$J$31,"")</f>
        <v>2.05299594175221</v>
      </c>
      <c r="K69" s="55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5.22960725075529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5.22960725075529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8.25075528700906</v>
      </c>
      <c r="J70" s="32" t="n">
        <f aca="false">IF(('Total Deaths'!$J81-'Total Deaths'!$J80)&gt;0,('Total Deaths'!$J81-'Total Deaths'!$J80)/'Total Deaths'!$J$31,"")</f>
        <v>3.59274289806636</v>
      </c>
      <c r="K70" s="55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8.25075528700906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8.25075528700906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4.75226586102719</v>
      </c>
      <c r="J71" s="32" t="n">
        <f aca="false">IF(('Total Deaths'!$J82-'Total Deaths'!$J81)&gt;0,('Total Deaths'!$J82-'Total Deaths'!$J81)/'Total Deaths'!$J$31,"")</f>
        <v>3.68823108140368</v>
      </c>
      <c r="K71" s="55" t="s">
        <v>136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4.75226586102719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4.75226586102719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7.96978851963746</v>
      </c>
      <c r="J72" s="32" t="n">
        <f aca="false">IF(('Total Deaths'!$J83-'Total Deaths'!$J82)&gt;0,('Total Deaths'!$J83-'Total Deaths'!$J82)/'Total Deaths'!$J$31,"")</f>
        <v>2.96013368345667</v>
      </c>
      <c r="K72" s="55" t="s">
        <v>137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7.96978851963746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7.96978851963746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6.64652567975831</v>
      </c>
      <c r="J73" s="32" t="n">
        <f aca="false">IF(('Total Deaths'!$J84-'Total Deaths'!$J83)&gt;0,('Total Deaths'!$J84-'Total Deaths'!$J83)/'Total Deaths'!$J$31,"")</f>
        <v>3.5808068751492</v>
      </c>
      <c r="K73" s="55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6.64652567975831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6.64652567975831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7.70090634441088</v>
      </c>
      <c r="J74" s="32" t="n">
        <f aca="false">IF(('Total Deaths'!$J85-'Total Deaths'!$J84)&gt;0,('Total Deaths'!$J85-'Total Deaths'!$J84)/'Total Deaths'!$J$31,"")</f>
        <v>2.2201002625925</v>
      </c>
      <c r="K74" s="55" t="s">
        <v>138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7.70090634441088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7.70090634441088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5.69788519637462</v>
      </c>
      <c r="J75" s="32" t="n">
        <f aca="false">IF(('Total Deaths'!$J86-'Total Deaths'!$J85)&gt;0,('Total Deaths'!$J86-'Total Deaths'!$J85)/'Total Deaths'!$J$31,"")</f>
        <v>1.24134638338506</v>
      </c>
      <c r="K75" s="55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5.69788519637462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5.69788519637462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4.75528700906344</v>
      </c>
      <c r="J76" s="32" t="n">
        <f aca="false">IF(('Total Deaths'!$J87-'Total Deaths'!$J86)&gt;0,('Total Deaths'!$J87-'Total Deaths'!$J86)/'Total Deaths'!$J$31,"")</f>
        <v>2.62592504177608</v>
      </c>
      <c r="K76" s="55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4.75528700906344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4.75528700906344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5.90634441087613</v>
      </c>
      <c r="J77" s="32" t="n">
        <f aca="false">IF(('Total Deaths'!$J88-'Total Deaths'!$J87)&gt;0,('Total Deaths'!$J88-'Total Deaths'!$J87)/'Total Deaths'!$J$31,"")</f>
        <v>2.67366913344474</v>
      </c>
      <c r="K77" s="55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5.90634441087613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5.90634441087613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5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7.13897280966767</v>
      </c>
      <c r="J79" s="32" t="n">
        <f aca="false">IF(('Total Deaths'!$J90-'Total Deaths'!$J89)&gt;0,('Total Deaths'!$J90-'Total Deaths'!$J89)/'Total Deaths'!$J$31,"")</f>
        <v>3.10336595846264</v>
      </c>
      <c r="K79" s="55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7.13897280966767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7.13897280966767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7.09063444108761</v>
      </c>
      <c r="J80" s="32" t="n">
        <f aca="false">IF(('Total Deaths'!$J91-'Total Deaths'!$J90)&gt;0,('Total Deaths'!$J91-'Total Deaths'!$J90)/'Total Deaths'!$J$31,"")</f>
        <v>2.20816423967534</v>
      </c>
      <c r="K80" s="55" t="s">
        <v>139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7.09063444108761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7.09063444108761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5.92749244712991</v>
      </c>
      <c r="J81" s="32" t="n">
        <f aca="false">IF(('Total Deaths'!$J92-'Total Deaths'!$J91)&gt;0,('Total Deaths'!$J92-'Total Deaths'!$J91)/'Total Deaths'!$J$31,"")</f>
        <v>1.39651468130819</v>
      </c>
      <c r="K81" s="55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5.92749244712991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5.92749244712991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6.26283987915408</v>
      </c>
      <c r="J82" s="32" t="n">
        <f aca="false">IF(('Total Deaths'!$J93-'Total Deaths'!$J92)&gt;0,('Total Deaths'!$J93-'Total Deaths'!$J92)/'Total Deaths'!$J$31,"")</f>
        <v>1.18166626879924</v>
      </c>
      <c r="K82" s="55" t="s">
        <v>140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6.26283987915408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6.26283987915408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3.49848942598187</v>
      </c>
      <c r="J83" s="32" t="n">
        <f aca="false">IF(('Total Deaths'!$J94-'Total Deaths'!$J93)&gt;0,('Total Deaths'!$J94-'Total Deaths'!$J93)/'Total Deaths'!$J$31,"")</f>
        <v>1.7904034375746</v>
      </c>
      <c r="K83" s="55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3.49848942598187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3.49848942598187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4.19033232628399</v>
      </c>
      <c r="J84" s="32" t="n">
        <f aca="false">IF(('Total Deaths'!$J95-'Total Deaths'!$J94)&gt;0,('Total Deaths'!$J95-'Total Deaths'!$J94)/'Total Deaths'!$J$31,"")</f>
        <v>2.24397230842683</v>
      </c>
      <c r="K84" s="55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4.19033232628399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4.19033232628399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7.4833836858006</v>
      </c>
      <c r="J85" s="32" t="n">
        <f aca="false">IF(('Total Deaths'!$J96-'Total Deaths'!$J95)&gt;0,('Total Deaths'!$J96-'Total Deaths'!$J95)/'Total Deaths'!$J$31,"")</f>
        <v>2.18429219384101</v>
      </c>
      <c r="K85" s="55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7.4833836858006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7.4833836858006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7.23262839879154</v>
      </c>
      <c r="J86" s="32" t="n">
        <f aca="false">IF(('Total Deaths'!$J97-'Total Deaths'!$J96)&gt;0,('Total Deaths'!$J97-'Total Deaths'!$J96)/'Total Deaths'!$J$31,"")</f>
        <v>1.50393888756266</v>
      </c>
      <c r="K86" s="55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7.23262839879154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7.23262839879154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6.66465256797583</v>
      </c>
      <c r="J87" s="32" t="n">
        <f aca="false">IF(ISNUMBER('Total Deaths'!$J98),('Total Deaths'!$J98-'Total Deaths'!$J97)/'Total Deaths'!$J$31,"")</f>
        <v>1.34877058963953</v>
      </c>
      <c r="K87" s="55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6.66465256797583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6.66465256797583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5.74018126888218</v>
      </c>
      <c r="J88" s="32" t="n">
        <f aca="false">IF(ISNUMBER('Total Deaths'!$J99),('Total Deaths'!$J99-'Total Deaths'!$J98)/'Total Deaths'!$J$31,"")</f>
        <v>0.907137741704464</v>
      </c>
      <c r="K88" s="55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5.74018126888218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5.74018126888218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5.12990936555891</v>
      </c>
      <c r="J89" s="32" t="n">
        <f aca="false">IF(ISNUMBER('Total Deaths'!$J100),('Total Deaths'!$J100-'Total Deaths'!$J99)/'Total Deaths'!$J$31,"")</f>
        <v>0.644545237526856</v>
      </c>
      <c r="K89" s="55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5.12990936555891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5.12990936555891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3.48640483383686</v>
      </c>
      <c r="J90" s="32" t="n">
        <f aca="false">IF(ISNUMBER('Total Deaths'!$J101),('Total Deaths'!$J101-'Total Deaths'!$J100)/'Total Deaths'!$J$31,"")</f>
        <v>1.51587491047983</v>
      </c>
      <c r="K90" s="55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3.48640483383686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3.48640483383686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4.01208459214502</v>
      </c>
      <c r="J91" s="32" t="n">
        <f aca="false">IF(ISNUMBER('Total Deaths'!$J102),('Total Deaths'!$J102-'Total Deaths'!$J101)/'Total Deaths'!$J$31,"")</f>
        <v>0</v>
      </c>
      <c r="K91" s="55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4.01208459214502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4.01208459214502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7.10574018126888</v>
      </c>
      <c r="J92" s="32" t="n">
        <f aca="false">IF(ISNUMBER('Total Deaths'!$J103),('Total Deaths'!$J103-'Total Deaths'!$J102)/'Total Deaths'!$J$31,"")</f>
        <v>3.36595846264025</v>
      </c>
      <c r="K92" s="55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7.10574018126888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7.10574018126888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7.64652567975831</v>
      </c>
      <c r="J93" s="32" t="n">
        <f aca="false">IF(ISNUMBER('Total Deaths'!$J104),('Total Deaths'!$J104-'Total Deaths'!$J103)/'Total Deaths'!$J$31,"")</f>
        <v>1.39651468130819</v>
      </c>
      <c r="K93" s="55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7.64652567975831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7.64652567975831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6.44410876132931</v>
      </c>
      <c r="J94" s="32" t="n">
        <f aca="false">IF(ISNUMBER('Total Deaths'!$J105),('Total Deaths'!$J105-'Total Deaths'!$J104)/'Total Deaths'!$J$31,"")</f>
        <v>1.40845070422535</v>
      </c>
      <c r="K94" s="55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6.44410876132931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6.44410876132931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5.10271903323263</v>
      </c>
      <c r="J95" s="32" t="n">
        <f aca="false">IF(ISNUMBER('Total Deaths'!$J106),('Total Deaths'!$J106-'Total Deaths'!$J105)/'Total Deaths'!$J$31,"")</f>
        <v>0.465504893769396</v>
      </c>
      <c r="K95" s="55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5.10271903323263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5.10271903323263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4.31722054380665</v>
      </c>
      <c r="J96" s="32" t="n">
        <f aca="false">IF(ISNUMBER('Total Deaths'!$J107),('Total Deaths'!$J107-'Total Deaths'!$J106)/'Total Deaths'!$J$31,"")</f>
        <v>0.23872045834328</v>
      </c>
      <c r="K96" s="55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4.31722054380665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4.31722054380665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2.26888217522659</v>
      </c>
      <c r="J97" s="32" t="n">
        <f aca="false">IF(ISNUMBER('Total Deaths'!$J108),('Total Deaths'!$J108-'Total Deaths'!$J107)/'Total Deaths'!$J$31,"")</f>
        <v>1.09811410837909</v>
      </c>
      <c r="K97" s="55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2.26888217522659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2.26888217522659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3.20543806646526</v>
      </c>
      <c r="J98" s="32" t="n">
        <f aca="false">IF(ISNUMBER('Total Deaths'!$J109),('Total Deaths'!$J109-'Total Deaths'!$J108)/'Total Deaths'!$J$31,"")</f>
        <v>0.919073764621628</v>
      </c>
      <c r="K98" s="55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3.20543806646526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3.20543806646526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5.66767371601209</v>
      </c>
      <c r="J99" s="32" t="n">
        <f aca="false">IF(ISNUMBER('Total Deaths'!$J110),('Total Deaths'!$J110-'Total Deaths'!$J109)/'Total Deaths'!$J$31,"")</f>
        <v>1.46813081881117</v>
      </c>
      <c r="K99" s="55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5.66767371601209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5.66767371601209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5.51057401812689</v>
      </c>
      <c r="J100" s="32" t="n">
        <f aca="false">IF(ISNUMBER('Total Deaths'!$J111),('Total Deaths'!$J111-'Total Deaths'!$J110)/'Total Deaths'!$J$31,"")</f>
        <v>0.799713535449988</v>
      </c>
      <c r="K100" s="55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5.51057401812689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5.51057401812689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5.30513595166163</v>
      </c>
      <c r="J101" s="32" t="n">
        <f aca="false">IF(ISNUMBER('Total Deaths'!$J112),('Total Deaths'!$J112-'Total Deaths'!$J111)/'Total Deaths'!$J$31,"")</f>
        <v>0.871329672952972</v>
      </c>
      <c r="K101" s="55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5.30513595166163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5.30513595166163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4.84592145015106</v>
      </c>
      <c r="J102" s="32" t="n">
        <f aca="false">IF(ISNUMBER('Total Deaths'!$J113),('Total Deaths'!$J113-'Total Deaths'!$J112)/'Total Deaths'!$J$31,"")</f>
        <v>0.310336595846264</v>
      </c>
      <c r="K102" s="55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4.84592145015106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4.84592145015106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3.68580060422961</v>
      </c>
      <c r="J103" s="32" t="n">
        <f aca="false">IF(ISNUMBER('Total Deaths'!$J114),('Total Deaths'!$J114-'Total Deaths'!$J113)/'Total Deaths'!$J$31,"")</f>
        <v>0.262592504177608</v>
      </c>
      <c r="K103" s="55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3.68580060422961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3.68580060422961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2.61329305135952</v>
      </c>
      <c r="J104" s="32" t="n">
        <f aca="false">IF(ISNUMBER('Total Deaths'!$J115),('Total Deaths'!$J115-'Total Deaths'!$J114)/'Total Deaths'!$J$31,"")</f>
        <v>0.883265695870136</v>
      </c>
      <c r="K104" s="55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n">
        <f aca="false">IF($J104&gt;0,$J104,"")</f>
        <v>0.883265695870136</v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n">
        <f aca="false">IF($I104&gt;0,$I104,"")</f>
        <v>2.61329305135952</v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n">
        <f aca="false">IF($I104&gt;0,$I104,"")</f>
        <v>2.61329305135952</v>
      </c>
      <c r="AB104" s="32" t="n">
        <f aca="false">IF($J104&gt;0,$J104,"")</f>
        <v>0.883265695870136</v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n">
        <f aca="false">IF(ISNUMBER('Total Deaths'!$I115),('Total Deaths'!$I115-'Total Deaths'!$I114)/'Total Deaths'!$I$31,"")</f>
        <v>3.03323262839879</v>
      </c>
      <c r="J105" s="32" t="n">
        <f aca="false">IF(ISNUMBER('Total Deaths'!$J116),('Total Deaths'!$J116-'Total Deaths'!$J115)/'Total Deaths'!$J$31,"")</f>
        <v>0.83552160420148</v>
      </c>
      <c r="K105" s="55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n">
        <f aca="false">IF($J105&gt;0,$J105,"")</f>
        <v>0.83552160420148</v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n">
        <f aca="false">IF($I105&gt;0,$I105,"")</f>
        <v>3.03323262839879</v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n">
        <f aca="false">IF($I105&gt;0,$I105,"")</f>
        <v>3.03323262839879</v>
      </c>
      <c r="AB105" s="32" t="n">
        <f aca="false">IF($J105&gt;0,$J105,"")</f>
        <v>0.83552160420148</v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0.482625482625483</v>
      </c>
      <c r="H106" s="32" t="n">
        <f aca="false">IF(ISNUMBER('Total Deaths'!$H112),('Total Deaths'!$H112-'Total Deaths'!$H111)/'Total Deaths'!$H$31,"")</f>
        <v>5.66455229384865</v>
      </c>
      <c r="I106" s="32" t="n">
        <f aca="false">IF(ISNUMBER('Total Deaths'!$I116),('Total Deaths'!$I116-'Total Deaths'!$I115)/'Total Deaths'!$I$31,"")</f>
        <v>4.70392749244713</v>
      </c>
      <c r="J106" s="32" t="n">
        <f aca="false">IF(ISNUMBER('Total Deaths'!$J117),('Total Deaths'!$J117-'Total Deaths'!$J116)/'Total Deaths'!$J$31,"")</f>
        <v>0.919073764621628</v>
      </c>
      <c r="K106" s="55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n">
        <f aca="false">IF($J106&gt;0,$J106,"")</f>
        <v>0.919073764621628</v>
      </c>
      <c r="R106" s="32" t="n">
        <f aca="false">IF($G106&gt;0,$G106,"")</f>
        <v>0.482625482625483</v>
      </c>
      <c r="S106" s="32" t="n">
        <f aca="false">IF($H106&gt;0,$H106,"")</f>
        <v>5.66455229384865</v>
      </c>
      <c r="T106" s="32" t="n">
        <f aca="false">IF($I106&gt;0,$I106,"")</f>
        <v>4.70392749244713</v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0.482625482625483</v>
      </c>
      <c r="AA106" s="32" t="n">
        <f aca="false">IF($I106&gt;0,$I106,"")</f>
        <v>4.70392749244713</v>
      </c>
      <c r="AB106" s="32" t="n">
        <f aca="false">IF($J106&gt;0,$J106,"")</f>
        <v>0.919073764621628</v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n">
        <f aca="false">IF(ISNUMBER('Total Deaths'!$G115),('Total Deaths'!$G115-'Total Deaths'!$G114)/'Total Deaths'!$G$31,"")</f>
        <v>1.83397683397683</v>
      </c>
      <c r="H107" s="32" t="n">
        <f aca="false">IF(ISNUMBER('Total Deaths'!$H113),('Total Deaths'!$H113-'Total Deaths'!$H112)/'Total Deaths'!$H$31,"")</f>
        <v>6.90367310812804</v>
      </c>
      <c r="I107" s="32" t="n">
        <f aca="false">IF(ISNUMBER('Total Deaths'!$I117),('Total Deaths'!$I117-'Total Deaths'!$I116)/'Total Deaths'!$I$31,"")</f>
        <v>4.24471299093656</v>
      </c>
      <c r="J107" s="32" t="n">
        <f aca="false">IF(ISNUMBER('Total Deaths'!$J118),('Total Deaths'!$J118-'Total Deaths'!$J117)/'Total Deaths'!$J$31,"")</f>
        <v>0.465504893769396</v>
      </c>
      <c r="K107" s="55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n">
        <f aca="false">IF($J107&gt;0,$J107,"")</f>
        <v>0.465504893769396</v>
      </c>
      <c r="R107" s="32" t="n">
        <f aca="false">IF($G107&gt;0,$G107,"")</f>
        <v>1.83397683397683</v>
      </c>
      <c r="S107" s="32" t="n">
        <f aca="false">IF($H107&gt;0,$H107,"")</f>
        <v>6.90367310812804</v>
      </c>
      <c r="T107" s="32" t="n">
        <f aca="false">IF($I107&gt;0,$I107,"")</f>
        <v>4.24471299093656</v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n">
        <f aca="false">IF($G107&gt;0,$G107,"")</f>
        <v>1.83397683397683</v>
      </c>
      <c r="AA107" s="32" t="n">
        <f aca="false">IF($I107&gt;0,$I107,"")</f>
        <v>4.24471299093656</v>
      </c>
      <c r="AB107" s="32" t="n">
        <f aca="false">IF($J107&gt;0,$J107,"")</f>
        <v>0.465504893769396</v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n">
        <f aca="false">IF(ISNUMBER('Total Deaths'!$G116),('Total Deaths'!$G116-'Total Deaths'!$G115)/'Total Deaths'!$G$31,"")</f>
        <v>4.34362934362934</v>
      </c>
      <c r="H108" s="32" t="n">
        <f aca="false">IF(ISNUMBER('Total Deaths'!$H114),('Total Deaths'!$H114-'Total Deaths'!$H113)/'Total Deaths'!$H$31,"")</f>
        <v>2.50774450508925</v>
      </c>
      <c r="I108" s="32" t="n">
        <f aca="false">IF(ISNUMBER('Total Deaths'!$I118),('Total Deaths'!$I118-'Total Deaths'!$I117)/'Total Deaths'!$I$31,"")</f>
        <v>4.27190332326284</v>
      </c>
      <c r="J108" s="32" t="n">
        <f aca="false">IF(ISNUMBER('Total Deaths'!$J119),('Total Deaths'!$J119-'Total Deaths'!$J118)/'Total Deaths'!$J$31,"")</f>
        <v>0.513248985438052</v>
      </c>
      <c r="K108" s="55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n">
        <f aca="false">IF($J108&gt;0,$J108,"")</f>
        <v>0.513248985438052</v>
      </c>
      <c r="R108" s="32" t="n">
        <f aca="false">IF($G108&gt;0,$G108,"")</f>
        <v>4.34362934362934</v>
      </c>
      <c r="S108" s="32" t="n">
        <f aca="false">IF($H108&gt;0,$H108,"")</f>
        <v>2.50774450508925</v>
      </c>
      <c r="T108" s="32" t="n">
        <f aca="false">IF($I108&gt;0,$I108,"")</f>
        <v>4.27190332326284</v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n">
        <f aca="false">IF($G108&gt;0,$G108,"")</f>
        <v>4.34362934362934</v>
      </c>
      <c r="AA108" s="32" t="n">
        <f aca="false">IF($I108&gt;0,$I108,"")</f>
        <v>4.27190332326284</v>
      </c>
      <c r="AB108" s="32" t="n">
        <f aca="false">IF($J108&gt;0,$J108,"")</f>
        <v>0.513248985438052</v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n">
        <f aca="false">IF(ISNUMBER('Total Deaths'!$G117),('Total Deaths'!$G117-'Total Deaths'!$G116)/'Total Deaths'!$G$31,"")</f>
        <v>8.4942084942085</v>
      </c>
      <c r="H109" s="32" t="n">
        <f aca="false">IF(ISNUMBER('Total Deaths'!$H115),('Total Deaths'!$H115-'Total Deaths'!$H114)/'Total Deaths'!$H$31,"")</f>
        <v>2.36023012243694</v>
      </c>
      <c r="I109" s="32" t="n">
        <f aca="false">IF(ISNUMBER('Total Deaths'!$I119),('Total Deaths'!$I119-'Total Deaths'!$I118)/'Total Deaths'!$I$31,"")</f>
        <v>3.92447129909366</v>
      </c>
      <c r="J109" s="32" t="n">
        <f aca="false">IF(ISNUMBER('Total Deaths'!$J120),('Total Deaths'!$J120-'Total Deaths'!$J119)/'Total Deaths'!$J$31,"")</f>
        <v>0.167104320840296</v>
      </c>
      <c r="K109" s="55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n">
        <f aca="false">IF($J109&gt;0,$J109,"")</f>
        <v>0.167104320840296</v>
      </c>
      <c r="R109" s="32" t="n">
        <f aca="false">IF($G109&gt;0,$G109,"")</f>
        <v>8.4942084942085</v>
      </c>
      <c r="S109" s="32" t="n">
        <f aca="false">IF($H109&gt;0,$H109,"")</f>
        <v>2.36023012243694</v>
      </c>
      <c r="T109" s="32" t="n">
        <f aca="false">IF($I109&gt;0,$I109,"")</f>
        <v>3.92447129909366</v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n">
        <f aca="false">IF($G109&gt;0,$G109,"")</f>
        <v>8.4942084942085</v>
      </c>
      <c r="AA109" s="32" t="n">
        <f aca="false">IF($I109&gt;0,$I109,"")</f>
        <v>3.92447129909366</v>
      </c>
      <c r="AB109" s="32" t="n">
        <f aca="false">IF($J109&gt;0,$J109,"")</f>
        <v>0.167104320840296</v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n">
        <f aca="false">IF($H109&gt;0,$H109,"")</f>
        <v>2.36023012243694</v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n">
        <f aca="false">IF(ISNUMBER('Total Deaths'!$G118),('Total Deaths'!$G118-'Total Deaths'!$G117)/'Total Deaths'!$G$31,"")</f>
        <v>3.86100386100386</v>
      </c>
      <c r="H110" s="32" t="n">
        <f aca="false">IF(ISNUMBER('Total Deaths'!$H116),('Total Deaths'!$H116-'Total Deaths'!$H115)/'Total Deaths'!$H$31,"")</f>
        <v>8.03953385455082</v>
      </c>
      <c r="I110" s="32" t="n">
        <f aca="false">IF(ISNUMBER('Total Deaths'!$I120),('Total Deaths'!$I120-'Total Deaths'!$I119)/'Total Deaths'!$I$31,"")</f>
        <v>3.12990936555891</v>
      </c>
      <c r="J110" s="32" t="n">
        <f aca="false">IF(ISNUMBER('Total Deaths'!$J121),('Total Deaths'!$J121-'Total Deaths'!$J120)/'Total Deaths'!$J$31,"")</f>
        <v>0.05968011458582</v>
      </c>
      <c r="K110" s="55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n">
        <f aca="false">IF($J110&gt;0,$J110,"")</f>
        <v>0.05968011458582</v>
      </c>
      <c r="R110" s="32" t="n">
        <f aca="false">IF($G110&gt;0,$G110,"")</f>
        <v>3.86100386100386</v>
      </c>
      <c r="S110" s="32" t="n">
        <f aca="false">IF($H110&gt;0,$H110,"")</f>
        <v>8.03953385455082</v>
      </c>
      <c r="T110" s="32" t="n">
        <f aca="false">IF($I110&gt;0,$I110,"")</f>
        <v>3.12990936555891</v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n">
        <f aca="false">IF($G110&gt;0,$G110,"")</f>
        <v>3.86100386100386</v>
      </c>
      <c r="AA110" s="32" t="n">
        <f aca="false">IF($I110&gt;0,$I110,"")</f>
        <v>3.12990936555891</v>
      </c>
      <c r="AB110" s="32" t="n">
        <f aca="false">IF($J110&gt;0,$J110,"")</f>
        <v>0.05968011458582</v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n">
        <f aca="false">IF($H110&gt;0,$H110,"")</f>
        <v>8.03953385455082</v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3.76470588235294</v>
      </c>
      <c r="F111" s="32" t="n">
        <f aca="false">IF(ISNUMBER('Total Deaths'!$F113),('Total Deaths'!$F113-'Total Deaths'!$F112)/'Total Deaths'!$F$31,"")</f>
        <v>1.47081354374138</v>
      </c>
      <c r="G111" s="32" t="n">
        <f aca="false">IF(ISNUMBER('Total Deaths'!$G119),('Total Deaths'!$G119-'Total Deaths'!$G118)/'Total Deaths'!$G$31,"")</f>
        <v>5.21235521235521</v>
      </c>
      <c r="H111" s="32" t="n">
        <f aca="false">IF(ISNUMBER('Total Deaths'!$H117),('Total Deaths'!$H117-'Total Deaths'!$H116)/'Total Deaths'!$H$31,"")</f>
        <v>5.3547720902788</v>
      </c>
      <c r="I111" s="32" t="n">
        <f aca="false">IF(ISNUMBER('Total Deaths'!$I121),('Total Deaths'!$I121-'Total Deaths'!$I120)/'Total Deaths'!$I$31,"")</f>
        <v>1.85800604229607</v>
      </c>
      <c r="J111" s="32" t="n">
        <f aca="false">IF(ISNUMBER('Total Deaths'!$J122),('Total Deaths'!$J122-'Total Deaths'!$J121)/'Total Deaths'!$J$31,"")</f>
        <v>0.680353306278348</v>
      </c>
      <c r="K111" s="55"/>
      <c r="M111" s="15" t="n">
        <f aca="false">M110+1</f>
        <v>43956</v>
      </c>
      <c r="N111" s="0" t="n">
        <f aca="false">N110+1</f>
        <v>59</v>
      </c>
      <c r="O111" s="32" t="n">
        <f aca="false">IF($E111&gt;0,$E111,"")</f>
        <v>3.76470588235294</v>
      </c>
      <c r="P111" s="32" t="n">
        <f aca="false">IF($F111&gt;0,$F111,"")</f>
        <v>1.47081354374138</v>
      </c>
      <c r="Q111" s="32" t="n">
        <f aca="false">IF($J111&gt;0,$J111,"")</f>
        <v>0.680353306278348</v>
      </c>
      <c r="R111" s="32" t="n">
        <f aca="false">IF($G111&gt;0,$G111,"")</f>
        <v>5.21235521235521</v>
      </c>
      <c r="S111" s="32" t="n">
        <f aca="false">IF($H111&gt;0,$H111,"")</f>
        <v>5.3547720902788</v>
      </c>
      <c r="T111" s="32" t="n">
        <f aca="false">IF($I111&gt;0,$I111,"")</f>
        <v>1.85800604229607</v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n">
        <f aca="false">IF($E111&gt;0,$E111,"")</f>
        <v>3.76470588235294</v>
      </c>
      <c r="Z111" s="32" t="n">
        <f aca="false">IF($G111&gt;0,$G111,"")</f>
        <v>5.21235521235521</v>
      </c>
      <c r="AA111" s="32" t="n">
        <f aca="false">IF($I111&gt;0,$I111,"")</f>
        <v>1.85800604229607</v>
      </c>
      <c r="AB111" s="32" t="n">
        <f aca="false">IF($J111&gt;0,$J111,"")</f>
        <v>0.680353306278348</v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n">
        <f aca="false">IF($H111&gt;0,$H111,"")</f>
        <v>5.3547720902788</v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3.93582887700535</v>
      </c>
      <c r="F112" s="32" t="n">
        <f aca="false">IF(ISNUMBER('Total Deaths'!$F114),('Total Deaths'!$F114-'Total Deaths'!$F113)/'Total Deaths'!$F$31,"")</f>
        <v>7.40003064194883</v>
      </c>
      <c r="G112" s="32" t="n">
        <f aca="false">IF(ISNUMBER('Total Deaths'!$G120),('Total Deaths'!$G120-'Total Deaths'!$G119)/'Total Deaths'!$G$31,"")</f>
        <v>6.46718146718147</v>
      </c>
      <c r="H112" s="32" t="n">
        <f aca="false">IF(ISNUMBER('Total Deaths'!$H118),('Total Deaths'!$H118-'Total Deaths'!$H117)/'Total Deaths'!$H$31,"")</f>
        <v>4.98598613364803</v>
      </c>
      <c r="I112" s="32" t="n">
        <f aca="false">IF(ISNUMBER('Total Deaths'!$I122),('Total Deaths'!$I122-'Total Deaths'!$I121)/'Total Deaths'!$I$31,"")</f>
        <v>1.52870090634441</v>
      </c>
      <c r="J112" s="32" t="n">
        <f aca="false">IF(ISNUMBER('Total Deaths'!$J123),('Total Deaths'!$J123-'Total Deaths'!$J122)/'Total Deaths'!$J$31,"")</f>
        <v>0.83552160420148</v>
      </c>
      <c r="K112" s="55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3.93582887700535</v>
      </c>
      <c r="P112" s="32" t="n">
        <f aca="false">IF($F112&gt;0,$F112,"")</f>
        <v>7.40003064194883</v>
      </c>
      <c r="Q112" s="32" t="n">
        <f aca="false">IF($J112&gt;0,$J112,"")</f>
        <v>0.83552160420148</v>
      </c>
      <c r="R112" s="32" t="n">
        <f aca="false">IF($G112&gt;0,$G112,"")</f>
        <v>6.46718146718147</v>
      </c>
      <c r="S112" s="32" t="n">
        <f aca="false">IF($H112&gt;0,$H112,"")</f>
        <v>4.98598613364803</v>
      </c>
      <c r="T112" s="32" t="n">
        <f aca="false">IF($I112&gt;0,$I112,"")</f>
        <v>1.52870090634441</v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3.93582887700535</v>
      </c>
      <c r="Z112" s="32" t="n">
        <f aca="false">IF($G112&gt;0,$G112,"")</f>
        <v>6.46718146718147</v>
      </c>
      <c r="AA112" s="32" t="n">
        <f aca="false">IF($I112&gt;0,$I112,"")</f>
        <v>1.52870090634441</v>
      </c>
      <c r="AB112" s="32" t="n">
        <f aca="false">IF($J112&gt;0,$J112,"")</f>
        <v>0.83552160420148</v>
      </c>
      <c r="AC112" s="32" t="n">
        <f aca="false">IF($F112&gt;0,$F112,"")</f>
        <v>7.40003064194883</v>
      </c>
      <c r="AD112" s="32" t="n">
        <f aca="false">IF($D112&gt;0,$D112,"")</f>
        <v>6.10119047619048</v>
      </c>
      <c r="AE112" s="32" t="n">
        <f aca="false">IF($H112&gt;0,$H112,"")</f>
        <v>4.98598613364803</v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4.64171122994652</v>
      </c>
      <c r="F113" s="32" t="n">
        <f aca="false">IF(ISNUMBER('Total Deaths'!$F115),('Total Deaths'!$F115-'Total Deaths'!$F114)/'Total Deaths'!$F$31,"")</f>
        <v>2.00704764823043</v>
      </c>
      <c r="G113" s="32" t="n">
        <f aca="false">IF(ISNUMBER('Total Deaths'!$G121),('Total Deaths'!$G121-'Total Deaths'!$G120)/'Total Deaths'!$G$31,"")</f>
        <v>0.579150579150579</v>
      </c>
      <c r="H113" s="32" t="n">
        <f aca="false">IF(ISNUMBER('Total Deaths'!$H119),('Total Deaths'!$H119-'Total Deaths'!$H118)/'Total Deaths'!$H$31,"")</f>
        <v>5.17775483109603</v>
      </c>
      <c r="I113" s="32" t="n">
        <f aca="false">IF(ISNUMBER('Total Deaths'!$I123),('Total Deaths'!$I123-'Total Deaths'!$I122)/'Total Deaths'!$I$31,"")</f>
        <v>2.34138972809668</v>
      </c>
      <c r="J113" s="32" t="n">
        <f aca="false">IF(ISNUMBER('Total Deaths'!$J124),('Total Deaths'!$J124-'Total Deaths'!$J123)/'Total Deaths'!$J$31,"")</f>
        <v>0.41776080210074</v>
      </c>
      <c r="K113" s="55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4.64171122994652</v>
      </c>
      <c r="P113" s="32" t="n">
        <f aca="false">IF($F113&gt;0,$F113,"")</f>
        <v>2.00704764823043</v>
      </c>
      <c r="Q113" s="32" t="n">
        <f aca="false">IF($J113&gt;0,$J113,"")</f>
        <v>0.41776080210074</v>
      </c>
      <c r="R113" s="32" t="n">
        <f aca="false">IF($G113&gt;0,$G113,"")</f>
        <v>0.579150579150579</v>
      </c>
      <c r="S113" s="32" t="n">
        <f aca="false">IF($H113&gt;0,$H113,"")</f>
        <v>5.17775483109603</v>
      </c>
      <c r="T113" s="32" t="n">
        <f aca="false">IF($I113&gt;0,$I113,"")</f>
        <v>2.34138972809668</v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4.64171122994652</v>
      </c>
      <c r="Z113" s="32" t="n">
        <f aca="false">IF($G113&gt;0,$G113,"")</f>
        <v>0.579150579150579</v>
      </c>
      <c r="AA113" s="32" t="n">
        <f aca="false">IF($I113&gt;0,$I113,"")</f>
        <v>2.34138972809668</v>
      </c>
      <c r="AB113" s="32" t="n">
        <f aca="false">IF($J113&gt;0,$J113,"")</f>
        <v>0.41776080210074</v>
      </c>
      <c r="AC113" s="32" t="n">
        <f aca="false">IF($F113&gt;0,$F113,"")</f>
        <v>2.00704764823043</v>
      </c>
      <c r="AD113" s="32" t="n">
        <f aca="false">IF($D113&gt;0,$D113,"")</f>
        <v>4.53042328042328</v>
      </c>
      <c r="AE113" s="32" t="n">
        <f aca="false">IF($H113&gt;0,$H113,"")</f>
        <v>5.17775483109603</v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2.95187165775401</v>
      </c>
      <c r="F114" s="32" t="n">
        <f aca="false">IF(ISNUMBER('Total Deaths'!$F116),('Total Deaths'!$F116-'Total Deaths'!$F115)/'Total Deaths'!$F$31,"")</f>
        <v>-3.32465144783208</v>
      </c>
      <c r="G114" s="32" t="n">
        <f aca="false">IF(ISNUMBER('Total Deaths'!$G122),('Total Deaths'!$G122-'Total Deaths'!$G121)/'Total Deaths'!$G$31,"")</f>
        <v>2.99227799227799</v>
      </c>
      <c r="H114" s="32" t="n">
        <f aca="false">IF(ISNUMBER('Total Deaths'!$H120),('Total Deaths'!$H120-'Total Deaths'!$H119)/'Total Deaths'!$H$31,"")</f>
        <v>4.1599055907951</v>
      </c>
      <c r="I114" s="32" t="n">
        <f aca="false">IF(ISNUMBER('Total Deaths'!$I124),('Total Deaths'!$I124-'Total Deaths'!$I123)/'Total Deaths'!$I$31,"")</f>
        <v>4.64652567975831</v>
      </c>
      <c r="J114" s="32" t="n">
        <f aca="false">IF(ISNUMBER('Total Deaths'!$J125),('Total Deaths'!$J125-'Total Deaths'!$J124)/'Total Deaths'!$J$31,"")</f>
        <v>0.441632847935068</v>
      </c>
      <c r="K114" s="55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2.95187165775401</v>
      </c>
      <c r="P114" s="32" t="str">
        <f aca="false">IF($F114&gt;0,$F114,"")</f>
        <v/>
      </c>
      <c r="Q114" s="32" t="n">
        <f aca="false">IF($J114&gt;0,$J114,"")</f>
        <v>0.441632847935068</v>
      </c>
      <c r="R114" s="32" t="n">
        <f aca="false">IF($G114&gt;0,$G114,"")</f>
        <v>2.99227799227799</v>
      </c>
      <c r="S114" s="32" t="n">
        <f aca="false">IF($H114&gt;0,$H114,"")</f>
        <v>4.1599055907951</v>
      </c>
      <c r="T114" s="32" t="n">
        <f aca="false">IF($I114&gt;0,$I114,"")</f>
        <v>4.64652567975831</v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2.95187165775401</v>
      </c>
      <c r="Z114" s="32" t="n">
        <f aca="false">IF($G114&gt;0,$G114,"")</f>
        <v>2.99227799227799</v>
      </c>
      <c r="AA114" s="32" t="n">
        <f aca="false">IF($I114&gt;0,$I114,"")</f>
        <v>4.64652567975831</v>
      </c>
      <c r="AB114" s="32" t="n">
        <f aca="false">IF($J114&gt;0,$J114,"")</f>
        <v>0.441632847935068</v>
      </c>
      <c r="AC114" s="32" t="str">
        <f aca="false">IF($F114&gt;0,$F114,"")</f>
        <v/>
      </c>
      <c r="AD114" s="32" t="n">
        <f aca="false">IF($D114&gt;0,$D114,"")</f>
        <v>4.01785714285714</v>
      </c>
      <c r="AE114" s="32" t="n">
        <f aca="false">IF($H114&gt;0,$H114,"")</f>
        <v>4.1599055907951</v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2.22459893048128</v>
      </c>
      <c r="F115" s="32" t="n">
        <f aca="false">IF(ISNUMBER('Total Deaths'!$F117),('Total Deaths'!$F117-'Total Deaths'!$F116)/'Total Deaths'!$F$31,"")</f>
        <v>1.685307185537</v>
      </c>
      <c r="G115" s="32" t="n">
        <f aca="false">IF(ISNUMBER('Total Deaths'!$G123),('Total Deaths'!$G123-'Total Deaths'!$G122)/'Total Deaths'!$G$31,"")</f>
        <v>9.26640926640927</v>
      </c>
      <c r="H115" s="32" t="n">
        <f aca="false">IF(ISNUMBER('Total Deaths'!$H121),('Total Deaths'!$H121-'Total Deaths'!$H120)/'Total Deaths'!$H$31,"")</f>
        <v>6.50538427496681</v>
      </c>
      <c r="I115" s="32" t="n">
        <f aca="false">IF(ISNUMBER('Total Deaths'!$I125),('Total Deaths'!$I125-'Total Deaths'!$I124)/'Total Deaths'!$I$31,"")</f>
        <v>3.70090634441088</v>
      </c>
      <c r="J115" s="32" t="n">
        <f aca="false">IF(ISNUMBER('Total Deaths'!$J126),('Total Deaths'!$J126-'Total Deaths'!$J125)/'Total Deaths'!$J$31,"")</f>
        <v>0.286464550011936</v>
      </c>
      <c r="K115" s="55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2.22459893048128</v>
      </c>
      <c r="P115" s="32" t="n">
        <f aca="false">IF($F115&gt;0,$F115,"")</f>
        <v>1.685307185537</v>
      </c>
      <c r="Q115" s="32" t="n">
        <f aca="false">IF($J115&gt;0,$J115,"")</f>
        <v>0.286464550011936</v>
      </c>
      <c r="R115" s="32" t="n">
        <f aca="false">IF($G115&gt;0,$G115,"")</f>
        <v>9.26640926640927</v>
      </c>
      <c r="S115" s="32" t="n">
        <f aca="false">IF($H115&gt;0,$H115,"")</f>
        <v>6.50538427496681</v>
      </c>
      <c r="T115" s="32" t="n">
        <f aca="false">IF($I115&gt;0,$I115,"")</f>
        <v>3.70090634441088</v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2.22459893048128</v>
      </c>
      <c r="Z115" s="32" t="n">
        <f aca="false">IF($G115&gt;0,$G115,"")</f>
        <v>9.26640926640927</v>
      </c>
      <c r="AA115" s="32" t="n">
        <f aca="false">IF($I115&gt;0,$I115,"")</f>
        <v>3.70090634441088</v>
      </c>
      <c r="AB115" s="32" t="n">
        <f aca="false">IF($J115&gt;0,$J115,"")</f>
        <v>0.286464550011936</v>
      </c>
      <c r="AC115" s="32" t="n">
        <f aca="false">IF($F115&gt;0,$F115,"")</f>
        <v>1.685307185537</v>
      </c>
      <c r="AD115" s="32" t="n">
        <f aca="false">IF($D115&gt;0,$D115,"")</f>
        <v>3.20767195767196</v>
      </c>
      <c r="AE115" s="32" t="n">
        <f aca="false">IF($H115&gt;0,$H115,"")</f>
        <v>6.50538427496681</v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1.86096256684492</v>
      </c>
      <c r="F116" s="32" t="n">
        <f aca="false">IF(ISNUMBER('Total Deaths'!$F118),('Total Deaths'!$F118-'Total Deaths'!$F117)/'Total Deaths'!$F$31,"")</f>
        <v>1.27164087635974</v>
      </c>
      <c r="G116" s="32" t="n">
        <f aca="false">IF(ISNUMBER('Total Deaths'!$G124),('Total Deaths'!$G124-'Total Deaths'!$G123)/'Total Deaths'!$G$31,"")</f>
        <v>9.16988416988417</v>
      </c>
      <c r="H116" s="32" t="n">
        <f aca="false">IF(ISNUMBER('Total Deaths'!$H122),('Total Deaths'!$H122-'Total Deaths'!$H121)/'Total Deaths'!$H$31,"")</f>
        <v>1.78492403009293</v>
      </c>
      <c r="I116" s="32" t="n">
        <f aca="false">IF(ISNUMBER('Total Deaths'!$I126),('Total Deaths'!$I126-'Total Deaths'!$I125)/'Total Deaths'!$I$31,"")</f>
        <v>3.66465256797583</v>
      </c>
      <c r="J116" s="32" t="n">
        <f aca="false">IF(ISNUMBER('Total Deaths'!$J127),('Total Deaths'!$J127-'Total Deaths'!$J126)/'Total Deaths'!$J$31,"")</f>
        <v>0.071616137502984</v>
      </c>
      <c r="K116" s="55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1.86096256684492</v>
      </c>
      <c r="P116" s="32" t="n">
        <f aca="false">IF($F116&gt;0,$F116,"")</f>
        <v>1.27164087635974</v>
      </c>
      <c r="Q116" s="32" t="n">
        <f aca="false">IF($J116&gt;0,$J116,"")</f>
        <v>0.071616137502984</v>
      </c>
      <c r="R116" s="32" t="n">
        <f aca="false">IF($G116&gt;0,$G116,"")</f>
        <v>9.16988416988417</v>
      </c>
      <c r="S116" s="32" t="n">
        <f aca="false">IF($H116&gt;0,$H116,"")</f>
        <v>1.78492403009293</v>
      </c>
      <c r="T116" s="32" t="n">
        <f aca="false">IF($I116&gt;0,$I116,"")</f>
        <v>3.66465256797583</v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1.86096256684492</v>
      </c>
      <c r="Z116" s="32" t="n">
        <f aca="false">IF($G116&gt;0,$G116,"")</f>
        <v>9.16988416988417</v>
      </c>
      <c r="AA116" s="32" t="n">
        <f aca="false">IF($I116&gt;0,$I116,"")</f>
        <v>3.66465256797583</v>
      </c>
      <c r="AB116" s="32" t="n">
        <f aca="false">IF($J116&gt;0,$J116,"")</f>
        <v>0.071616137502984</v>
      </c>
      <c r="AC116" s="32" t="n">
        <f aca="false">IF($F116&gt;0,$F116,"")</f>
        <v>1.27164087635974</v>
      </c>
      <c r="AD116" s="32" t="n">
        <f aca="false">IF($D116&gt;0,$D116,"")</f>
        <v>2.7281746031746</v>
      </c>
      <c r="AE116" s="32" t="n">
        <f aca="false">IF($H116&gt;0,$H116,"")</f>
        <v>1.78492403009293</v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n">
        <f aca="false">IF(ISNUMBER('Total Deaths'!$E115),('Total Deaths'!$E115-'Total Deaths'!$E114)/'Total Deaths'!$E$31,"")</f>
        <v>1.2620320855615</v>
      </c>
      <c r="F117" s="32" t="n">
        <f aca="false">IF(ISNUMBER('Total Deaths'!$F119),('Total Deaths'!$F119-'Total Deaths'!$F118)/'Total Deaths'!$F$31,"")</f>
        <v>1.13375210663398</v>
      </c>
      <c r="G117" s="32" t="n">
        <f aca="false">IF(ISNUMBER('Total Deaths'!$G125),('Total Deaths'!$G125-'Total Deaths'!$G124)/'Total Deaths'!$G$31,"")</f>
        <v>4.44015444015444</v>
      </c>
      <c r="H117" s="32" t="n">
        <f aca="false">IF(ISNUMBER('Total Deaths'!$H123),('Total Deaths'!$H123-'Total Deaths'!$H122)/'Total Deaths'!$H$31,"")</f>
        <v>2.0061956040714</v>
      </c>
      <c r="I117" s="32" t="n">
        <f aca="false">IF(ISNUMBER('Total Deaths'!$I127),('Total Deaths'!$I127-'Total Deaths'!$I126)/'Total Deaths'!$I$31,"")</f>
        <v>3.07250755287009</v>
      </c>
      <c r="J117" s="32" t="n">
        <f aca="false">IF(ISNUMBER('Total Deaths'!$J128),('Total Deaths'!$J128-'Total Deaths'!$J127)/'Total Deaths'!$J$31,"")</f>
        <v>0.05968011458582</v>
      </c>
      <c r="K117" s="55"/>
      <c r="M117" s="15" t="n">
        <f aca="false">M116+1</f>
        <v>43962</v>
      </c>
      <c r="N117" s="0" t="n">
        <f aca="false">N116+1</f>
        <v>65</v>
      </c>
      <c r="O117" s="32" t="n">
        <f aca="false">IF($E117&gt;0,$E117,"")</f>
        <v>1.2620320855615</v>
      </c>
      <c r="P117" s="32" t="n">
        <f aca="false">IF($F117&gt;0,$F117,"")</f>
        <v>1.13375210663398</v>
      </c>
      <c r="Q117" s="32" t="n">
        <f aca="false">IF($J117&gt;0,$J117,"")</f>
        <v>0.05968011458582</v>
      </c>
      <c r="R117" s="32" t="n">
        <f aca="false">IF($G117&gt;0,$G117,"")</f>
        <v>4.44015444015444</v>
      </c>
      <c r="S117" s="32" t="n">
        <f aca="false">IF($H117&gt;0,$H117,"")</f>
        <v>2.0061956040714</v>
      </c>
      <c r="T117" s="32" t="n">
        <f aca="false">IF($I117&gt;0,$I117,"")</f>
        <v>3.07250755287009</v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n">
        <f aca="false">IF($E117&gt;0,$E117,"")</f>
        <v>1.2620320855615</v>
      </c>
      <c r="Z117" s="32" t="n">
        <f aca="false">IF($G117&gt;0,$G117,"")</f>
        <v>4.44015444015444</v>
      </c>
      <c r="AA117" s="32" t="n">
        <f aca="false">IF($I117&gt;0,$I117,"")</f>
        <v>3.07250755287009</v>
      </c>
      <c r="AB117" s="32" t="n">
        <f aca="false">IF($J117&gt;0,$J117,"")</f>
        <v>0.05968011458582</v>
      </c>
      <c r="AC117" s="32" t="n">
        <f aca="false">IF($F117&gt;0,$F117,"")</f>
        <v>1.13375210663398</v>
      </c>
      <c r="AD117" s="32" t="n">
        <f aca="false">IF($D117&gt;0,$D117,"")</f>
        <v>2.95965608465608</v>
      </c>
      <c r="AE117" s="32" t="n">
        <f aca="false">IF($H117&gt;0,$H117,"")</f>
        <v>2.0061956040714</v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n">
        <f aca="false">IF(ISNUMBER('Total Deaths'!$E116),('Total Deaths'!$E116-'Total Deaths'!$E115)/'Total Deaths'!$E$31,"")</f>
        <v>1.47593582887701</v>
      </c>
      <c r="F118" s="32" t="n">
        <f aca="false">IF(ISNUMBER('Total Deaths'!$F120),('Total Deaths'!$F120-'Total Deaths'!$F119)/'Total Deaths'!$F$31,"")</f>
        <v>0.658801899800827</v>
      </c>
      <c r="G118" s="32" t="n">
        <f aca="false">IF(ISNUMBER('Total Deaths'!$G126),('Total Deaths'!$G126-'Total Deaths'!$G125)/'Total Deaths'!$G$31,"")</f>
        <v>8.10810810810811</v>
      </c>
      <c r="H118" s="32" t="n">
        <f aca="false">IF(ISNUMBER('Total Deaths'!$H124),('Total Deaths'!$H124-'Total Deaths'!$H123)/'Total Deaths'!$H$31,"")</f>
        <v>6.40212420711019</v>
      </c>
      <c r="I118" s="32" t="n">
        <f aca="false">IF(ISNUMBER('Total Deaths'!$I128),('Total Deaths'!$I128-'Total Deaths'!$I127)/'Total Deaths'!$I$31,"")</f>
        <v>1.93051359516616</v>
      </c>
      <c r="J118" s="32" t="n">
        <f aca="false">IF(ISNUMBER('Total Deaths'!$J129),('Total Deaths'!$J129-'Total Deaths'!$J128)/'Total Deaths'!$J$31,"")</f>
        <v>0.155168297923132</v>
      </c>
      <c r="K118" s="55"/>
      <c r="M118" s="15" t="n">
        <f aca="false">M117+1</f>
        <v>43963</v>
      </c>
      <c r="N118" s="0" t="n">
        <f aca="false">N117+1</f>
        <v>66</v>
      </c>
      <c r="O118" s="32" t="n">
        <f aca="false">IF($E118&gt;0,$E118,"")</f>
        <v>1.47593582887701</v>
      </c>
      <c r="P118" s="32" t="n">
        <f aca="false">IF($F118&gt;0,$F118,"")</f>
        <v>0.658801899800827</v>
      </c>
      <c r="Q118" s="32" t="n">
        <f aca="false">IF($J118&gt;0,$J118,"")</f>
        <v>0.155168297923132</v>
      </c>
      <c r="R118" s="32" t="n">
        <f aca="false">IF($G118&gt;0,$G118,"")</f>
        <v>8.10810810810811</v>
      </c>
      <c r="S118" s="32" t="n">
        <f aca="false">IF($H118&gt;0,$H118,"")</f>
        <v>6.40212420711019</v>
      </c>
      <c r="T118" s="32" t="n">
        <f aca="false">IF($I118&gt;0,$I118,"")</f>
        <v>1.93051359516616</v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n">
        <f aca="false">IF($E118&gt;0,$E118,"")</f>
        <v>1.47593582887701</v>
      </c>
      <c r="Z118" s="32" t="n">
        <f aca="false">IF($G118&gt;0,$G118,"")</f>
        <v>8.10810810810811</v>
      </c>
      <c r="AA118" s="32" t="n">
        <f aca="false">IF($I118&gt;0,$I118,"")</f>
        <v>1.93051359516616</v>
      </c>
      <c r="AB118" s="32" t="n">
        <f aca="false">IF($J118&gt;0,$J118,"")</f>
        <v>0.155168297923132</v>
      </c>
      <c r="AC118" s="32" t="n">
        <f aca="false">IF($F118&gt;0,$F118,"")</f>
        <v>0.658801899800827</v>
      </c>
      <c r="AD118" s="32" t="n">
        <f aca="false">IF($D118&gt;0,$D118,"")</f>
        <v>2.84391534391534</v>
      </c>
      <c r="AE118" s="32" t="n">
        <f aca="false">IF($H118&gt;0,$H118,"")</f>
        <v>6.40212420711019</v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n">
        <f aca="false">IF(ISNUMBER('Total Deaths'!$E117),('Total Deaths'!$E117-'Total Deaths'!$E116)/'Total Deaths'!$E$31,"")</f>
        <v>2.35294117647059</v>
      </c>
      <c r="F119" s="32" t="n">
        <f aca="false">IF(ISNUMBER('Total Deaths'!$F121),('Total Deaths'!$F121-'Total Deaths'!$F120)/'Total Deaths'!$F$31,"")</f>
        <v>0.536234104489046</v>
      </c>
      <c r="G119" s="32" t="n">
        <f aca="false">IF(ISNUMBER('Total Deaths'!$G127),('Total Deaths'!$G127-'Total Deaths'!$G126)/'Total Deaths'!$G$31,"")</f>
        <v>4.34362934362934</v>
      </c>
      <c r="H119" s="32" t="n">
        <f aca="false">IF(ISNUMBER('Total Deaths'!$H125),('Total Deaths'!$H125-'Total Deaths'!$H124)/'Total Deaths'!$H$31,"")</f>
        <v>6.09234400354034</v>
      </c>
      <c r="I119" s="32" t="n">
        <f aca="false">IF(ISNUMBER('Total Deaths'!$I129),('Total Deaths'!$I129-'Total Deaths'!$I128)/'Total Deaths'!$I$31,"")</f>
        <v>2.20845921450151</v>
      </c>
      <c r="J119" s="32" t="n">
        <f aca="false">IF(ISNUMBER('Total Deaths'!$J130),('Total Deaths'!$J130-'Total Deaths'!$J129)/'Total Deaths'!$J$31,"")</f>
        <v>0.668417283361184</v>
      </c>
      <c r="K119" s="55"/>
      <c r="M119" s="15" t="n">
        <f aca="false">M118+1</f>
        <v>43964</v>
      </c>
      <c r="N119" s="0" t="n">
        <f aca="false">N118+1</f>
        <v>67</v>
      </c>
      <c r="O119" s="32" t="n">
        <f aca="false">IF($E119&gt;0,$E119,"")</f>
        <v>2.35294117647059</v>
      </c>
      <c r="P119" s="32" t="n">
        <f aca="false">IF($F119&gt;0,$F119,"")</f>
        <v>0.536234104489046</v>
      </c>
      <c r="Q119" s="32" t="n">
        <f aca="false">IF($J119&gt;0,$J119,"")</f>
        <v>0.668417283361184</v>
      </c>
      <c r="R119" s="32" t="n">
        <f aca="false">IF($G119&gt;0,$G119,"")</f>
        <v>4.34362934362934</v>
      </c>
      <c r="S119" s="32" t="n">
        <f aca="false">IF($H119&gt;0,$H119,"")</f>
        <v>6.09234400354034</v>
      </c>
      <c r="T119" s="32" t="n">
        <f aca="false">IF($I119&gt;0,$I119,"")</f>
        <v>2.20845921450151</v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n">
        <f aca="false">IF($E119&gt;0,$E119,"")</f>
        <v>2.35294117647059</v>
      </c>
      <c r="Z119" s="32" t="n">
        <f aca="false">IF($G119&gt;0,$G119,"")</f>
        <v>4.34362934362934</v>
      </c>
      <c r="AA119" s="32" t="n">
        <f aca="false">IF($I119&gt;0,$I119,"")</f>
        <v>2.20845921450151</v>
      </c>
      <c r="AB119" s="32" t="n">
        <f aca="false">IF($J119&gt;0,$J119,"")</f>
        <v>0.668417283361184</v>
      </c>
      <c r="AC119" s="32" t="n">
        <f aca="false">IF($F119&gt;0,$F119,"")</f>
        <v>0.536234104489046</v>
      </c>
      <c r="AD119" s="32" t="n">
        <f aca="false">IF($D119&gt;0,$D119,"")</f>
        <v>3.22420634920635</v>
      </c>
      <c r="AE119" s="32" t="n">
        <f aca="false">IF($H119&gt;0,$H119,"")</f>
        <v>6.09234400354034</v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n">
        <f aca="false">IF(ISNUMBER('Total Deaths'!$E118),('Total Deaths'!$E118-'Total Deaths'!$E117)/'Total Deaths'!$E$31,"")</f>
        <v>1.11229946524064</v>
      </c>
      <c r="F120" s="32" t="n">
        <f aca="false">IF(ISNUMBER('Total Deaths'!$F122),('Total Deaths'!$F122-'Total Deaths'!$F121)/'Total Deaths'!$F$31,"")</f>
        <v>0.995863336908227</v>
      </c>
      <c r="G120" s="32" t="n">
        <f aca="false">IF(ISNUMBER('Total Deaths'!$G128),('Total Deaths'!$G128-'Total Deaths'!$G127)/'Total Deaths'!$G$31,"")</f>
        <v>0</v>
      </c>
      <c r="H120" s="32" t="n">
        <f aca="false">IF(ISNUMBER('Total Deaths'!$H126),('Total Deaths'!$H126-'Total Deaths'!$H125)/'Total Deaths'!$H$31,"")</f>
        <v>5.50228647293111</v>
      </c>
      <c r="I120" s="32" t="n">
        <f aca="false">IF(ISNUMBER('Total Deaths'!$I130),('Total Deaths'!$I130-'Total Deaths'!$I129)/'Total Deaths'!$I$31,"")</f>
        <v>3.43202416918429</v>
      </c>
      <c r="J120" s="32" t="n">
        <f aca="false">IF(ISNUMBER('Total Deaths'!$J131),('Total Deaths'!$J131-'Total Deaths'!$J130)/'Total Deaths'!$J$31,"")</f>
        <v>0.2984005729291</v>
      </c>
      <c r="K120" s="55"/>
      <c r="M120" s="15" t="n">
        <f aca="false">M119+1</f>
        <v>43965</v>
      </c>
      <c r="N120" s="0" t="n">
        <f aca="false">N119+1</f>
        <v>68</v>
      </c>
      <c r="O120" s="32" t="n">
        <f aca="false">IF($E120&gt;0,$E120,"")</f>
        <v>1.11229946524064</v>
      </c>
      <c r="P120" s="32" t="n">
        <f aca="false">IF($F120&gt;0,$F120,"")</f>
        <v>0.995863336908227</v>
      </c>
      <c r="Q120" s="32" t="n">
        <f aca="false">IF($J120&gt;0,$J120,"")</f>
        <v>0.2984005729291</v>
      </c>
      <c r="R120" s="32" t="str">
        <f aca="false">IF($G120&gt;0,$G120,"")</f>
        <v/>
      </c>
      <c r="S120" s="32" t="n">
        <f aca="false">IF($H120&gt;0,$H120,"")</f>
        <v>5.50228647293111</v>
      </c>
      <c r="T120" s="32" t="n">
        <f aca="false">IF($I120&gt;0,$I120,"")</f>
        <v>3.43202416918429</v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n">
        <f aca="false">IF($E120&gt;0,$E120,"")</f>
        <v>1.11229946524064</v>
      </c>
      <c r="Z120" s="32" t="str">
        <f aca="false">IF($G120&gt;0,$G120,"")</f>
        <v/>
      </c>
      <c r="AA120" s="32" t="n">
        <f aca="false">IF($I120&gt;0,$I120,"")</f>
        <v>3.43202416918429</v>
      </c>
      <c r="AB120" s="32" t="n">
        <f aca="false">IF($J120&gt;0,$J120,"")</f>
        <v>0.2984005729291</v>
      </c>
      <c r="AC120" s="32" t="n">
        <f aca="false">IF($F120&gt;0,$F120,"")</f>
        <v>0.995863336908227</v>
      </c>
      <c r="AD120" s="32" t="n">
        <f aca="false">IF($D120&gt;0,$D120,"")</f>
        <v>4.33201058201058</v>
      </c>
      <c r="AE120" s="32" t="n">
        <f aca="false">IF($H120&gt;0,$H120,"")</f>
        <v>5.50228647293111</v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n">
        <f aca="false">IF(ISNUMBER('Total Deaths'!$E119),('Total Deaths'!$E119-'Total Deaths'!$E118)/'Total Deaths'!$E$31,"")</f>
        <v>14.716577540107</v>
      </c>
      <c r="F121" s="32" t="n">
        <f aca="false">IF(ISNUMBER('Total Deaths'!$F123),('Total Deaths'!$F123-'Total Deaths'!$F122)/'Total Deaths'!$F$31,"")</f>
        <v>1.50145549256933</v>
      </c>
      <c r="G121" s="32" t="n">
        <f aca="false">IF(ISNUMBER('Total Deaths'!$G129),('Total Deaths'!$G129-'Total Deaths'!$G128)/'Total Deaths'!$G$31,"")</f>
        <v>0.772200772200772</v>
      </c>
      <c r="H121" s="32" t="n">
        <f aca="false">IF(ISNUMBER('Total Deaths'!$H127),('Total Deaths'!$H127-'Total Deaths'!$H126)/'Total Deaths'!$H$31,"")</f>
        <v>3.33382504794217</v>
      </c>
      <c r="I121" s="32" t="n">
        <f aca="false">IF(ISNUMBER('Total Deaths'!$I131),('Total Deaths'!$I131-'Total Deaths'!$I130)/'Total Deaths'!$I$31,"")</f>
        <v>3.27492447129909</v>
      </c>
      <c r="J121" s="32" t="n">
        <f aca="false">IF(ISNUMBER('Total Deaths'!$J132),('Total Deaths'!$J132-'Total Deaths'!$J131)/'Total Deaths'!$J$31,"")</f>
        <v>0.441632847935068</v>
      </c>
      <c r="K121" s="55"/>
      <c r="M121" s="15" t="n">
        <f aca="false">M120+1</f>
        <v>43966</v>
      </c>
      <c r="N121" s="0" t="n">
        <f aca="false">N120+1</f>
        <v>69</v>
      </c>
      <c r="O121" s="32" t="n">
        <f aca="false">IF($E121&gt;0,$E121,"")</f>
        <v>14.716577540107</v>
      </c>
      <c r="P121" s="32" t="n">
        <f aca="false">IF($F121&gt;0,$F121,"")</f>
        <v>1.50145549256933</v>
      </c>
      <c r="Q121" s="32" t="n">
        <f aca="false">IF($J121&gt;0,$J121,"")</f>
        <v>0.441632847935068</v>
      </c>
      <c r="R121" s="32" t="n">
        <f aca="false">IF($G121&gt;0,$G121,"")</f>
        <v>0.772200772200772</v>
      </c>
      <c r="S121" s="32" t="n">
        <f aca="false">IF($H121&gt;0,$H121,"")</f>
        <v>3.33382504794217</v>
      </c>
      <c r="T121" s="32" t="n">
        <f aca="false">IF($I121&gt;0,$I121,"")</f>
        <v>3.27492447129909</v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n">
        <f aca="false">IF($E121&gt;0,$E121,"")</f>
        <v>14.716577540107</v>
      </c>
      <c r="Z121" s="32" t="n">
        <f aca="false">IF($G121&gt;0,$G121,"")</f>
        <v>0.772200772200772</v>
      </c>
      <c r="AA121" s="32" t="n">
        <f aca="false">IF($I121&gt;0,$I121,"")</f>
        <v>3.27492447129909</v>
      </c>
      <c r="AB121" s="32" t="n">
        <f aca="false">IF($J121&gt;0,$J121,"")</f>
        <v>0.441632847935068</v>
      </c>
      <c r="AC121" s="32" t="n">
        <f aca="false">IF($F121&gt;0,$F121,"")</f>
        <v>1.50145549256933</v>
      </c>
      <c r="AD121" s="32" t="n">
        <f aca="false">IF($D121&gt;0,$D121,"")</f>
        <v>4.00132275132275</v>
      </c>
      <c r="AE121" s="32" t="n">
        <f aca="false">IF($H121&gt;0,$H121,"")</f>
        <v>3.33382504794217</v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n">
        <f aca="false">IF(ISNUMBER('Total Deaths'!$E120),('Total Deaths'!$E120-'Total Deaths'!$E119)/'Total Deaths'!$E$31,"")</f>
        <v>1.06951871657754</v>
      </c>
      <c r="F122" s="32" t="n">
        <f aca="false">IF(ISNUMBER('Total Deaths'!$F124),('Total Deaths'!$F124-'Total Deaths'!$F123)/'Total Deaths'!$F$31,"")</f>
        <v>1.0111843113222</v>
      </c>
      <c r="G122" s="32" t="n">
        <f aca="false">IF(ISNUMBER('Total Deaths'!$G130),('Total Deaths'!$G130-'Total Deaths'!$G129)/'Total Deaths'!$G$31,"")</f>
        <v>6.27413127413128</v>
      </c>
      <c r="H122" s="32" t="n">
        <f aca="false">IF(ISNUMBER('Total Deaths'!$H128),('Total Deaths'!$H128-'Total Deaths'!$H127)/'Total Deaths'!$H$31,"")</f>
        <v>1.69641540050155</v>
      </c>
      <c r="I122" s="32" t="n">
        <f aca="false">IF(ISNUMBER('Total Deaths'!$I132),('Total Deaths'!$I132-'Total Deaths'!$I131)/'Total Deaths'!$I$31,"")</f>
        <v>3.1178247734139</v>
      </c>
      <c r="J122" s="32" t="n">
        <f aca="false">IF(ISNUMBER('Total Deaths'!$J133),('Total Deaths'!$J133-'Total Deaths'!$J132)/'Total Deaths'!$J$31,"")</f>
        <v>0.322272618763428</v>
      </c>
      <c r="K122" s="55"/>
      <c r="M122" s="15" t="n">
        <f aca="false">M121+1</f>
        <v>43967</v>
      </c>
      <c r="N122" s="0" t="n">
        <f aca="false">N121+1</f>
        <v>70</v>
      </c>
      <c r="O122" s="32" t="n">
        <f aca="false">IF($E122&gt;0,$E122,"")</f>
        <v>1.06951871657754</v>
      </c>
      <c r="P122" s="32" t="n">
        <f aca="false">IF($F122&gt;0,$F122,"")</f>
        <v>1.0111843113222</v>
      </c>
      <c r="Q122" s="32" t="n">
        <f aca="false">IF($J122&gt;0,$J122,"")</f>
        <v>0.322272618763428</v>
      </c>
      <c r="R122" s="32" t="n">
        <f aca="false">IF($G122&gt;0,$G122,"")</f>
        <v>6.27413127413128</v>
      </c>
      <c r="S122" s="32" t="n">
        <f aca="false">IF($H122&gt;0,$H122,"")</f>
        <v>1.69641540050155</v>
      </c>
      <c r="T122" s="32" t="n">
        <f aca="false">IF($I122&gt;0,$I122,"")</f>
        <v>3.1178247734139</v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n">
        <f aca="false">IF($E122&gt;0,$E122,"")</f>
        <v>1.06951871657754</v>
      </c>
      <c r="Z122" s="32" t="n">
        <f aca="false">IF($G122&gt;0,$G122,"")</f>
        <v>6.27413127413128</v>
      </c>
      <c r="AA122" s="32" t="n">
        <f aca="false">IF($I122&gt;0,$I122,"")</f>
        <v>3.1178247734139</v>
      </c>
      <c r="AB122" s="32" t="n">
        <f aca="false">IF($J122&gt;0,$J122,"")</f>
        <v>0.322272618763428</v>
      </c>
      <c r="AC122" s="32" t="n">
        <f aca="false">IF($F122&gt;0,$F122,"")</f>
        <v>1.0111843113222</v>
      </c>
      <c r="AD122" s="32" t="n">
        <f aca="false">IF($D122&gt;0,$D122,"")</f>
        <v>2.5297619047619</v>
      </c>
      <c r="AE122" s="32" t="n">
        <f aca="false">IF($H122&gt;0,$H122,"")</f>
        <v>1.69641540050155</v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n">
        <f aca="false">IF(ISNUMBER('Total Deaths'!$E121),('Total Deaths'!$E121-'Total Deaths'!$E120)/'Total Deaths'!$E$31,"")</f>
        <v>1.58288770053476</v>
      </c>
      <c r="F123" s="32" t="n">
        <f aca="false">IF(ISNUMBER('Total Deaths'!$F125),('Total Deaths'!$F125-'Total Deaths'!$F124)/'Total Deaths'!$F$31,"")</f>
        <v>1.0111843113222</v>
      </c>
      <c r="G123" s="32" t="n">
        <f aca="false">IF(ISNUMBER('Total Deaths'!$G131),('Total Deaths'!$G131-'Total Deaths'!$G130)/'Total Deaths'!$G$31,"")</f>
        <v>7.14285714285714</v>
      </c>
      <c r="H123" s="32" t="n">
        <f aca="false">IF(ISNUMBER('Total Deaths'!$H129),('Total Deaths'!$H129-'Total Deaths'!$H128)/'Total Deaths'!$H$31,"")</f>
        <v>1.63740964744063</v>
      </c>
      <c r="I123" s="32" t="n">
        <f aca="false">IF(ISNUMBER('Total Deaths'!$I133),('Total Deaths'!$I133-'Total Deaths'!$I132)/'Total Deaths'!$I$31,"")</f>
        <v>2.94561933534743</v>
      </c>
      <c r="J123" s="32" t="n">
        <f aca="false">IF(ISNUMBER('Total Deaths'!$J134),('Total Deaths'!$J134-'Total Deaths'!$J133)/'Total Deaths'!$J$31,"")</f>
        <v>0.071616137502984</v>
      </c>
      <c r="K123" s="55"/>
      <c r="M123" s="15" t="n">
        <f aca="false">M122+1</f>
        <v>43968</v>
      </c>
      <c r="N123" s="0" t="n">
        <f aca="false">N122+1</f>
        <v>71</v>
      </c>
      <c r="O123" s="32" t="n">
        <f aca="false">IF($E123&gt;0,$E123,"")</f>
        <v>1.58288770053476</v>
      </c>
      <c r="P123" s="32" t="n">
        <f aca="false">IF($F123&gt;0,$F123,"")</f>
        <v>1.0111843113222</v>
      </c>
      <c r="Q123" s="32" t="n">
        <f aca="false">IF($J123&gt;0,$J123,"")</f>
        <v>0.071616137502984</v>
      </c>
      <c r="R123" s="32" t="n">
        <f aca="false">IF($G123&gt;0,$G123,"")</f>
        <v>7.14285714285714</v>
      </c>
      <c r="S123" s="32" t="n">
        <f aca="false">IF($H123&gt;0,$H123,"")</f>
        <v>1.63740964744063</v>
      </c>
      <c r="T123" s="32" t="n">
        <f aca="false">IF($I123&gt;0,$I123,"")</f>
        <v>2.94561933534743</v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n">
        <f aca="false">IF($E123&gt;0,$E123,"")</f>
        <v>1.58288770053476</v>
      </c>
      <c r="Z123" s="32" t="n">
        <f aca="false">IF($G123&gt;0,$G123,"")</f>
        <v>7.14285714285714</v>
      </c>
      <c r="AA123" s="32" t="n">
        <f aca="false">IF($I123&gt;0,$I123,"")</f>
        <v>2.94561933534743</v>
      </c>
      <c r="AB123" s="32" t="n">
        <f aca="false">IF($J123&gt;0,$J123,"")</f>
        <v>0.071616137502984</v>
      </c>
      <c r="AC123" s="32" t="n">
        <f aca="false">IF($F123&gt;0,$F123,"")</f>
        <v>1.0111843113222</v>
      </c>
      <c r="AD123" s="32" t="n">
        <f aca="false">IF($D123&gt;0,$D123,"")</f>
        <v>2.39748677248677</v>
      </c>
      <c r="AE123" s="32" t="n">
        <f aca="false">IF($H123&gt;0,$H123,"")</f>
        <v>1.63740964744063</v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n">
        <f aca="false">IF(ISNUMBER('Total Deaths'!$D115),('Total Deaths'!$D115-'Total Deaths'!$D114)/'Total Deaths'!$D$31,"")</f>
        <v>1.63690476190476</v>
      </c>
      <c r="E124" s="32" t="n">
        <f aca="false">IF(ISNUMBER('Total Deaths'!$E122),('Total Deaths'!$E122-'Total Deaths'!$E121)/'Total Deaths'!$E$31,"")</f>
        <v>-40.9625668449198</v>
      </c>
      <c r="F124" s="32" t="n">
        <f aca="false">IF(ISNUMBER('Total Deaths'!$F126),('Total Deaths'!$F126-'Total Deaths'!$F125)/'Total Deaths'!$F$31,"")</f>
        <v>0.796690669526582</v>
      </c>
      <c r="G124" s="32" t="n">
        <f aca="false">IF(ISNUMBER('Total Deaths'!$G132),('Total Deaths'!$G132-'Total Deaths'!$G131)/'Total Deaths'!$G$31,"")</f>
        <v>1.93050193050193</v>
      </c>
      <c r="H124" s="32" t="n">
        <f aca="false">IF(ISNUMBER('Total Deaths'!$H130),('Total Deaths'!$H130-'Total Deaths'!$H129)/'Total Deaths'!$H$31,"")</f>
        <v>4.7794659979348</v>
      </c>
      <c r="I124" s="32" t="n">
        <f aca="false">IF(ISNUMBER('Total Deaths'!$I134),('Total Deaths'!$I134-'Total Deaths'!$I133)/'Total Deaths'!$I$31,"")</f>
        <v>2.13293051359517</v>
      </c>
      <c r="J124" s="32" t="n">
        <f aca="false">IF(ISNUMBER('Total Deaths'!$J135),('Total Deaths'!$J135-'Total Deaths'!$J134)/'Total Deaths'!$J$31,"")</f>
        <v>0.083552160420148</v>
      </c>
      <c r="K124" s="55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n">
        <f aca="false">IF($F124&gt;0,$F124,"")</f>
        <v>0.796690669526582</v>
      </c>
      <c r="Q124" s="32" t="n">
        <f aca="false">IF($J124&gt;0,$J124,"")</f>
        <v>0.083552160420148</v>
      </c>
      <c r="R124" s="32" t="n">
        <f aca="false">IF($G124&gt;0,$G124,"")</f>
        <v>1.93050193050193</v>
      </c>
      <c r="S124" s="32" t="n">
        <f aca="false">IF($H124&gt;0,$H124,"")</f>
        <v>4.7794659979348</v>
      </c>
      <c r="T124" s="32" t="n">
        <f aca="false">IF($I124&gt;0,$I124,"")</f>
        <v>2.13293051359517</v>
      </c>
      <c r="U124" s="32" t="n">
        <f aca="false">IF($D124&gt;0,$D124,"")</f>
        <v>1.63690476190476</v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n">
        <f aca="false">IF($G124&gt;0,$G124,"")</f>
        <v>1.93050193050193</v>
      </c>
      <c r="AA124" s="32" t="n">
        <f aca="false">IF($I124&gt;0,$I124,"")</f>
        <v>2.13293051359517</v>
      </c>
      <c r="AB124" s="32" t="n">
        <f aca="false">IF($J124&gt;0,$J124,"")</f>
        <v>0.083552160420148</v>
      </c>
      <c r="AC124" s="32" t="n">
        <f aca="false">IF($F124&gt;0,$F124,"")</f>
        <v>0.796690669526582</v>
      </c>
      <c r="AD124" s="32" t="n">
        <f aca="false">IF($D124&gt;0,$D124,"")</f>
        <v>1.63690476190476</v>
      </c>
      <c r="AE124" s="32" t="n">
        <f aca="false">IF($H124&gt;0,$H124,"")</f>
        <v>4.7794659979348</v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n">
        <f aca="false">IF(ISNUMBER('Total Deaths'!$D116),('Total Deaths'!$D116-'Total Deaths'!$D115)/'Total Deaths'!$D$31,"")</f>
        <v>2.67857142857143</v>
      </c>
      <c r="E125" s="32" t="n">
        <f aca="false">IF(ISNUMBER('Total Deaths'!$E123),('Total Deaths'!$E123-'Total Deaths'!$E122)/'Total Deaths'!$E$31,"")</f>
        <v>5.98930481283422</v>
      </c>
      <c r="F125" s="32" t="n">
        <f aca="false">IF(ISNUMBER('Total Deaths'!$F127),('Total Deaths'!$F127-'Total Deaths'!$F126)/'Total Deaths'!$F$31,"")</f>
        <v>0.873295541596446</v>
      </c>
      <c r="G125" s="32" t="n">
        <f aca="false">IF(ISNUMBER('Total Deaths'!$G133),('Total Deaths'!$G133-'Total Deaths'!$G132)/'Total Deaths'!$G$31,"")</f>
        <v>7.43243243243243</v>
      </c>
      <c r="H125" s="32" t="n">
        <f aca="false">IF(ISNUMBER('Total Deaths'!$H131),('Total Deaths'!$H131-'Total Deaths'!$H130)/'Total Deaths'!$H$31,"")</f>
        <v>5.29576633721788</v>
      </c>
      <c r="I125" s="32" t="n">
        <f aca="false">IF(ISNUMBER('Total Deaths'!$I135),('Total Deaths'!$I135-'Total Deaths'!$I134)/'Total Deaths'!$I$31,"")</f>
        <v>1.12688821752266</v>
      </c>
      <c r="J125" s="32" t="n">
        <f aca="false">IF(ISNUMBER('Total Deaths'!$J136),('Total Deaths'!$J136-'Total Deaths'!$J135)/'Total Deaths'!$J$31,"")</f>
        <v>0.083552160420148</v>
      </c>
      <c r="K125" s="55"/>
      <c r="M125" s="15" t="n">
        <f aca="false">M124+1</f>
        <v>43970</v>
      </c>
      <c r="N125" s="0" t="n">
        <f aca="false">N124+1</f>
        <v>73</v>
      </c>
      <c r="O125" s="32" t="n">
        <f aca="false">IF($E125&gt;0,$E125,"")</f>
        <v>5.98930481283422</v>
      </c>
      <c r="P125" s="32" t="n">
        <f aca="false">IF($F125&gt;0,$F125,"")</f>
        <v>0.873295541596446</v>
      </c>
      <c r="Q125" s="32" t="n">
        <f aca="false">IF($J125&gt;0,$J125,"")</f>
        <v>0.083552160420148</v>
      </c>
      <c r="R125" s="32" t="n">
        <f aca="false">IF($G125&gt;0,$G125,"")</f>
        <v>7.43243243243243</v>
      </c>
      <c r="S125" s="32" t="n">
        <f aca="false">IF($H125&gt;0,$H125,"")</f>
        <v>5.29576633721788</v>
      </c>
      <c r="T125" s="32" t="n">
        <f aca="false">IF($I125&gt;0,$I125,"")</f>
        <v>1.12688821752266</v>
      </c>
      <c r="U125" s="32" t="n">
        <f aca="false">IF($D125&gt;0,$D125,"")</f>
        <v>2.67857142857143</v>
      </c>
      <c r="W125" s="15" t="n">
        <f aca="false">W124+1</f>
        <v>43970</v>
      </c>
      <c r="X125" s="0" t="n">
        <f aca="false">X124+1</f>
        <v>73</v>
      </c>
      <c r="Y125" s="32" t="n">
        <f aca="false">IF($E125&gt;0,$E125,"")</f>
        <v>5.98930481283422</v>
      </c>
      <c r="Z125" s="32" t="n">
        <f aca="false">IF($G125&gt;0,$G125,"")</f>
        <v>7.43243243243243</v>
      </c>
      <c r="AA125" s="32" t="n">
        <f aca="false">IF($I125&gt;0,$I125,"")</f>
        <v>1.12688821752266</v>
      </c>
      <c r="AB125" s="32" t="n">
        <f aca="false">IF($J125&gt;0,$J125,"")</f>
        <v>0.083552160420148</v>
      </c>
      <c r="AC125" s="32" t="n">
        <f aca="false">IF($F125&gt;0,$F125,"")</f>
        <v>0.873295541596446</v>
      </c>
      <c r="AD125" s="32" t="n">
        <f aca="false">IF($D125&gt;0,$D125,"")</f>
        <v>2.67857142857143</v>
      </c>
      <c r="AE125" s="32" t="n">
        <f aca="false">IF($H125&gt;0,$H125,"")</f>
        <v>5.29576633721788</v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n">
        <f aca="false">IF(ISNUMBER('Total Deaths'!$D117),('Total Deaths'!$D117-'Total Deaths'!$D116)/'Total Deaths'!$D$31,"")</f>
        <v>2.66203703703704</v>
      </c>
      <c r="E126" s="32" t="n">
        <f aca="false">IF(ISNUMBER('Total Deaths'!$E124),('Total Deaths'!$E124-'Total Deaths'!$E123)/'Total Deaths'!$E$31,"")</f>
        <v>0.0213903743315508</v>
      </c>
      <c r="F126" s="32" t="n">
        <f aca="false">IF(ISNUMBER('Total Deaths'!$F128),('Total Deaths'!$F128-'Total Deaths'!$F127)/'Total Deaths'!$F$31,"")</f>
        <v>0.474950206833155</v>
      </c>
      <c r="G126" s="32" t="n">
        <f aca="false">IF(ISNUMBER('Total Deaths'!$G134),('Total Deaths'!$G134-'Total Deaths'!$G133)/'Total Deaths'!$G$31,"")</f>
        <v>1.64092664092664</v>
      </c>
      <c r="H126" s="32" t="n">
        <f aca="false">IF(ISNUMBER('Total Deaths'!$H132),('Total Deaths'!$H132-'Total Deaths'!$H131)/'Total Deaths'!$H$31,"")</f>
        <v>2.59625313468063</v>
      </c>
      <c r="I126" s="32" t="n">
        <f aca="false">IF(ISNUMBER('Total Deaths'!$I136),('Total Deaths'!$I136-'Total Deaths'!$I135)/'Total Deaths'!$I$31,"")</f>
        <v>1.77039274924471</v>
      </c>
      <c r="J126" s="32" t="str">
        <f aca="false">IF(ISNUMBER('Total Deaths'!$J137),('Total Deaths'!$J137-'Total Deaths'!$J136)/'Total Deaths'!$J$31,"")</f>
        <v/>
      </c>
      <c r="K126" s="55"/>
      <c r="M126" s="15" t="n">
        <f aca="false">M125+1</f>
        <v>43971</v>
      </c>
      <c r="N126" s="0" t="n">
        <f aca="false">N125+1</f>
        <v>74</v>
      </c>
      <c r="O126" s="32" t="n">
        <f aca="false">IF($E126&gt;0,$E126,"")</f>
        <v>0.0213903743315508</v>
      </c>
      <c r="P126" s="32" t="n">
        <f aca="false">IF($F126&gt;0,$F126,"")</f>
        <v>0.474950206833155</v>
      </c>
      <c r="Q126" s="32" t="str">
        <f aca="false">IF($J126&gt;0,$J126,"")</f>
        <v/>
      </c>
      <c r="R126" s="32" t="n">
        <f aca="false">IF($G126&gt;0,$G126,"")</f>
        <v>1.64092664092664</v>
      </c>
      <c r="S126" s="32" t="n">
        <f aca="false">IF($H126&gt;0,$H126,"")</f>
        <v>2.59625313468063</v>
      </c>
      <c r="T126" s="32" t="n">
        <f aca="false">IF($I126&gt;0,$I126,"")</f>
        <v>1.77039274924471</v>
      </c>
      <c r="U126" s="32" t="n">
        <f aca="false">IF($D126&gt;0,$D126,"")</f>
        <v>2.66203703703704</v>
      </c>
      <c r="W126" s="15" t="n">
        <f aca="false">W125+1</f>
        <v>43971</v>
      </c>
      <c r="X126" s="0" t="n">
        <f aca="false">X125+1</f>
        <v>74</v>
      </c>
      <c r="Y126" s="32" t="n">
        <f aca="false">IF($E126&gt;0,$E126,"")</f>
        <v>0.0213903743315508</v>
      </c>
      <c r="Z126" s="32" t="n">
        <f aca="false">IF($G126&gt;0,$G126,"")</f>
        <v>1.64092664092664</v>
      </c>
      <c r="AA126" s="32" t="n">
        <f aca="false">IF($I126&gt;0,$I126,"")</f>
        <v>1.77039274924471</v>
      </c>
      <c r="AB126" s="32" t="str">
        <f aca="false">IF($J126&gt;0,$J126,"")</f>
        <v/>
      </c>
      <c r="AC126" s="32" t="n">
        <f aca="false">IF($F126&gt;0,$F126,"")</f>
        <v>0.474950206833155</v>
      </c>
      <c r="AD126" s="32" t="n">
        <f aca="false">IF($D126&gt;0,$D126,"")</f>
        <v>2.66203703703704</v>
      </c>
      <c r="AE126" s="32" t="n">
        <f aca="false">IF($H126&gt;0,$H126,"")</f>
        <v>2.59625313468063</v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n">
        <f aca="false">IF(ISNUMBER('Total Deaths'!$D118),('Total Deaths'!$D118-'Total Deaths'!$D117)/'Total Deaths'!$D$31,"")</f>
        <v>2.57936507936508</v>
      </c>
      <c r="E127" s="32" t="n">
        <f aca="false">IF(ISNUMBER('Total Deaths'!$E125),('Total Deaths'!$E125-'Total Deaths'!$E124)/'Total Deaths'!$E$31,"")</f>
        <v>0.0213903743315508</v>
      </c>
      <c r="F127" s="32" t="n">
        <f aca="false">IF(ISNUMBER('Total Deaths'!$F129),('Total Deaths'!$F129-'Total Deaths'!$F128)/'Total Deaths'!$F$31,"")</f>
        <v>0.474950206833155</v>
      </c>
      <c r="G127" s="32" t="n">
        <f aca="false">IF(ISNUMBER('Total Deaths'!$G135),('Total Deaths'!$G135-'Total Deaths'!$G134)/'Total Deaths'!$G$31,"")</f>
        <v>0.28957528957529</v>
      </c>
      <c r="H127" s="32" t="n">
        <f aca="false">IF(ISNUMBER('Total Deaths'!$H133),('Total Deaths'!$H133-'Total Deaths'!$H132)/'Total Deaths'!$H$31,"")</f>
        <v>5.26626346068742</v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5"/>
      <c r="M127" s="15" t="n">
        <f aca="false">M126+1</f>
        <v>43972</v>
      </c>
      <c r="N127" s="0" t="n">
        <f aca="false">N126+1</f>
        <v>75</v>
      </c>
      <c r="O127" s="32" t="n">
        <f aca="false">IF($E127&gt;0,$E127,"")</f>
        <v>0.0213903743315508</v>
      </c>
      <c r="P127" s="32" t="n">
        <f aca="false">IF($F127&gt;0,$F127,"")</f>
        <v>0.474950206833155</v>
      </c>
      <c r="Q127" s="32" t="str">
        <f aca="false">IF($J127&gt;0,$J127,"")</f>
        <v/>
      </c>
      <c r="R127" s="32" t="n">
        <f aca="false">IF($G127&gt;0,$G127,"")</f>
        <v>0.28957528957529</v>
      </c>
      <c r="S127" s="32" t="n">
        <f aca="false">IF($H127&gt;0,$H127,"")</f>
        <v>5.26626346068742</v>
      </c>
      <c r="T127" s="32" t="str">
        <f aca="false">IF($I127&gt;0,$I127,"")</f>
        <v/>
      </c>
      <c r="U127" s="32" t="n">
        <f aca="false">IF($D127&gt;0,$D127,"")</f>
        <v>2.57936507936508</v>
      </c>
      <c r="W127" s="15" t="n">
        <f aca="false">W126+1</f>
        <v>43972</v>
      </c>
      <c r="X127" s="0" t="n">
        <f aca="false">X126+1</f>
        <v>75</v>
      </c>
      <c r="Y127" s="32" t="n">
        <f aca="false">IF($E127&gt;0,$E127,"")</f>
        <v>0.0213903743315508</v>
      </c>
      <c r="Z127" s="32" t="n">
        <f aca="false">IF($G127&gt;0,$G127,"")</f>
        <v>0.28957528957529</v>
      </c>
      <c r="AA127" s="32" t="str">
        <f aca="false">IF($I127&gt;0,$I127,"")</f>
        <v/>
      </c>
      <c r="AB127" s="32" t="str">
        <f aca="false">IF($J127&gt;0,$J127,"")</f>
        <v/>
      </c>
      <c r="AC127" s="32" t="n">
        <f aca="false">IF($F127&gt;0,$F127,"")</f>
        <v>0.474950206833155</v>
      </c>
      <c r="AD127" s="32" t="n">
        <f aca="false">IF($D127&gt;0,$D127,"")</f>
        <v>2.57936507936508</v>
      </c>
      <c r="AE127" s="32" t="n">
        <f aca="false">IF($H127&gt;0,$H127,"")</f>
        <v>5.26626346068742</v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n">
        <f aca="false">IF(ISNUMBER('Total Deaths'!$D119),('Total Deaths'!$D119-'Total Deaths'!$D118)/'Total Deaths'!$D$31,"")</f>
        <v>2.1494708994709</v>
      </c>
      <c r="E128" s="32" t="n">
        <f aca="false">IF(ISNUMBER('Total Deaths'!$E126),('Total Deaths'!$E126-'Total Deaths'!$E125)/'Total Deaths'!$E$31,"")</f>
        <v>0.0427807486631016</v>
      </c>
      <c r="F128" s="32" t="n">
        <f aca="false">IF(ISNUMBER('Total Deaths'!$F130),('Total Deaths'!$F130-'Total Deaths'!$F129)/'Total Deaths'!$F$31,"")</f>
        <v>1.63934426229508</v>
      </c>
      <c r="G128" s="32" t="n">
        <f aca="false">IF(ISNUMBER('Total Deaths'!$G136),('Total Deaths'!$G136-'Total Deaths'!$G135)/'Total Deaths'!$G$31,"")</f>
        <v>3.37837837837838</v>
      </c>
      <c r="H128" s="32" t="n">
        <f aca="false">IF(ISNUMBER('Total Deaths'!$H134),('Total Deaths'!$H134-'Total Deaths'!$H133)/'Total Deaths'!$H$31,"")</f>
        <v>3.00929340610709</v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5"/>
      <c r="M128" s="15" t="n">
        <f aca="false">M127+1</f>
        <v>43973</v>
      </c>
      <c r="N128" s="0" t="n">
        <f aca="false">N127+1</f>
        <v>76</v>
      </c>
      <c r="O128" s="32" t="n">
        <f aca="false">IF($E128&gt;0,$E128,"")</f>
        <v>0.0427807486631016</v>
      </c>
      <c r="P128" s="32" t="n">
        <f aca="false">IF($F128&gt;0,$F128,"")</f>
        <v>1.63934426229508</v>
      </c>
      <c r="Q128" s="32" t="str">
        <f aca="false">IF($J128&gt;0,$J128,"")</f>
        <v/>
      </c>
      <c r="R128" s="32" t="n">
        <f aca="false">IF($G128&gt;0,$G128,"")</f>
        <v>3.37837837837838</v>
      </c>
      <c r="S128" s="32" t="n">
        <f aca="false">IF($H128&gt;0,$H128,"")</f>
        <v>3.00929340610709</v>
      </c>
      <c r="T128" s="32" t="str">
        <f aca="false">IF($I128&gt;0,$I128,"")</f>
        <v/>
      </c>
      <c r="U128" s="32" t="n">
        <f aca="false">IF($D128&gt;0,$D128,"")</f>
        <v>2.1494708994709</v>
      </c>
      <c r="W128" s="15" t="n">
        <f aca="false">W127+1</f>
        <v>43973</v>
      </c>
      <c r="X128" s="0" t="n">
        <f aca="false">X127+1</f>
        <v>76</v>
      </c>
      <c r="Y128" s="32" t="n">
        <f aca="false">IF($E128&gt;0,$E128,"")</f>
        <v>0.0427807486631016</v>
      </c>
      <c r="Z128" s="32" t="n">
        <f aca="false">IF($G128&gt;0,$G128,"")</f>
        <v>3.37837837837838</v>
      </c>
      <c r="AA128" s="32" t="str">
        <f aca="false">IF($I128&gt;0,$I128,"")</f>
        <v/>
      </c>
      <c r="AB128" s="32" t="str">
        <f aca="false">IF($J128&gt;0,$J128,"")</f>
        <v/>
      </c>
      <c r="AC128" s="32" t="n">
        <f aca="false">IF($F128&gt;0,$F128,"")</f>
        <v>1.63934426229508</v>
      </c>
      <c r="AD128" s="32" t="n">
        <f aca="false">IF($D128&gt;0,$D128,"")</f>
        <v>2.1494708994709</v>
      </c>
      <c r="AE128" s="32" t="n">
        <f aca="false">IF($H128&gt;0,$H128,"")</f>
        <v>3.00929340610709</v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n">
        <f aca="false">IF(ISNUMBER('Total Deaths'!$D120),('Total Deaths'!$D120-'Total Deaths'!$D119)/'Total Deaths'!$D$31,"")</f>
        <v>1.96759259259259</v>
      </c>
      <c r="E129" s="32" t="n">
        <f aca="false">IF(ISNUMBER('Total Deaths'!$E127),('Total Deaths'!$E127-'Total Deaths'!$E126)/'Total Deaths'!$E$31,"")</f>
        <v>0.0855614973262032</v>
      </c>
      <c r="F129" s="32" t="n">
        <f aca="false">IF(ISNUMBER('Total Deaths'!$F131),('Total Deaths'!$F131-'Total Deaths'!$F130)/'Total Deaths'!$F$31,"")</f>
        <v>1.24099892753179</v>
      </c>
      <c r="G129" s="32" t="str">
        <f aca="false">IF(ISNUMBER('Total Deaths'!$G137),('Total Deaths'!$G137-'Total Deaths'!$G136)/'Total Deaths'!$G$31,"")</f>
        <v/>
      </c>
      <c r="H129" s="32" t="n">
        <f aca="false">IF(ISNUMBER('Total Deaths'!$H135),('Total Deaths'!$H135-'Total Deaths'!$H134)/'Total Deaths'!$H$31,"")</f>
        <v>1.13586074642278</v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5"/>
      <c r="M129" s="15" t="n">
        <f aca="false">M128+1</f>
        <v>43974</v>
      </c>
      <c r="N129" s="0" t="n">
        <f aca="false">N128+1</f>
        <v>77</v>
      </c>
      <c r="O129" s="32" t="n">
        <f aca="false">IF($E129&gt;0,$E129,"")</f>
        <v>0.0855614973262032</v>
      </c>
      <c r="P129" s="32" t="n">
        <f aca="false">IF($F129&gt;0,$F129,"")</f>
        <v>1.24099892753179</v>
      </c>
      <c r="Q129" s="32" t="str">
        <f aca="false">IF($J129&gt;0,$J129,"")</f>
        <v/>
      </c>
      <c r="R129" s="32" t="str">
        <f aca="false">IF($G129&gt;0,$G129,"")</f>
        <v/>
      </c>
      <c r="S129" s="32" t="n">
        <f aca="false">IF($H129&gt;0,$H129,"")</f>
        <v>1.13586074642278</v>
      </c>
      <c r="T129" s="32" t="str">
        <f aca="false">IF($I129&gt;0,$I129,"")</f>
        <v/>
      </c>
      <c r="U129" s="32" t="n">
        <f aca="false">IF($D129&gt;0,$D129,"")</f>
        <v>1.96759259259259</v>
      </c>
      <c r="W129" s="15" t="n">
        <f aca="false">W128+1</f>
        <v>43974</v>
      </c>
      <c r="X129" s="0" t="n">
        <f aca="false">X128+1</f>
        <v>77</v>
      </c>
      <c r="Y129" s="32" t="n">
        <f aca="false">IF($E129&gt;0,$E129,"")</f>
        <v>0.0855614973262032</v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n">
        <f aca="false">IF($F129&gt;0,$F129,"")</f>
        <v>1.24099892753179</v>
      </c>
      <c r="AD129" s="32" t="n">
        <f aca="false">IF($D129&gt;0,$D129,"")</f>
        <v>1.96759259259259</v>
      </c>
      <c r="AE129" s="32" t="n">
        <f aca="false">IF($H129&gt;0,$H129,"")</f>
        <v>1.13586074642278</v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n">
        <f aca="false">IF(ISNUMBER('Total Deaths'!$D121),('Total Deaths'!$D121-'Total Deaths'!$D120)/'Total Deaths'!$D$31,"")</f>
        <v>0.826719576719577</v>
      </c>
      <c r="E130" s="32" t="n">
        <f aca="false">IF(ISNUMBER('Total Deaths'!$E128),('Total Deaths'!$E128-'Total Deaths'!$E127)/'Total Deaths'!$E$31,"")</f>
        <v>0.0427807486631016</v>
      </c>
      <c r="F130" s="32" t="n">
        <f aca="false">IF(ISNUMBER('Total Deaths'!$F132),('Total Deaths'!$F132-'Total Deaths'!$F131)/'Total Deaths'!$F$31,"")</f>
        <v>0.6741228742148</v>
      </c>
      <c r="G130" s="32" t="str">
        <f aca="false">IF(ISNUMBER('Total Deaths'!$G138),('Total Deaths'!$G138-'Total Deaths'!$G137)/'Total Deaths'!$G$31,"")</f>
        <v/>
      </c>
      <c r="H130" s="32" t="n">
        <f aca="false">IF(ISNUMBER('Total Deaths'!$H136),('Total Deaths'!$H136-'Total Deaths'!$H135)/'Total Deaths'!$H$31,"")</f>
        <v>0.811329104587697</v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5"/>
      <c r="M130" s="15" t="n">
        <f aca="false">M129+1</f>
        <v>43975</v>
      </c>
      <c r="N130" s="0" t="n">
        <f aca="false">N129+1</f>
        <v>78</v>
      </c>
      <c r="O130" s="32" t="n">
        <f aca="false">IF($E130&gt;0,$E130,"")</f>
        <v>0.0427807486631016</v>
      </c>
      <c r="P130" s="32" t="n">
        <f aca="false">IF($F130&gt;0,$F130,"")</f>
        <v>0.6741228742148</v>
      </c>
      <c r="Q130" s="32" t="str">
        <f aca="false">IF($J130&gt;0,$J130,"")</f>
        <v/>
      </c>
      <c r="R130" s="32" t="str">
        <f aca="false">IF($G130&gt;0,$G130,"")</f>
        <v/>
      </c>
      <c r="S130" s="32" t="n">
        <f aca="false">IF($H130&gt;0,$H130,"")</f>
        <v>0.811329104587697</v>
      </c>
      <c r="T130" s="32" t="str">
        <f aca="false">IF($I130&gt;0,$I130,"")</f>
        <v/>
      </c>
      <c r="U130" s="32" t="n">
        <f aca="false">IF($D130&gt;0,$D130,"")</f>
        <v>0.826719576719577</v>
      </c>
      <c r="W130" s="15" t="n">
        <f aca="false">W129+1</f>
        <v>43975</v>
      </c>
      <c r="X130" s="0" t="n">
        <f aca="false">X129+1</f>
        <v>78</v>
      </c>
      <c r="Y130" s="32" t="n">
        <f aca="false">IF($E130&gt;0,$E130,"")</f>
        <v>0.0427807486631016</v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n">
        <f aca="false">IF($F130&gt;0,$F130,"")</f>
        <v>0.6741228742148</v>
      </c>
      <c r="AD130" s="32" t="n">
        <f aca="false">IF($D130&gt;0,$D130,"")</f>
        <v>0.826719576719577</v>
      </c>
      <c r="AE130" s="32" t="n">
        <f aca="false">IF($H130&gt;0,$H130,"")</f>
        <v>0.811329104587697</v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n">
        <f aca="false">IF(ISNUMBER('Total Deaths'!$D122),('Total Deaths'!$D122-'Total Deaths'!$D121)/'Total Deaths'!$D$31,"")</f>
        <v>1.52116402116402</v>
      </c>
      <c r="E131" s="32" t="n">
        <f aca="false">IF(ISNUMBER('Total Deaths'!$E129),('Total Deaths'!$E129-'Total Deaths'!$E128)/'Total Deaths'!$E$31,"")</f>
        <v>0</v>
      </c>
      <c r="F131" s="32" t="n">
        <f aca="false">IF(ISNUMBER('Total Deaths'!$F133),('Total Deaths'!$F133-'Total Deaths'!$F132)/'Total Deaths'!$F$31,"")</f>
        <v>0.704764823042746</v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5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n">
        <f aca="false">IF($F131&gt;0,$F131,"")</f>
        <v>0.704764823042746</v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n">
        <f aca="false">IF($D131&gt;0,$D131,"")</f>
        <v>1.52116402116402</v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n">
        <f aca="false">IF($F131&gt;0,$F131,"")</f>
        <v>0.704764823042746</v>
      </c>
      <c r="AD131" s="32" t="n">
        <f aca="false">IF($D131&gt;0,$D131,"")</f>
        <v>1.52116402116402</v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n">
        <f aca="false">IF(ISNUMBER('Total Deaths'!$D123),('Total Deaths'!$D123-'Total Deaths'!$D122)/'Total Deaths'!$D$31,"")</f>
        <v>1.28968253968254</v>
      </c>
      <c r="E132" s="32" t="n">
        <f aca="false">IF(ISNUMBER('Total Deaths'!$E130),('Total Deaths'!$E130-'Total Deaths'!$E129)/'Total Deaths'!$E$31,"")</f>
        <v>0</v>
      </c>
      <c r="F132" s="32" t="n">
        <f aca="false">IF(ISNUMBER('Total Deaths'!$F134),('Total Deaths'!$F134-'Total Deaths'!$F133)/'Total Deaths'!$F$31,"")</f>
        <v>0.474950206833155</v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5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n">
        <f aca="false">IF($F132&gt;0,$F132,"")</f>
        <v>0.474950206833155</v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n">
        <f aca="false">IF($D132&gt;0,$D132,"")</f>
        <v>1.28968253968254</v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n">
        <f aca="false">IF($F132&gt;0,$F132,"")</f>
        <v>0.474950206833155</v>
      </c>
      <c r="AD132" s="32" t="n">
        <f aca="false">IF($D132&gt;0,$D132,"")</f>
        <v>1.28968253968254</v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n">
        <f aca="false">IF(ISNUMBER('Total Deaths'!$D124),('Total Deaths'!$D124-'Total Deaths'!$D123)/'Total Deaths'!$D$31,"")</f>
        <v>1.93452380952381</v>
      </c>
      <c r="E133" s="32" t="n">
        <f aca="false">IF(ISNUMBER('Total Deaths'!$E131),('Total Deaths'!$E131-'Total Deaths'!$E130)/'Total Deaths'!$E$31,"")</f>
        <v>0.0213903743315508</v>
      </c>
      <c r="F133" s="32" t="n">
        <f aca="false">IF(ISNUMBER('Total Deaths'!$F135),('Total Deaths'!$F135-'Total Deaths'!$F134)/'Total Deaths'!$F$31,"")</f>
        <v>0.199172667381645</v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5"/>
      <c r="M133" s="15" t="n">
        <f aca="false">M132+1</f>
        <v>43978</v>
      </c>
      <c r="N133" s="0" t="n">
        <f aca="false">N132+1</f>
        <v>81</v>
      </c>
      <c r="O133" s="32" t="n">
        <f aca="false">IF($E133&gt;0,$E133,"")</f>
        <v>0.0213903743315508</v>
      </c>
      <c r="P133" s="32" t="n">
        <f aca="false">IF($F133&gt;0,$F133,"")</f>
        <v>0.199172667381645</v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n">
        <f aca="false">IF($D133&gt;0,$D133,"")</f>
        <v>1.93452380952381</v>
      </c>
      <c r="W133" s="15" t="n">
        <f aca="false">W132+1</f>
        <v>43978</v>
      </c>
      <c r="X133" s="0" t="n">
        <f aca="false">X132+1</f>
        <v>81</v>
      </c>
      <c r="Y133" s="32" t="n">
        <f aca="false">IF($E133&gt;0,$E133,"")</f>
        <v>0.0213903743315508</v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n">
        <f aca="false">IF($F133&gt;0,$F133,"")</f>
        <v>0.199172667381645</v>
      </c>
      <c r="AD133" s="32" t="n">
        <f aca="false">IF($D133&gt;0,$D133,"")</f>
        <v>1.93452380952381</v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n">
        <f aca="false">IF(ISNUMBER('Total Deaths'!$D125),('Total Deaths'!$D125-'Total Deaths'!$D124)/'Total Deaths'!$D$31,"")</f>
        <v>1.15740740740741</v>
      </c>
      <c r="E134" s="32" t="n">
        <f aca="false">IF(ISNUMBER('Total Deaths'!$E132),('Total Deaths'!$E132-'Total Deaths'!$E131)/'Total Deaths'!$E$31,"")</f>
        <v>0.106951871657754</v>
      </c>
      <c r="F134" s="32" t="n">
        <f aca="false">IF(ISNUMBER('Total Deaths'!$F136),('Total Deaths'!$F136-'Total Deaths'!$F135)/'Total Deaths'!$F$31,"")</f>
        <v>0.827332618354527</v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5"/>
      <c r="M134" s="15" t="n">
        <f aca="false">M133+1</f>
        <v>43979</v>
      </c>
      <c r="N134" s="0" t="n">
        <f aca="false">N133+1</f>
        <v>82</v>
      </c>
      <c r="O134" s="32" t="n">
        <f aca="false">IF($E134&gt;0,$E134,"")</f>
        <v>0.106951871657754</v>
      </c>
      <c r="P134" s="32" t="n">
        <f aca="false">IF($F134&gt;0,$F134,"")</f>
        <v>0.827332618354527</v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n">
        <f aca="false">IF($D134&gt;0,$D134,"")</f>
        <v>1.15740740740741</v>
      </c>
      <c r="W134" s="15" t="n">
        <f aca="false">W133+1</f>
        <v>43979</v>
      </c>
      <c r="X134" s="0" t="n">
        <f aca="false">X133+1</f>
        <v>82</v>
      </c>
      <c r="Y134" s="32" t="n">
        <f aca="false">IF($E134&gt;0,$E134,"")</f>
        <v>0.106951871657754</v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n">
        <f aca="false">IF($F134&gt;0,$F134,"")</f>
        <v>0.827332618354527</v>
      </c>
      <c r="AD134" s="32" t="n">
        <f aca="false">IF($D134&gt;0,$D134,"")</f>
        <v>1.15740740740741</v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n">
        <f aca="false">IF(ISNUMBER('Total Deaths'!$D126),('Total Deaths'!$D126-'Total Deaths'!$D125)/'Total Deaths'!$D$31,"")</f>
        <v>1.43849206349206</v>
      </c>
      <c r="E135" s="32" t="n">
        <f aca="false">IF(ISNUMBER('Total Deaths'!$E133),('Total Deaths'!$E133-'Total Deaths'!$E132)/'Total Deaths'!$E$31,"")</f>
        <v>0.0213903743315508</v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5"/>
      <c r="M135" s="15" t="n">
        <f aca="false">M134+1</f>
        <v>43980</v>
      </c>
      <c r="N135" s="0" t="n">
        <f aca="false">N134+1</f>
        <v>83</v>
      </c>
      <c r="O135" s="32" t="n">
        <f aca="false">IF($E135&gt;0,$E135,"")</f>
        <v>0.0213903743315508</v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n">
        <f aca="false">IF($D135&gt;0,$D135,"")</f>
        <v>1.43849206349206</v>
      </c>
      <c r="W135" s="15" t="n">
        <f aca="false">W134+1</f>
        <v>43980</v>
      </c>
      <c r="X135" s="0" t="n">
        <f aca="false">X134+1</f>
        <v>83</v>
      </c>
      <c r="Y135" s="32" t="n">
        <f aca="false">IF($E135&gt;0,$E135,"")</f>
        <v>0.0213903743315508</v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n">
        <f aca="false">IF($D135&gt;0,$D135,"")</f>
        <v>1.43849206349206</v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n">
        <f aca="false">IF(ISNUMBER('Total Deaths'!$D127),('Total Deaths'!$D127-'Total Deaths'!$D126)/'Total Deaths'!$D$31,"")</f>
        <v>1.83531746031746</v>
      </c>
      <c r="E136" s="32" t="n">
        <f aca="false">IF(ISNUMBER('Total Deaths'!$E134),('Total Deaths'!$E134-'Total Deaths'!$E133)/'Total Deaths'!$E$31,"")</f>
        <v>0.0213903743315508</v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5"/>
      <c r="M136" s="15" t="n">
        <f aca="false">M135+1</f>
        <v>43981</v>
      </c>
      <c r="N136" s="0" t="n">
        <f aca="false">N135+1</f>
        <v>84</v>
      </c>
      <c r="O136" s="32" t="n">
        <f aca="false">IF($E136&gt;0,$E136,"")</f>
        <v>0.0213903743315508</v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n">
        <f aca="false">IF($D136&gt;0,$D136,"")</f>
        <v>1.83531746031746</v>
      </c>
      <c r="W136" s="15" t="n">
        <f aca="false">W135+1</f>
        <v>43981</v>
      </c>
      <c r="X136" s="0" t="n">
        <f aca="false">X135+1</f>
        <v>84</v>
      </c>
      <c r="Y136" s="32" t="n">
        <f aca="false">IF($E136&gt;0,$E136,"")</f>
        <v>0.0213903743315508</v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n">
        <f aca="false">IF($D136&gt;0,$D136,"")</f>
        <v>1.83531746031746</v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n">
        <f aca="false">IF(ISNUMBER('Total Deaths'!$D128),('Total Deaths'!$D128-'Total Deaths'!$D127)/'Total Deaths'!$D$31,"")</f>
        <v>1.24007936507937</v>
      </c>
      <c r="E137" s="32" t="n">
        <f aca="false">IF(ISNUMBER('Total Deaths'!$E135),('Total Deaths'!$E135-'Total Deaths'!$E134)/'Total Deaths'!$E$31,"")</f>
        <v>0.0213903743315508</v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5"/>
      <c r="M137" s="15" t="n">
        <f aca="false">M136+1</f>
        <v>43982</v>
      </c>
      <c r="N137" s="0" t="n">
        <f aca="false">N136+1</f>
        <v>85</v>
      </c>
      <c r="O137" s="32" t="n">
        <f aca="false">IF($E137&gt;0,$E137,"")</f>
        <v>0.0213903743315508</v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n">
        <f aca="false">IF($D137&gt;0,$D137,"")</f>
        <v>1.24007936507937</v>
      </c>
      <c r="W137" s="15" t="n">
        <f aca="false">W136+1</f>
        <v>43982</v>
      </c>
      <c r="X137" s="0" t="n">
        <f aca="false">X136+1</f>
        <v>85</v>
      </c>
      <c r="Y137" s="32" t="n">
        <f aca="false">IF($E137&gt;0,$E137,"")</f>
        <v>0.0213903743315508</v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n">
        <f aca="false">IF($D137&gt;0,$D137,"")</f>
        <v>1.24007936507937</v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n">
        <f aca="false">IF(ISNUMBER('Total Deaths'!$D129),('Total Deaths'!$D129-'Total Deaths'!$D128)/'Total Deaths'!$D$31,"")</f>
        <v>0.992063492063492</v>
      </c>
      <c r="E138" s="32" t="n">
        <f aca="false">IF(ISNUMBER('Total Deaths'!$E136),('Total Deaths'!$E136-'Total Deaths'!$E135)/'Total Deaths'!$E$31,"")</f>
        <v>0</v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5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n">
        <f aca="false">IF($D138&gt;0,$D138,"")</f>
        <v>0.992063492063492</v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n">
        <f aca="false">IF($D138&gt;0,$D138,"")</f>
        <v>0.992063492063492</v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n">
        <f aca="false">IF(ISNUMBER('Total Deaths'!$D130),('Total Deaths'!$D130-'Total Deaths'!$D129)/'Total Deaths'!$D$31,"")</f>
        <v>0.909391534391534</v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5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n">
        <f aca="false">IF($D139&gt;0,$D139,"")</f>
        <v>0.909391534391534</v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n">
        <f aca="false">IF($D139&gt;0,$D139,"")</f>
        <v>0.909391534391534</v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n">
        <f aca="false">IF(ISNUMBER('Total Deaths'!$D131),('Total Deaths'!$D131-'Total Deaths'!$D130)/'Total Deaths'!$D$31,"")</f>
        <v>1.1739417989418</v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5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n">
        <f aca="false">IF($D140&gt;0,$D140,"")</f>
        <v>1.1739417989418</v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n">
        <f aca="false">IF($D140&gt;0,$D140,"")</f>
        <v>1.1739417989418</v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n">
        <f aca="false">IF(ISNUMBER('Total Deaths'!$D132),('Total Deaths'!$D132-'Total Deaths'!$D131)/'Total Deaths'!$D$31,"")</f>
        <v>1.45502645502646</v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5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n">
        <f aca="false">IF($D141&gt;0,$D141,"")</f>
        <v>1.45502645502646</v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n">
        <f aca="false">IF($D141&gt;0,$D141,"")</f>
        <v>1.45502645502646</v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n">
        <f aca="false">IF(ISNUMBER('Total Deaths'!$D133),('Total Deaths'!$D133-'Total Deaths'!$D132)/'Total Deaths'!$D$31,"")</f>
        <v>1.40542328042328</v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5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n">
        <f aca="false">IF($D142&gt;0,$D142,"")</f>
        <v>1.40542328042328</v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n">
        <f aca="false">IF($D142&gt;0,$D142,"")</f>
        <v>1.40542328042328</v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n">
        <f aca="false">IF(ISNUMBER('Total Deaths'!$D134),('Total Deaths'!$D134-'Total Deaths'!$D133)/'Total Deaths'!$D$31,"")</f>
        <v>1.19047619047619</v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5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n">
        <f aca="false">IF($D143&gt;0,$D143,"")</f>
        <v>1.19047619047619</v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n">
        <f aca="false">IF($D143&gt;0,$D143,"")</f>
        <v>1.19047619047619</v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n">
        <f aca="false">IF(ISNUMBER('Total Deaths'!$D135),('Total Deaths'!$D135-'Total Deaths'!$D134)/'Total Deaths'!$D$31,"")</f>
        <v>0.876322751322751</v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5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n">
        <f aca="false">IF($D144&gt;0,$D144,"")</f>
        <v>0.876322751322751</v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n">
        <f aca="false">IF($D144&gt;0,$D144,"")</f>
        <v>0.876322751322751</v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n">
        <f aca="false">IF(ISNUMBER('Total Deaths'!$D136),('Total Deaths'!$D136-'Total Deaths'!$D135)/'Total Deaths'!$D$31,"")</f>
        <v>1.07473544973545</v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5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n">
        <f aca="false">IF($D145&gt;0,$D145,"")</f>
        <v>1.07473544973545</v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n">
        <f aca="false">IF($D145&gt;0,$D145,"")</f>
        <v>1.07473544973545</v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5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5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5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5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5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5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5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5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5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5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5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5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5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5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5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5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5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5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5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5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5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5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5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5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5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5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5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5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5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5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5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5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5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5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5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5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5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5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5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5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5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5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5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5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5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5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5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5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5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5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5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5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5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5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5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5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5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5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5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5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5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5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5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5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5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5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5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5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5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5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5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5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5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5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5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5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5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5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5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5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5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5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5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5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5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5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5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5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5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5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5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5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5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5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23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109" activeCellId="0" sqref="N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6" t="s">
        <v>141</v>
      </c>
      <c r="E50" s="38"/>
      <c r="F50" s="56"/>
      <c r="G50" s="38"/>
      <c r="I50" s="38"/>
    </row>
    <row r="51" customFormat="false" ht="12.8" hidden="false" customHeight="false" outlineLevel="0" collapsed="false">
      <c r="A51" s="7" t="s">
        <v>125</v>
      </c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45"/>
      <c r="N51" s="54" t="s">
        <v>142</v>
      </c>
      <c r="O51" s="54" t="s">
        <v>143</v>
      </c>
      <c r="P51" s="54" t="s">
        <v>144</v>
      </c>
      <c r="Q51" s="54" t="s">
        <v>145</v>
      </c>
      <c r="R51" s="54" t="s">
        <v>146</v>
      </c>
      <c r="S51" s="54" t="s">
        <v>147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4.8821752265861</v>
      </c>
      <c r="I52" s="32" t="n">
        <f aca="false">'Total Deaths'!J63/'Total Deaths'!J$31</f>
        <v>4.18954404392456</v>
      </c>
      <c r="J52" s="48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1.16532376206092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6.38368580060423</v>
      </c>
      <c r="I53" s="32" t="n">
        <f aca="false">'Total Deaths'!J64/'Total Deaths'!J$31</f>
        <v>5.16829792313201</v>
      </c>
      <c r="J53" s="48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1.23516211633862</v>
      </c>
      <c r="U53" s="37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8.33232628398792</v>
      </c>
      <c r="I54" s="32" t="n">
        <f aca="false">IF('Total Deaths'!J65&gt;0,'Total Deaths'!J65/'Total Deaths'!J$31,"")</f>
        <v>6.45738839818572</v>
      </c>
      <c r="J54" s="48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1.29035544560538</v>
      </c>
      <c r="U54" s="37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9.8368580060423</v>
      </c>
      <c r="I55" s="32" t="n">
        <f aca="false">IF('Total Deaths'!J66&gt;0,'Total Deaths'!J66/'Total Deaths'!J$31,"")</f>
        <v>7.69873478157078</v>
      </c>
      <c r="J55" s="48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1.27772397480035</v>
      </c>
      <c r="U55" s="37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12.3051359516616</v>
      </c>
      <c r="I56" s="32" t="n">
        <f aca="false">IF('Total Deaths'!J67&gt;0,'Total Deaths'!J67/'Total Deaths'!J$31,"")</f>
        <v>9.2504177608021</v>
      </c>
      <c r="J56" s="48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1.33022489036156</v>
      </c>
      <c r="U56" s="37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15.5921450151057</v>
      </c>
      <c r="I57" s="32" t="n">
        <f aca="false">IF('Total Deaths'!J68&gt;0,'Total Deaths'!J68/'Total Deaths'!J$31,"")</f>
        <v>11.1124373358797</v>
      </c>
      <c r="J57" s="48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1.40312557396945</v>
      </c>
      <c r="U57" s="37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19.3564954682779</v>
      </c>
      <c r="I58" s="32" t="n">
        <f aca="false">IF('Total Deaths'!J69&gt;0,'Total Deaths'!J69/'Total Deaths'!J$31,"")</f>
        <v>13.2131773693005</v>
      </c>
      <c r="J58" s="48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1.46493874465432</v>
      </c>
      <c r="U58" s="37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22.9365558912387</v>
      </c>
      <c r="I59" s="32" t="n">
        <f aca="false">IF('Total Deaths'!J70&gt;0,'Total Deaths'!J70/'Total Deaths'!J$31,"")</f>
        <v>15.2184292193841</v>
      </c>
      <c r="J59" s="48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1.50715659024939</v>
      </c>
      <c r="U59" s="37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26.7613293051359</v>
      </c>
      <c r="I60" s="32" t="n">
        <f aca="false">IF('Total Deaths'!J71&gt;0,'Total Deaths'!J71/'Total Deaths'!J$31,"")</f>
        <v>17.2356170923848</v>
      </c>
      <c r="J60" s="48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1.55267601744065</v>
      </c>
      <c r="U60" s="37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31.4380664652568</v>
      </c>
      <c r="I61" s="32" t="n">
        <f aca="false">IF('Total Deaths'!J72&gt;0,'Total Deaths'!J72/'Total Deaths'!J$31,"")</f>
        <v>18.9066603007878</v>
      </c>
      <c r="J61" s="48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1.6628037932192</v>
      </c>
      <c r="U61" s="37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35.7039274924471</v>
      </c>
      <c r="I62" s="32" t="n">
        <f aca="false">IF('Total Deaths'!J73&gt;0,'Total Deaths'!J73/'Total Deaths'!J$31,"")</f>
        <v>21.6042014800668</v>
      </c>
      <c r="J62" s="48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1.6526381465841</v>
      </c>
      <c r="U62" s="37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40.2658610271903</v>
      </c>
      <c r="I63" s="32" t="n">
        <f aca="false">IF('Total Deaths'!J74&gt;0,'Total Deaths'!J74/'Total Deaths'!J$31,"")</f>
        <v>24.0630222010026</v>
      </c>
      <c r="J63" s="48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1.67335011748909</v>
      </c>
      <c r="U63" s="37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47.012084592145</v>
      </c>
      <c r="I64" s="32" t="n">
        <f aca="false">IF('Total Deaths'!J75&gt;0,'Total Deaths'!J75/'Total Deaths'!J$31,"")</f>
        <v>28.0377178324182</v>
      </c>
      <c r="J64" s="48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1.67674433679434</v>
      </c>
      <c r="U64" s="37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53.5679758308157</v>
      </c>
      <c r="I65" s="32" t="n">
        <f aca="false">IF('Total Deaths'!J76&gt;0,'Total Deaths'!J76/'Total Deaths'!J$31,"")</f>
        <v>31.1172117450465</v>
      </c>
      <c r="J65" s="48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1.72149022443642</v>
      </c>
      <c r="U65" s="37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59.9607250755287</v>
      </c>
      <c r="I66" s="32" t="n">
        <f aca="false">IF('Total Deaths'!J77&gt;0,'Total Deaths'!J77/'Total Deaths'!J$31,"")</f>
        <v>32.6569587013607</v>
      </c>
      <c r="J66" s="48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1.83607805074115</v>
      </c>
      <c r="U66" s="37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66.7432024169184</v>
      </c>
      <c r="I67" s="32" t="n">
        <f aca="false">IF('Total Deaths'!J78&gt;0,'Total Deaths'!J78/'Total Deaths'!J$31,"")</f>
        <v>34.2683217951778</v>
      </c>
      <c r="J67" s="48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1.94766475043171</v>
      </c>
      <c r="U67" s="37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72.8731117824773</v>
      </c>
      <c r="I68" s="32" t="n">
        <f aca="false">IF('Total Deaths'!J79&gt;0,'Total Deaths'!J79/'Total Deaths'!J$31,"")</f>
        <v>36.0706612556696</v>
      </c>
      <c r="J68" s="48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2.0202876588802</v>
      </c>
      <c r="U68" s="37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78.1027190332326</v>
      </c>
      <c r="I69" s="32" t="n">
        <f aca="false">IF('Total Deaths'!J80&gt;0,'Total Deaths'!J80/'Total Deaths'!J$31,"")</f>
        <v>38.1236571974218</v>
      </c>
      <c r="J69" s="48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2.04866806531128</v>
      </c>
      <c r="U69" s="37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86.3534743202417</v>
      </c>
      <c r="I70" s="32" t="n">
        <f aca="false">IF('Total Deaths'!J81&gt;0,'Total Deaths'!J81/'Total Deaths'!J$31,"")</f>
        <v>41.7164000954882</v>
      </c>
      <c r="J70" s="48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2.07001261188837</v>
      </c>
      <c r="U70" s="37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91.1057401812689</v>
      </c>
      <c r="I71" s="32" t="n">
        <f aca="false">IF('Total Deaths'!J82&gt;0,'Total Deaths'!J82/'Total Deaths'!J$31,"")</f>
        <v>45.4046311768919</v>
      </c>
      <c r="J71" s="48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2.00652968254119</v>
      </c>
      <c r="U71" s="37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99.0755287009064</v>
      </c>
      <c r="I72" s="32" t="n">
        <f aca="false">IF('Total Deaths'!J83&gt;0,'Total Deaths'!J83/'Total Deaths'!J$31,"")</f>
        <v>48.3647648603485</v>
      </c>
      <c r="J72" s="48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2.04850636588399</v>
      </c>
      <c r="U72" s="37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105.722054380665</v>
      </c>
      <c r="I73" s="32" t="n">
        <f aca="false">IF('Total Deaths'!J84&gt;0,'Total Deaths'!J84/'Total Deaths'!J$31,"")</f>
        <v>51.9455717354977</v>
      </c>
      <c r="J73" s="48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2.03524671783366</v>
      </c>
      <c r="U73" s="37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113.422960725076</v>
      </c>
      <c r="I74" s="32" t="n">
        <f aca="false">IF('Total Deaths'!J85&gt;0,'Total Deaths'!J85/'Total Deaths'!J$31,"")</f>
        <v>54.1656719980902</v>
      </c>
      <c r="J74" s="48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2.09400080421922</v>
      </c>
      <c r="U74" s="37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119.12084592145</v>
      </c>
      <c r="I75" s="32" t="n">
        <f aca="false">IF('Total Deaths'!J86&gt;0,'Total Deaths'!J86/'Total Deaths'!J$31,"")</f>
        <v>55.4070183814753</v>
      </c>
      <c r="J75" s="48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2.14992341044789</v>
      </c>
      <c r="U75" s="37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123.876132930514</v>
      </c>
      <c r="I76" s="32" t="n">
        <f aca="false">IF('Total Deaths'!J87&gt;0,'Total Deaths'!J87/'Total Deaths'!J$31,"")</f>
        <v>58.0329434232514</v>
      </c>
      <c r="J76" s="48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2.13458297345093</v>
      </c>
      <c r="U76" s="37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129.78247734139</v>
      </c>
      <c r="I77" s="32" t="n">
        <f aca="false">IF('Total Deaths'!J88&gt;0,'Total Deaths'!J88/'Total Deaths'!J$31,"")</f>
        <v>60.7066125566961</v>
      </c>
      <c r="J77" s="48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2.13786393072388</v>
      </c>
      <c r="U77" s="37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137.918429003021</v>
      </c>
      <c r="I78" s="32" t="n">
        <f aca="false">IF('Total Deaths'!J89&gt;0,'Total Deaths'!J89/'Total Deaths'!J$31,"")</f>
        <v>63.4399618047267</v>
      </c>
      <c r="J78" s="48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2.17399924400247</v>
      </c>
      <c r="U78" s="37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145.057401812689</v>
      </c>
      <c r="I79" s="32" t="n">
        <f aca="false">IF('Total Deaths'!J90&gt;0,'Total Deaths'!J90/'Total Deaths'!J$31,"")</f>
        <v>66.5433277631893</v>
      </c>
      <c r="J79" s="48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2.1798940132497</v>
      </c>
      <c r="U79" s="37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152.148036253776</v>
      </c>
      <c r="I80" s="32" t="n">
        <f aca="false">IF('Total Deaths'!J91&gt;0,'Total Deaths'!J91/'Total Deaths'!J$31,"")</f>
        <v>68.7514920028647</v>
      </c>
      <c r="J80" s="48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2.21301431898288</v>
      </c>
      <c r="U80" s="37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158.075528700906</v>
      </c>
      <c r="I81" s="32" t="n">
        <f aca="false">IF('Total Deaths'!J92&gt;0,'Total Deaths'!J92/'Total Deaths'!J$31,"")</f>
        <v>70.1480066841728</v>
      </c>
      <c r="J81" s="48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2.25345717110123</v>
      </c>
      <c r="U81" s="37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164.33836858006</v>
      </c>
      <c r="I82" s="32" t="n">
        <f aca="false">IF('Total Deaths'!J93&gt;0,'Total Deaths'!J93/'Total Deaths'!J$31,"")</f>
        <v>71.3296729529721</v>
      </c>
      <c r="J82" s="48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2.30392712845339</v>
      </c>
      <c r="U82" s="37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167.836858006042</v>
      </c>
      <c r="I83" s="32" t="n">
        <f aca="false">IF('Total Deaths'!J94&gt;0,'Total Deaths'!J94/'Total Deaths'!J$31,"")</f>
        <v>73.1200763905467</v>
      </c>
      <c r="J83" s="48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2.2953594456001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172.027190332326</v>
      </c>
      <c r="I84" s="32" t="n">
        <f aca="false">IF('Total Deaths'!J95&gt;0,'Total Deaths'!J95/'Total Deaths'!J$31,"")</f>
        <v>75.3640486989735</v>
      </c>
      <c r="J84" s="48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2.28261609218282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179.510574018127</v>
      </c>
      <c r="I85" s="32" t="n">
        <f aca="false">IF('Total Deaths'!J96&gt;0,'Total Deaths'!J96/'Total Deaths'!J$31,"")</f>
        <v>77.5483408928145</v>
      </c>
      <c r="J85" s="48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2.3148215932336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186.743202416918</v>
      </c>
      <c r="I86" s="32" t="n">
        <f aca="false">IF('Total Deaths'!J97&gt;0,'Total Deaths'!J97/'Total Deaths'!J$31,"")</f>
        <v>79.0522797803772</v>
      </c>
      <c r="J86" s="48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2.36227472421703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193.407854984894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2.40553890894217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199.148036253776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2.44929866079586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204.277945619335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2.49263126769413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207.764350453172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2.48913160030985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211.776435045317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2.53719858831641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218.882175226586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2.520680225496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226.528700906344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IF(I93&gt;0,C93/I93,"")</f>
        <v>4.26238383874172</v>
      </c>
      <c r="O93" s="32" t="n">
        <f aca="false">IF(I93&gt;0,F93/I93,"")</f>
        <v>3.02929521009878</v>
      </c>
      <c r="P93" s="32" t="n">
        <f aca="false">IF(I93&gt;0,G93/I93,"")</f>
        <v>4.70324859717653</v>
      </c>
      <c r="Q93" s="32" t="n">
        <f aca="false">IF(I93&gt;0,D93/I93,"")</f>
        <v>5.46062434891312</v>
      </c>
      <c r="R93" s="32" t="n">
        <f aca="false">IF(I93&gt;0,E93/I93,"")</f>
        <v>4.10846437409177</v>
      </c>
      <c r="S93" s="32" t="n">
        <f aca="false">IF(I93&gt;0,H93/I93,"")</f>
        <v>2.56744785740443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232.972809667674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IF(I94&gt;0,C94/I94,"")</f>
        <v>4.28431857171038</v>
      </c>
      <c r="O94" s="32" t="n">
        <f aca="false">IF(I94&gt;0,F94/I94,"")</f>
        <v>3.07322694579686</v>
      </c>
      <c r="P94" s="32" t="n">
        <f aca="false">IF(I94&gt;0,G94/I94,"")</f>
        <v>4.68118700561321</v>
      </c>
      <c r="Q94" s="32" t="n">
        <f aca="false">IF(I94&gt;0,D94/I94,"")</f>
        <v>5.46502576956215</v>
      </c>
      <c r="R94" s="32" t="n">
        <f aca="false">IF(I94&gt;0,E94/I94,"")</f>
        <v>4.1168924249308</v>
      </c>
      <c r="S94" s="32" t="n">
        <f aca="false">IF(I94&gt;0,H94/I94,"")</f>
        <v>2.59899627083325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238.075528700906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IF(I95&gt;0,C95/I95,"")</f>
        <v>4.34164078636857</v>
      </c>
      <c r="O95" s="32" t="n">
        <f aca="false">IF(I95&gt;0,F95/I95,"")</f>
        <v>3.15054871876968</v>
      </c>
      <c r="P95" s="32" t="n">
        <f aca="false">IF(I95&gt;0,G95/I95,"")</f>
        <v>4.70415241164912</v>
      </c>
      <c r="Q95" s="32" t="n">
        <f aca="false">IF(I95&gt;0,D95/I95,"")</f>
        <v>5.5051615010098</v>
      </c>
      <c r="R95" s="32" t="n">
        <f aca="false">IF(I95&gt;0,E95/I95,"")</f>
        <v>4.14476354199902</v>
      </c>
      <c r="S95" s="32" t="n">
        <f aca="false">IF(I95&gt;0,H95/I95,"")</f>
        <v>2.64219999927963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242.392749244713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IF(I96&gt;0,C96/I96,"")</f>
        <v>4.41325807858705</v>
      </c>
      <c r="O96" s="32" t="n">
        <f aca="false">IF(I96&gt;0,F96/I96,"")</f>
        <v>3.24799744538151</v>
      </c>
      <c r="P96" s="32" t="n">
        <f aca="false">IF(I96&gt;0,G96/I96,"")</f>
        <v>4.80487624198136</v>
      </c>
      <c r="Q96" s="32" t="n">
        <f aca="false">IF(I96&gt;0,D96/I96,"")</f>
        <v>5.56898460721081</v>
      </c>
      <c r="R96" s="32" t="n">
        <f aca="false">IF(I96&gt;0,E96/I96,"")</f>
        <v>4.17078119541371</v>
      </c>
      <c r="S96" s="32" t="n">
        <f aca="false">IF(I96&gt;0,H96/I96,"")</f>
        <v>2.68300495861039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244.66163141994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IF(I97&gt;0,C97/I97,"")</f>
        <v>4.45681694337223</v>
      </c>
      <c r="O97" s="32" t="n">
        <f aca="false">IF(I97&gt;0,F97/I97,"")</f>
        <v>3.35149725405566</v>
      </c>
      <c r="P97" s="32" t="n">
        <f aca="false">IF(I97&gt;0,G97/I97,"")</f>
        <v>4.85187201066031</v>
      </c>
      <c r="Q97" s="32" t="n">
        <f aca="false">IF(I97&gt;0,D97/I97,"")</f>
        <v>5.57251824122038</v>
      </c>
      <c r="R97" s="32" t="n">
        <f aca="false">IF(I97&gt;0,E97/I97,"")</f>
        <v>4.14850789888125</v>
      </c>
      <c r="S97" s="32" t="n">
        <f aca="false">IF(I97&gt;0,H97/I97,"")</f>
        <v>2.67559737375833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247.867069486405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IF(I98&gt;0,C98/I98,"")</f>
        <v>4.49069907356125</v>
      </c>
      <c r="O98" s="32" t="n">
        <f aca="false">IF(I98&gt;0,F98/I98,"")</f>
        <v>3.36517572108164</v>
      </c>
      <c r="P98" s="32" t="n">
        <f aca="false">IF(I98&gt;0,G98/I98,"")</f>
        <v>4.88967800038974</v>
      </c>
      <c r="Q98" s="32" t="n">
        <f aca="false">IF(I98&gt;0,D98/I98,"")</f>
        <v>5.62197945274588</v>
      </c>
      <c r="R98" s="32" t="n">
        <f aca="false">IF(I98&gt;0,E98/I98,"")</f>
        <v>4.12962055185366</v>
      </c>
      <c r="S98" s="32" t="n">
        <f aca="false">IF(I98&gt;0,H98/I98,"")</f>
        <v>2.68367835119811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253.534743202417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IF(I99&gt;0,C99/I99,"")</f>
        <v>4.50219896259681</v>
      </c>
      <c r="O99" s="32" t="n">
        <f aca="false">IF(I99&gt;0,F99/I99,"")</f>
        <v>3.31766493991401</v>
      </c>
      <c r="P99" s="32" t="n">
        <f aca="false">IF(I99&gt;0,G99/I99,"")</f>
        <v>4.91158712996779</v>
      </c>
      <c r="Q99" s="32" t="n">
        <f aca="false">IF(I99&gt;0,D99/I99,"")</f>
        <v>5.59510951988664</v>
      </c>
      <c r="R99" s="32" t="n">
        <f aca="false">IF(I99&gt;0,E99/I99,"")</f>
        <v>4.11497045523252</v>
      </c>
      <c r="S99" s="32" t="n">
        <f aca="false">IF(I99&gt;0,H99/I99,"")</f>
        <v>2.70209143690351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259.045317220544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IF(I100&gt;0,C100/I100,"")</f>
        <v>4.537536781096</v>
      </c>
      <c r="O100" s="32" t="n">
        <f aca="false">IF(I100&gt;0,F100/I100,"")</f>
        <v>3.32124837826149</v>
      </c>
      <c r="P100" s="32" t="n">
        <f aca="false">IF(I100&gt;0,G100/I100,"")</f>
        <v>4.92401606343803</v>
      </c>
      <c r="Q100" s="32" t="n">
        <f aca="false">IF(I100&gt;0,D100/I100,"")</f>
        <v>5.6113435896329</v>
      </c>
      <c r="R100" s="32" t="n">
        <f aca="false">IF(I100&gt;0,E100/I100,"")</f>
        <v>4.13362359442428</v>
      </c>
      <c r="S100" s="32" t="n">
        <f aca="false">IF(I100&gt;0,H100/I100,"")</f>
        <v>2.73748949000216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264.350453172205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IF(I101&gt;0,C101/I101,"")</f>
        <v>4.56798786395086</v>
      </c>
      <c r="O101" s="32" t="n">
        <f aca="false">IF(I101&gt;0,F101/I101,"")</f>
        <v>3.34855754034607</v>
      </c>
      <c r="P101" s="32" t="n">
        <f aca="false">IF(I101&gt;0,G101/I101,"")</f>
        <v>4.92048668720953</v>
      </c>
      <c r="Q101" s="32" t="n">
        <f aca="false">IF(I101&gt;0,D101/I101,"")</f>
        <v>5.62196570348492</v>
      </c>
      <c r="R101" s="32" t="n">
        <f aca="false">IF(I101&gt;0,E101/I101,"")</f>
        <v>4.1405082140127</v>
      </c>
      <c r="S101" s="32" t="n">
        <f aca="false">IF(I101&gt;0,H101/I101,"")</f>
        <v>2.76806411283182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269.196374622356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IF(I102&gt;0,C102/I102,"")</f>
        <v>4.59806107429753</v>
      </c>
      <c r="O102" s="32" t="n">
        <f aca="false">IF(I102&gt;0,F102/I102,"")</f>
        <v>3.48580779252263</v>
      </c>
      <c r="P102" s="32" t="n">
        <f aca="false">IF(I102&gt;0,G102/I102,"")</f>
        <v>4.93688150478563</v>
      </c>
      <c r="Q102" s="32" t="n">
        <f aca="false">IF(I102&gt;0,D102/I102,"")</f>
        <v>5.64036995461174</v>
      </c>
      <c r="R102" s="32" t="n">
        <f aca="false">IF(I102&gt;0,E102/I102,"")</f>
        <v>4.15556066530401</v>
      </c>
      <c r="S102" s="32" t="n">
        <f aca="false">IF(I102&gt;0,H102/I102,"")</f>
        <v>2.80967637546543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272.882175226586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IF(I103&gt;0,C103/I103,"")</f>
        <v>4.64280344562833</v>
      </c>
      <c r="O103" s="32" t="n">
        <f aca="false">IF(I103&gt;0,F103/I103,"")</f>
        <v>3.54560484023772</v>
      </c>
      <c r="P103" s="32" t="n">
        <f aca="false">IF(I103&gt;0,G103/I103,"")</f>
        <v>5.01965980569924</v>
      </c>
      <c r="Q103" s="32" t="n">
        <f aca="false">IF(I103&gt;0,D103/I103,"")</f>
        <v>5.6614674689718</v>
      </c>
      <c r="R103" s="32" t="n">
        <f aca="false">IF(I103&gt;0,E103/I103,"")</f>
        <v>4.18295417205133</v>
      </c>
      <c r="S103" s="32" t="n">
        <f aca="false">IF(I103&gt;0,H103/I103,"")</f>
        <v>2.84036136668945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275.495468277946</v>
      </c>
      <c r="I104" s="32" t="n">
        <f aca="false">IF('Total Deaths'!J115&gt;0,'Total Deaths'!J115/'Total Deaths'!J$31,"")</f>
        <v>96.9563141561232</v>
      </c>
      <c r="M104" s="0" t="n">
        <f aca="false">M103+1</f>
        <v>52</v>
      </c>
      <c r="N104" s="32" t="n">
        <f aca="false">IF(I104&gt;0,C104/I104,"")</f>
        <v>4.66565196838033</v>
      </c>
      <c r="O104" s="32" t="n">
        <f aca="false">IF(I104&gt;0,F104/I104,"")</f>
        <v>3.62978424864428</v>
      </c>
      <c r="P104" s="32" t="n">
        <f aca="false">IF(I104&gt;0,G104/I104,"")</f>
        <v>5.04909076351305</v>
      </c>
      <c r="Q104" s="32" t="n">
        <f aca="false">IF(I104&gt;0,D104/I104,"")</f>
        <v>5.65070632606562</v>
      </c>
      <c r="R104" s="32" t="n">
        <f aca="false">IF(I104&gt;0,E104/I104,"")</f>
        <v>4.15748928102344</v>
      </c>
      <c r="S104" s="32" t="n">
        <f aca="false">IF(I104&gt;0,H104/I104,"")</f>
        <v>2.84143916438831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n">
        <f aca="false">IF('Total Deaths'!I115&gt;0,'Total Deaths'!I115/'Total Deaths'!I$31,"")</f>
        <v>278.528700906344</v>
      </c>
      <c r="I105" s="32" t="n">
        <f aca="false">IF('Total Deaths'!J116&gt;0,'Total Deaths'!J116/'Total Deaths'!J$31,"")</f>
        <v>97.7918357603247</v>
      </c>
      <c r="M105" s="0" t="n">
        <f aca="false">M104+1</f>
        <v>53</v>
      </c>
      <c r="N105" s="32" t="n">
        <f aca="false">IF(I105&gt;0,C105/I105,"")</f>
        <v>4.68040121035056</v>
      </c>
      <c r="O105" s="32" t="n">
        <f aca="false">IF(I105&gt;0,F105/I105,"")</f>
        <v>3.62640911560722</v>
      </c>
      <c r="P105" s="32" t="n">
        <f aca="false">IF(I105&gt;0,G105/I105,"")</f>
        <v>5.07051372941548</v>
      </c>
      <c r="Q105" s="32" t="n">
        <f aca="false">IF(I105&gt;0,D105/I105,"")</f>
        <v>5.65579840884125</v>
      </c>
      <c r="R105" s="32" t="n">
        <f aca="false">IF(I105&gt;0,E105/I105,"")</f>
        <v>4.13293504409881</v>
      </c>
      <c r="S105" s="32" t="n">
        <f aca="false">IF(I105&gt;0,H105/I105,"")</f>
        <v>2.84817949004437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355.11583011583</v>
      </c>
      <c r="G106" s="32" t="n">
        <f aca="false">IF('Total Deaths'!H112&gt;0,'Total Deaths'!H112/'Total Deaths'!H$31,"")</f>
        <v>501.519398141319</v>
      </c>
      <c r="H106" s="32" t="n">
        <f aca="false">IF('Total Deaths'!I116&gt;0,'Total Deaths'!I116/'Total Deaths'!I$31,"")</f>
        <v>283.232628398791</v>
      </c>
      <c r="I106" s="32" t="n">
        <f aca="false">IF('Total Deaths'!J117&gt;0,'Total Deaths'!J117/'Total Deaths'!J$31,"")</f>
        <v>98.7109095249463</v>
      </c>
      <c r="M106" s="0" t="n">
        <f aca="false">M105+1</f>
        <v>54</v>
      </c>
      <c r="N106" s="32" t="n">
        <f aca="false">IF(I106&gt;0,C106/I106,"")</f>
        <v>4.68456151673352</v>
      </c>
      <c r="O106" s="32" t="n">
        <f aca="false">IF(I106&gt;0,F106/I106,"")</f>
        <v>3.59753376627621</v>
      </c>
      <c r="P106" s="32" t="n">
        <f aca="false">IF(I106&gt;0,G106/I106,"")</f>
        <v>5.08068865493104</v>
      </c>
      <c r="Q106" s="32" t="n">
        <f aca="false">IF(I106&gt;0,D106/I106,"")</f>
        <v>5.64929511345046</v>
      </c>
      <c r="R106" s="32" t="n">
        <f aca="false">IF(I106&gt;0,E106/I106,"")</f>
        <v>4.13527464467659</v>
      </c>
      <c r="S106" s="32" t="n">
        <f aca="false">IF(I106&gt;0,H106/I106,"")</f>
        <v>2.86931434186829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n">
        <f aca="false">IF('Total Deaths'!G115&gt;0,'Total Deaths'!G115/'Total Deaths'!$G$31,"")</f>
        <v>356.949806949807</v>
      </c>
      <c r="G107" s="32" t="n">
        <f aca="false">IF('Total Deaths'!H113&gt;0,'Total Deaths'!H113/'Total Deaths'!H$31,"")</f>
        <v>508.423071249447</v>
      </c>
      <c r="H107" s="32" t="n">
        <f aca="false">IF('Total Deaths'!I117&gt;0,'Total Deaths'!I117/'Total Deaths'!I$31,"")</f>
        <v>287.477341389728</v>
      </c>
      <c r="I107" s="32" t="n">
        <f aca="false">IF('Total Deaths'!J118&gt;0,'Total Deaths'!J118/'Total Deaths'!J$31,"")</f>
        <v>99.1764144187157</v>
      </c>
      <c r="M107" s="0" t="n">
        <f aca="false">M106+1</f>
        <v>55</v>
      </c>
      <c r="N107" s="32" t="n">
        <f aca="false">IF(I107&gt;0,C107/I107,"")</f>
        <v>4.70742042955907</v>
      </c>
      <c r="O107" s="32" t="n">
        <f aca="false">IF(I107&gt;0,F107/I107,"")</f>
        <v>3.59914006814958</v>
      </c>
      <c r="P107" s="32" t="n">
        <f aca="false">IF(I107&gt;0,G107/I107,"")</f>
        <v>5.1264514272811</v>
      </c>
      <c r="Q107" s="32" t="n">
        <f aca="false">IF(I107&gt;0,D107/I107,"")</f>
        <v>5.67216971739297</v>
      </c>
      <c r="R107" s="32" t="n">
        <f aca="false">IF(I107&gt;0,E107/I107,"")</f>
        <v>4.16962463133272</v>
      </c>
      <c r="S107" s="32" t="n">
        <f aca="false">IF(I107&gt;0,H107/I107,"")</f>
        <v>2.89864624643536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IF(ISNUMBER('Total Deaths'!D99),'Total Deaths'!D99/'Total Deaths'!D$31,"")</f>
        <v>474.702380952381</v>
      </c>
      <c r="D108" s="32" t="n">
        <f aca="false"> IF( ISNUMBER('Total Deaths'!E106),'Total Deaths'!E106/'Total Deaths'!E$31,"")</f>
        <v>566.374331550802</v>
      </c>
      <c r="E108" s="32" t="n">
        <f aca="false">IF(ISNUMBER('Total Deaths'!F110),'Total Deaths'!F110/'Total Deaths'!F$31,"")</f>
        <v>414.800061283898</v>
      </c>
      <c r="F108" s="32" t="n">
        <f aca="false">IF(ISNUMBER('Total Deaths'!G116),'Total Deaths'!G116/'Total Deaths'!$G$31,"")</f>
        <v>361.293436293436</v>
      </c>
      <c r="G108" s="32" t="n">
        <f aca="false">IF(ISNUMBER('Total Deaths'!H114),'Total Deaths'!H114/'Total Deaths'!H$31,"")</f>
        <v>510.930815754536</v>
      </c>
      <c r="H108" s="32" t="n">
        <f aca="false">IF(ISNUMBER('Total Deaths'!I118),'Total Deaths'!I118/'Total Deaths'!I$31,"")</f>
        <v>291.749244712991</v>
      </c>
      <c r="I108" s="32" t="n">
        <f aca="false">IF(ISNUMBER('Total Deaths'!J119),'Total Deaths'!J119/'Total Deaths'!J$31,"")</f>
        <v>99.6896634041537</v>
      </c>
      <c r="M108" s="0" t="n">
        <f aca="false">M107+1</f>
        <v>56</v>
      </c>
      <c r="N108" s="32" t="n">
        <f aca="false">IF(I108&gt;0,C108/I108,"")</f>
        <v>4.76180142195767</v>
      </c>
      <c r="O108" s="32" t="n">
        <f aca="false">IF(I108&gt;0,F108/I108,"")</f>
        <v>3.6241815245048</v>
      </c>
      <c r="P108" s="32" t="n">
        <f aca="false">IF(I108&gt;0,G108/I108,"")</f>
        <v>5.12521357087105</v>
      </c>
      <c r="Q108" s="32" t="n">
        <f aca="false">IF(I108&gt;0,D108/I108,"")</f>
        <v>5.68137470035036</v>
      </c>
      <c r="R108" s="32" t="n">
        <f aca="false">IF(I108&gt;0,E108/I108,"")</f>
        <v>4.1609134499958</v>
      </c>
      <c r="S108" s="32" t="n">
        <f aca="false">IF(I108&gt;0,H108/I108,"")</f>
        <v>2.92657467936475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IF(ISNUMBER('Total Deaths'!D100),'Total Deaths'!D100/'Total Deaths'!D$31,"")</f>
        <v>477.579365079365</v>
      </c>
      <c r="D109" s="32" t="n">
        <f aca="false"> IF( ISNUMBER('Total Deaths'!E107),'Total Deaths'!E107/'Total Deaths'!E$31,"")</f>
        <v>569.433155080214</v>
      </c>
      <c r="E109" s="32" t="n">
        <f aca="false">IF(ISNUMBER('Total Deaths'!F111),'Total Deaths'!F111/'Total Deaths'!F$31,"")</f>
        <v>420.177723303202</v>
      </c>
      <c r="F109" s="32" t="n">
        <f aca="false">IF(ISNUMBER('Total Deaths'!G117),'Total Deaths'!G117/'Total Deaths'!$G$31,"")</f>
        <v>369.787644787645</v>
      </c>
      <c r="G109" s="32" t="n">
        <f aca="false">IF(ISNUMBER('Total Deaths'!H115),'Total Deaths'!H115/'Total Deaths'!H$31,"")</f>
        <v>513.291045876973</v>
      </c>
      <c r="H109" s="32" t="n">
        <f aca="false">IF(ISNUMBER('Total Deaths'!I119),'Total Deaths'!I119/'Total Deaths'!I$31,"")</f>
        <v>295.673716012085</v>
      </c>
      <c r="I109" s="32" t="n">
        <f aca="false">IF(ISNUMBER('Total Deaths'!J120),'Total Deaths'!J120/'Total Deaths'!J$31,"")</f>
        <v>99.856767724994</v>
      </c>
      <c r="M109" s="0" t="n">
        <f aca="false">M108+1</f>
        <v>57</v>
      </c>
      <c r="N109" s="32" t="n">
        <f aca="false">IF(I109&gt;0,C109/I109,"")</f>
        <v>4.78264394051509</v>
      </c>
      <c r="O109" s="32" t="n">
        <f aca="false">IF(I109&gt;0,F109/I109,"")</f>
        <v>3.70318059769411</v>
      </c>
      <c r="P109" s="32" t="n">
        <f aca="false">IF(I109&gt;0,G109/I109,"")</f>
        <v>5.14027298871298</v>
      </c>
      <c r="Q109" s="32" t="n">
        <f aca="false">IF(I109&gt;0,D109/I109,"")</f>
        <v>5.70249937038254</v>
      </c>
      <c r="R109" s="32" t="n">
        <f aca="false">IF(I109&gt;0,E109/I109,"")</f>
        <v>4.20780416666773</v>
      </c>
      <c r="S109" s="32" t="n">
        <f aca="false">IF(I109&gt;0,H109/I109,"")</f>
        <v>2.96097823661158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IF(ISNUMBER('Total Deaths'!D101),'Total Deaths'!D101/'Total Deaths'!D$31,"")</f>
        <v>480.803571428571</v>
      </c>
      <c r="D110" s="32" t="n">
        <f aca="false"> IF( ISNUMBER('Total Deaths'!E108),'Total Deaths'!E108/'Total Deaths'!E$31,"")</f>
        <v>572.064171122995</v>
      </c>
      <c r="E110" s="32" t="n">
        <f aca="false">IF(ISNUMBER('Total Deaths'!F112),'Total Deaths'!F112/'Total Deaths'!F$31,"")</f>
        <v>421.771104642255</v>
      </c>
      <c r="F110" s="32" t="n">
        <f aca="false">IF(ISNUMBER('Total Deaths'!G118),'Total Deaths'!G118/'Total Deaths'!$G$31,"")</f>
        <v>373.648648648649</v>
      </c>
      <c r="G110" s="32" t="n">
        <f aca="false">IF(ISNUMBER('Total Deaths'!H116),'Total Deaths'!H116/'Total Deaths'!H$31,"")</f>
        <v>521.330579731524</v>
      </c>
      <c r="H110" s="32" t="n">
        <f aca="false">IF(ISNUMBER('Total Deaths'!I120),'Total Deaths'!I120/'Total Deaths'!I$31,"")</f>
        <v>298.803625377643</v>
      </c>
      <c r="I110" s="32" t="n">
        <f aca="false">IF(ISNUMBER('Total Deaths'!J121),'Total Deaths'!J121/'Total Deaths'!J$31,"")</f>
        <v>99.9164478395798</v>
      </c>
      <c r="M110" s="0" t="n">
        <f aca="false">M109+1</f>
        <v>58</v>
      </c>
      <c r="N110" s="32" t="n">
        <f aca="false">IF(I110&gt;0,C110/I110,"")</f>
        <v>4.81205629127771</v>
      </c>
      <c r="O110" s="32" t="n">
        <f aca="false">IF(I110&gt;0,F110/I110,"")</f>
        <v>3.73961101227856</v>
      </c>
      <c r="P110" s="32" t="n">
        <f aca="false">IF(I110&gt;0,G110/I110,"")</f>
        <v>5.21766526937129</v>
      </c>
      <c r="Q110" s="32" t="n">
        <f aca="false">IF(I110&gt;0,D110/I110,"")</f>
        <v>5.72542542786818</v>
      </c>
      <c r="R110" s="32" t="n">
        <f aca="false">IF(I110&gt;0,E110/I110,"")</f>
        <v>4.22123798195295</v>
      </c>
      <c r="S110" s="32" t="n">
        <f aca="false">IF(I110&gt;0,H110/I110,"")</f>
        <v>2.99053491030211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IF(ISNUMBER('Total Deaths'!D102),'Total Deaths'!D102/'Total Deaths'!D$31,"")</f>
        <v>484.705687830688</v>
      </c>
      <c r="D111" s="32" t="n">
        <f aca="false"> IF( ISNUMBER('Total Deaths'!E109),'Total Deaths'!E109/'Total Deaths'!E$31,"")</f>
        <v>575.828877005348</v>
      </c>
      <c r="E111" s="32" t="n">
        <f aca="false">IF(ISNUMBER('Total Deaths'!F113),'Total Deaths'!F113/'Total Deaths'!F$31,"")</f>
        <v>423.241918185997</v>
      </c>
      <c r="F111" s="32" t="n">
        <f aca="false">IF(ISNUMBER('Total Deaths'!G119),'Total Deaths'!G119/'Total Deaths'!$G$31,"")</f>
        <v>378.861003861004</v>
      </c>
      <c r="G111" s="32" t="n">
        <f aca="false">IF(ISNUMBER('Total Deaths'!H117),'Total Deaths'!H117/'Total Deaths'!H$31,"")</f>
        <v>526.685351821803</v>
      </c>
      <c r="H111" s="32" t="n">
        <f aca="false">IF(ISNUMBER('Total Deaths'!I121),'Total Deaths'!I121/'Total Deaths'!I$31,"")</f>
        <v>300.66163141994</v>
      </c>
      <c r="I111" s="32" t="n">
        <f aca="false">IF(ISNUMBER('Total Deaths'!J122),'Total Deaths'!J122/'Total Deaths'!J$31,"")</f>
        <v>100.596801145858</v>
      </c>
      <c r="M111" s="0" t="n">
        <f aca="false">M110+1</f>
        <v>59</v>
      </c>
      <c r="N111" s="32" t="n">
        <f aca="false">C111/I111</f>
        <v>4.81830120152528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IF(ISNUMBER('Total Deaths'!D103),'Total Deaths'!D103/'Total Deaths'!D$31,"")</f>
        <v>490.806878306878</v>
      </c>
      <c r="D112" s="32" t="n">
        <f aca="false"> IF( ISNUMBER('Total Deaths'!E110),'Total Deaths'!E110/'Total Deaths'!E$31,"")</f>
        <v>579.764705882353</v>
      </c>
      <c r="E112" s="32" t="n">
        <f aca="false">IF(ISNUMBER('Total Deaths'!F114),'Total Deaths'!F114/'Total Deaths'!F$31,"")</f>
        <v>430.641948827946</v>
      </c>
      <c r="F112" s="32" t="n">
        <f aca="false">IF(ISNUMBER('Total Deaths'!G120),'Total Deaths'!G120/'Total Deaths'!$G$31,"")</f>
        <v>385.328185328185</v>
      </c>
      <c r="G112" s="32" t="n">
        <f aca="false">IF(ISNUMBER('Total Deaths'!H118),'Total Deaths'!H118/'Total Deaths'!H$31,"")</f>
        <v>531.671337955451</v>
      </c>
      <c r="H112" s="32" t="n">
        <f aca="false">IF(ISNUMBER('Total Deaths'!I122),'Total Deaths'!I122/'Total Deaths'!I$31,"")</f>
        <v>302.190332326284</v>
      </c>
      <c r="I112" s="32" t="n">
        <f aca="false">IF(ISNUMBER('Total Deaths'!J123),'Total Deaths'!J123/'Total Deaths'!J$31,"")</f>
        <v>101.43232275006</v>
      </c>
      <c r="M112" s="0" t="n">
        <f aca="false">M111+1</f>
        <v>60</v>
      </c>
      <c r="N112" s="32" t="n">
        <f aca="false">C112/I112</f>
        <v>4.83876209279245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IF(ISNUMBER('Total Deaths'!D104),'Total Deaths'!D104/'Total Deaths'!D$31,"")</f>
        <v>495.337301587302</v>
      </c>
      <c r="D113" s="32" t="n">
        <f aca="false"> IF( ISNUMBER('Total Deaths'!E111),'Total Deaths'!E111/'Total Deaths'!E$31,"")</f>
        <v>584.406417112299</v>
      </c>
      <c r="E113" s="32" t="n">
        <f aca="false">IF(ISNUMBER('Total Deaths'!F115),'Total Deaths'!F115/'Total Deaths'!F$31,"")</f>
        <v>432.648996476176</v>
      </c>
      <c r="F113" s="32" t="n">
        <f aca="false">IF(ISNUMBER('Total Deaths'!G121),'Total Deaths'!G121/'Total Deaths'!$G$31,"")</f>
        <v>385.907335907336</v>
      </c>
      <c r="G113" s="32" t="n">
        <f aca="false">IF(ISNUMBER('Total Deaths'!H119),'Total Deaths'!H119/'Total Deaths'!H$31,"")</f>
        <v>536.849092786547</v>
      </c>
      <c r="H113" s="32" t="n">
        <f aca="false">IF(ISNUMBER('Total Deaths'!I123),'Total Deaths'!I123/'Total Deaths'!I$31,"")</f>
        <v>304.531722054381</v>
      </c>
      <c r="I113" s="32" t="n">
        <f aca="false">IF(ISNUMBER('Total Deaths'!J124),'Total Deaths'!J124/'Total Deaths'!J$31,"")</f>
        <v>101.85008355216</v>
      </c>
      <c r="M113" s="0" t="n">
        <f aca="false">M112+1</f>
        <v>61</v>
      </c>
      <c r="N113" s="32" t="n">
        <f aca="false">C113/I113</f>
        <v>4.86339612410456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IF(ISNUMBER('Total Deaths'!D105),'Total Deaths'!D105/'Total Deaths'!D$31,"")</f>
        <v>499.355158730159</v>
      </c>
      <c r="D114" s="32" t="n">
        <f aca="false"> IF( ISNUMBER('Total Deaths'!E112),'Total Deaths'!E112/'Total Deaths'!E$31,"")</f>
        <v>587.358288770054</v>
      </c>
      <c r="E114" s="32" t="n">
        <f aca="false">IF(ISNUMBER('Total Deaths'!F116),'Total Deaths'!F116/'Total Deaths'!F$31,"")</f>
        <v>429.324345028344</v>
      </c>
      <c r="F114" s="32" t="n">
        <f aca="false">IF(ISNUMBER('Total Deaths'!G122),'Total Deaths'!G122/'Total Deaths'!$G$31,"")</f>
        <v>388.899613899614</v>
      </c>
      <c r="G114" s="32" t="n">
        <f aca="false">IF(ISNUMBER('Total Deaths'!H120),'Total Deaths'!H120/'Total Deaths'!H$31,"")</f>
        <v>541.008998377342</v>
      </c>
      <c r="H114" s="32" t="n">
        <f aca="false">IF(ISNUMBER('Total Deaths'!I124),'Total Deaths'!I124/'Total Deaths'!I$31,"")</f>
        <v>309.178247734139</v>
      </c>
      <c r="I114" s="32" t="n">
        <f aca="false">IF(ISNUMBER('Total Deaths'!J125),'Total Deaths'!J125/'Total Deaths'!J$31,"")</f>
        <v>102.291716400095</v>
      </c>
      <c r="M114" s="0" t="n">
        <f aca="false">M113+1</f>
        <v>62</v>
      </c>
      <c r="N114" s="32" t="n">
        <f aca="false">C114/I114</f>
        <v>4.88167738604583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IF(ISNUMBER('Total Deaths'!D106),'Total Deaths'!D106/'Total Deaths'!D$31,"")</f>
        <v>502.562830687831</v>
      </c>
      <c r="D115" s="32" t="n">
        <f aca="false"> IF( ISNUMBER('Total Deaths'!E113),'Total Deaths'!E113/'Total Deaths'!E$31,"")</f>
        <v>589.582887700535</v>
      </c>
      <c r="E115" s="32" t="n">
        <f aca="false">IF(ISNUMBER('Total Deaths'!F117),'Total Deaths'!F117/'Total Deaths'!F$31,"")</f>
        <v>431.009652213881</v>
      </c>
      <c r="F115" s="32" t="n">
        <f aca="false">IF(ISNUMBER('Total Deaths'!G123),'Total Deaths'!G123/'Total Deaths'!$G$31,"")</f>
        <v>398.166023166023</v>
      </c>
      <c r="G115" s="32" t="n">
        <f aca="false">IF(ISNUMBER('Total Deaths'!H121),'Total Deaths'!H121/'Total Deaths'!H$31,"")</f>
        <v>547.514382652309</v>
      </c>
      <c r="H115" s="32" t="n">
        <f aca="false">IF(ISNUMBER('Total Deaths'!I125),'Total Deaths'!I125/'Total Deaths'!I$31,"")</f>
        <v>312.87915407855</v>
      </c>
      <c r="I115" s="32" t="n">
        <f aca="false">IF(ISNUMBER('Total Deaths'!J126),'Total Deaths'!J126/'Total Deaths'!J$31,"")</f>
        <v>102.578180950107</v>
      </c>
      <c r="M115" s="0" t="n">
        <f aca="false">M114+1</f>
        <v>63</v>
      </c>
      <c r="N115" s="32" t="n">
        <f aca="false">C115/I115</f>
        <v>4.89931509832749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IF(ISNUMBER('Total Deaths'!D107),'Total Deaths'!D107/'Total Deaths'!D$31,"")</f>
        <v>505.291005291005</v>
      </c>
      <c r="D116" s="32" t="n">
        <f aca="false"> IF( ISNUMBER('Total Deaths'!E114),'Total Deaths'!E114/'Total Deaths'!E$31,"")</f>
        <v>591.44385026738</v>
      </c>
      <c r="E116" s="32" t="n">
        <f aca="false">IF(ISNUMBER('Total Deaths'!F118),'Total Deaths'!F118/'Total Deaths'!F$31,"")</f>
        <v>432.281293090241</v>
      </c>
      <c r="F116" s="32" t="n">
        <f aca="false">IF(ISNUMBER('Total Deaths'!G124),'Total Deaths'!G124/'Total Deaths'!$G$31,"")</f>
        <v>407.335907335907</v>
      </c>
      <c r="G116" s="32" t="n">
        <f aca="false">IF(ISNUMBER('Total Deaths'!H122),'Total Deaths'!H122/'Total Deaths'!H$31,"")</f>
        <v>549.299306682402</v>
      </c>
      <c r="H116" s="32" t="n">
        <f aca="false">IF(ISNUMBER('Total Deaths'!I126),'Total Deaths'!I126/'Total Deaths'!I$31,"")</f>
        <v>316.543806646526</v>
      </c>
      <c r="I116" s="32" t="n">
        <f aca="false">IF(ISNUMBER('Total Deaths'!J127),'Total Deaths'!J127/'Total Deaths'!J$31,"")</f>
        <v>102.64979708761</v>
      </c>
      <c r="M116" s="0" t="n">
        <f aca="false">M115+1</f>
        <v>64</v>
      </c>
      <c r="N116" s="32" t="n">
        <f aca="false">C116/I116</f>
        <v>4.9224744678233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IF(ISNUMBER('Total Deaths'!D108),'Total Deaths'!D108/'Total Deaths'!D$31,"")</f>
        <v>508.250661375661</v>
      </c>
      <c r="D117" s="32" t="n">
        <f aca="false"> IF( ISNUMBER('Total Deaths'!E115),'Total Deaths'!E115/'Total Deaths'!E$31,"")</f>
        <v>592.705882352941</v>
      </c>
      <c r="E117" s="32" t="n">
        <f aca="false">IF(ISNUMBER('Total Deaths'!F119),'Total Deaths'!F119/'Total Deaths'!F$31,"")</f>
        <v>433.415045196875</v>
      </c>
      <c r="F117" s="32" t="n">
        <f aca="false">IF(ISNUMBER('Total Deaths'!G125),'Total Deaths'!G125/'Total Deaths'!$G$31,"")</f>
        <v>411.776061776062</v>
      </c>
      <c r="G117" s="32" t="n">
        <f aca="false">IF(ISNUMBER('Total Deaths'!H123),'Total Deaths'!H123/'Total Deaths'!H$31,"")</f>
        <v>551.305502286473</v>
      </c>
      <c r="H117" s="32" t="n">
        <f aca="false">IF(ISNUMBER('Total Deaths'!I127),'Total Deaths'!I127/'Total Deaths'!I$31,"")</f>
        <v>319.616314199396</v>
      </c>
      <c r="I117" s="32" t="n">
        <f aca="false">IF(ISNUMBER('Total Deaths'!J128),'Total Deaths'!J128/'Total Deaths'!J$31,"")</f>
        <v>102.709477202196</v>
      </c>
      <c r="M117" s="0" t="n">
        <f aca="false">M116+1</f>
        <v>65</v>
      </c>
      <c r="N117" s="32" t="n">
        <f aca="false">C117/I117</f>
        <v>4.94843003022114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IF(ISNUMBER('Total Deaths'!D109),'Total Deaths'!D109/'Total Deaths'!D$31,"")</f>
        <v>511.094576719577</v>
      </c>
      <c r="D118" s="32" t="n">
        <f aca="false"> IF( ISNUMBER('Total Deaths'!E116),'Total Deaths'!E116/'Total Deaths'!E$31,"")</f>
        <v>594.181818181818</v>
      </c>
      <c r="E118" s="32" t="n">
        <f aca="false">IF(ISNUMBER('Total Deaths'!F120),'Total Deaths'!F120/'Total Deaths'!F$31,"")</f>
        <v>434.073847096675</v>
      </c>
      <c r="F118" s="32" t="n">
        <f aca="false">IF(ISNUMBER('Total Deaths'!G126),'Total Deaths'!G126/'Total Deaths'!$G$31,"")</f>
        <v>419.88416988417</v>
      </c>
      <c r="G118" s="32" t="n">
        <f aca="false">IF(ISNUMBER('Total Deaths'!H124),'Total Deaths'!H124/'Total Deaths'!H$31,"")</f>
        <v>557.707626493583</v>
      </c>
      <c r="H118" s="32" t="n">
        <f aca="false">IF(ISNUMBER('Total Deaths'!I128),'Total Deaths'!I128/'Total Deaths'!I$31,"")</f>
        <v>321.546827794562</v>
      </c>
      <c r="I118" s="32" t="n">
        <f aca="false">IF(ISNUMBER('Total Deaths'!J129),'Total Deaths'!J129/'Total Deaths'!J$31,"")</f>
        <v>102.864645500119</v>
      </c>
      <c r="M118" s="0" t="n">
        <f aca="false">M117+1</f>
        <v>66</v>
      </c>
      <c r="N118" s="32" t="n">
        <f aca="false">C118/I118</f>
        <v>4.96861262909795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IF(ISNUMBER('Total Deaths'!D110),'Total Deaths'!D110/'Total Deaths'!D$31,"")</f>
        <v>514.318783068783</v>
      </c>
      <c r="D119" s="32" t="n">
        <f aca="false"> IF( ISNUMBER('Total Deaths'!E117),'Total Deaths'!E117/'Total Deaths'!E$31,"")</f>
        <v>596.534759358289</v>
      </c>
      <c r="E119" s="32" t="n">
        <f aca="false">IF(ISNUMBER('Total Deaths'!F121),'Total Deaths'!F121/'Total Deaths'!F$31,"")</f>
        <v>434.610081201164</v>
      </c>
      <c r="F119" s="32" t="n">
        <f aca="false">IF(ISNUMBER('Total Deaths'!G127),'Total Deaths'!G127/'Total Deaths'!$G$31,"")</f>
        <v>424.227799227799</v>
      </c>
      <c r="G119" s="32" t="n">
        <f aca="false">IF(ISNUMBER('Total Deaths'!H125),'Total Deaths'!H125/'Total Deaths'!H$31,"")</f>
        <v>563.799970497124</v>
      </c>
      <c r="H119" s="32" t="n">
        <f aca="false">IF(ISNUMBER('Total Deaths'!I129),'Total Deaths'!I129/'Total Deaths'!I$31,"")</f>
        <v>323.755287009063</v>
      </c>
      <c r="I119" s="32" t="n">
        <f aca="false">IF(ISNUMBER('Total Deaths'!J130),'Total Deaths'!J130/'Total Deaths'!J$31,"")</f>
        <v>103.533062783481</v>
      </c>
      <c r="M119" s="0" t="n">
        <f aca="false">M118+1</f>
        <v>67</v>
      </c>
      <c r="N119" s="32" t="n">
        <f aca="false">C119/I119</f>
        <v>4.96767669420137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IF(ISNUMBER('Total Deaths'!D111),'Total Deaths'!D111/'Total Deaths'!D$31,"")</f>
        <v>518.650793650794</v>
      </c>
      <c r="D120" s="32" t="n">
        <f aca="false"> IF( ISNUMBER('Total Deaths'!E118),'Total Deaths'!E118/'Total Deaths'!E$31,"")</f>
        <v>597.647058823529</v>
      </c>
      <c r="E120" s="32" t="n">
        <f aca="false">IF(ISNUMBER('Total Deaths'!F122),'Total Deaths'!F122/'Total Deaths'!F$31,"")</f>
        <v>435.605944538073</v>
      </c>
      <c r="F120" s="32" t="n">
        <f aca="false">IF(ISNUMBER('Total Deaths'!G128),'Total Deaths'!G128/'Total Deaths'!$G$31,"")</f>
        <v>424.227799227799</v>
      </c>
      <c r="G120" s="32" t="n">
        <f aca="false">IF(ISNUMBER('Total Deaths'!H126),'Total Deaths'!H126/'Total Deaths'!H$31,"")</f>
        <v>569.302256970054</v>
      </c>
      <c r="H120" s="32" t="n">
        <f aca="false">IF(ISNUMBER('Total Deaths'!I130),'Total Deaths'!I130/'Total Deaths'!I$31,"")</f>
        <v>327.187311178248</v>
      </c>
      <c r="I120" s="32" t="n">
        <f aca="false">IF(ISNUMBER('Total Deaths'!J131),'Total Deaths'!J131/'Total Deaths'!J$31,"")</f>
        <v>103.83146335641</v>
      </c>
      <c r="M120" s="0" t="n">
        <f aca="false">M119+1</f>
        <v>68</v>
      </c>
      <c r="N120" s="32" t="n">
        <f aca="false">C120/I120</f>
        <v>4.9951216797406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IF(ISNUMBER('Total Deaths'!D112),'Total Deaths'!D112/'Total Deaths'!D$31,"")</f>
        <v>522.652116402116</v>
      </c>
      <c r="D121" s="32" t="n">
        <f aca="false"> IF( ISNUMBER('Total Deaths'!E119),'Total Deaths'!E119/'Total Deaths'!E$31,"")</f>
        <v>612.363636363636</v>
      </c>
      <c r="E121" s="32" t="n">
        <f aca="false">IF(ISNUMBER('Total Deaths'!F123),'Total Deaths'!F123/'Total Deaths'!F$31,"")</f>
        <v>437.107400030642</v>
      </c>
      <c r="F121" s="32" t="n">
        <f aca="false">IF(ISNUMBER('Total Deaths'!G129),'Total Deaths'!G129/'Total Deaths'!$G$31,"")</f>
        <v>425</v>
      </c>
      <c r="G121" s="32" t="n">
        <f aca="false">IF(ISNUMBER('Total Deaths'!H127),'Total Deaths'!H127/'Total Deaths'!H$31,"")</f>
        <v>572.636082017997</v>
      </c>
      <c r="H121" s="32" t="n">
        <f aca="false">IF(ISNUMBER('Total Deaths'!I131),'Total Deaths'!I131/'Total Deaths'!I$31,"")</f>
        <v>330.462235649547</v>
      </c>
      <c r="I121" s="32" t="n">
        <f aca="false">IF(ISNUMBER('Total Deaths'!J132),'Total Deaths'!J132/'Total Deaths'!J$31,"")</f>
        <v>104.273096204345</v>
      </c>
      <c r="M121" s="0" t="n">
        <f aca="false">M120+1</f>
        <v>69</v>
      </c>
      <c r="N121" s="32" t="n">
        <f aca="false">C121/I121</f>
        <v>5.01233909251022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IF(ISNUMBER('Total Deaths'!D113),'Total Deaths'!D113/'Total Deaths'!D$31,"")</f>
        <v>525.181878306878</v>
      </c>
      <c r="D122" s="32" t="n">
        <f aca="false"> IF( ISNUMBER('Total Deaths'!E120),'Total Deaths'!E120/'Total Deaths'!E$31,"")</f>
        <v>613.433155080214</v>
      </c>
      <c r="E122" s="32" t="n">
        <f aca="false">IF(ISNUMBER('Total Deaths'!F124),'Total Deaths'!F124/'Total Deaths'!F$31,"")</f>
        <v>438.118584341964</v>
      </c>
      <c r="F122" s="32" t="n">
        <f aca="false">IF(ISNUMBER('Total Deaths'!G130),'Total Deaths'!G130/'Total Deaths'!$G$31,"")</f>
        <v>431.274131274131</v>
      </c>
      <c r="G122" s="32" t="n">
        <f aca="false">IF(ISNUMBER('Total Deaths'!H128),'Total Deaths'!H128/'Total Deaths'!H$31,"")</f>
        <v>574.332497418498</v>
      </c>
      <c r="H122" s="32" t="n">
        <f aca="false">IF(ISNUMBER('Total Deaths'!I132),'Total Deaths'!I132/'Total Deaths'!I$31,"")</f>
        <v>333.580060422961</v>
      </c>
      <c r="I122" s="32" t="n">
        <f aca="false">IF(ISNUMBER('Total Deaths'!J133),'Total Deaths'!J133/'Total Deaths'!J$31,"")</f>
        <v>104.595368823108</v>
      </c>
      <c r="M122" s="0" t="n">
        <f aca="false">M121+1</f>
        <v>70</v>
      </c>
      <c r="N122" s="32" t="n">
        <f aca="false">C122/I122</f>
        <v>5.02108156619311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IF(ISNUMBER('Total Deaths'!D114),'Total Deaths'!D114/'Total Deaths'!D$31,"")</f>
        <v>527.579365079365</v>
      </c>
      <c r="D123" s="32" t="n">
        <f aca="false"> IF( ISNUMBER('Total Deaths'!E121),'Total Deaths'!E121/'Total Deaths'!E$31,"")</f>
        <v>615.016042780749</v>
      </c>
      <c r="E123" s="32" t="n">
        <f aca="false">IF(ISNUMBER('Total Deaths'!F125),'Total Deaths'!F125/'Total Deaths'!F$31,"")</f>
        <v>439.129768653286</v>
      </c>
      <c r="F123" s="32" t="n">
        <f aca="false">IF(ISNUMBER('Total Deaths'!G131),'Total Deaths'!G131/'Total Deaths'!$G$31,"")</f>
        <v>438.416988416988</v>
      </c>
      <c r="G123" s="32" t="n">
        <f aca="false">IF(ISNUMBER('Total Deaths'!H129),'Total Deaths'!H129/'Total Deaths'!H$31,"")</f>
        <v>575.969907065939</v>
      </c>
      <c r="H123" s="32" t="n">
        <f aca="false">IF(ISNUMBER('Total Deaths'!I133),'Total Deaths'!I133/'Total Deaths'!I$31,"")</f>
        <v>336.525679758308</v>
      </c>
      <c r="I123" s="32" t="n">
        <f aca="false">IF(ISNUMBER('Total Deaths'!J134),'Total Deaths'!J134/'Total Deaths'!J$31,"")</f>
        <v>104.666984960611</v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n">
        <f aca="false">IF(ISNUMBER('Total Deaths'!D115),'Total Deaths'!D115/'Total Deaths'!D$31,"")</f>
        <v>529.21626984127</v>
      </c>
      <c r="D124" s="32" t="n">
        <f aca="false"> IF( ISNUMBER('Total Deaths'!E122),'Total Deaths'!E122/'Total Deaths'!E$31,"")</f>
        <v>574.053475935829</v>
      </c>
      <c r="E124" s="32" t="n">
        <f aca="false">IF(ISNUMBER('Total Deaths'!F126),'Total Deaths'!F126/'Total Deaths'!F$31,"")</f>
        <v>439.926459322813</v>
      </c>
      <c r="F124" s="32" t="n">
        <f aca="false">IF(ISNUMBER('Total Deaths'!G132),'Total Deaths'!G132/'Total Deaths'!$G$31,"")</f>
        <v>440.34749034749</v>
      </c>
      <c r="G124" s="32" t="n">
        <f aca="false">IF(ISNUMBER('Total Deaths'!H130),'Total Deaths'!H130/'Total Deaths'!H$31,"")</f>
        <v>580.749373063874</v>
      </c>
      <c r="H124" s="32" t="n">
        <f aca="false">IF(ISNUMBER('Total Deaths'!I134),'Total Deaths'!I134/'Total Deaths'!I$31,"")</f>
        <v>338.658610271903</v>
      </c>
      <c r="I124" s="32" t="n">
        <f aca="false">IF(ISNUMBER('Total Deaths'!J135),'Total Deaths'!J135/'Total Deaths'!J$31,"")</f>
        <v>104.750537121031</v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n">
        <f aca="false">IF(ISNUMBER('Total Deaths'!D116),'Total Deaths'!D116/'Total Deaths'!D$31,"")</f>
        <v>531.894841269841</v>
      </c>
      <c r="D125" s="32" t="n">
        <f aca="false"> IF( ISNUMBER('Total Deaths'!E123),'Total Deaths'!E123/'Total Deaths'!E$31,"")</f>
        <v>580.042780748663</v>
      </c>
      <c r="E125" s="32" t="n">
        <f aca="false">IF(ISNUMBER('Total Deaths'!F127),'Total Deaths'!F127/'Total Deaths'!F$31,"")</f>
        <v>440.799754864409</v>
      </c>
      <c r="F125" s="32" t="n">
        <f aca="false">IF(ISNUMBER('Total Deaths'!G133),'Total Deaths'!G133/'Total Deaths'!$G$31,"")</f>
        <v>447.779922779923</v>
      </c>
      <c r="G125" s="32" t="n">
        <f aca="false">IF(ISNUMBER('Total Deaths'!H131),'Total Deaths'!H131/'Total Deaths'!H$31,"")</f>
        <v>586.045139401092</v>
      </c>
      <c r="H125" s="32" t="n">
        <f aca="false">IF(ISNUMBER('Total Deaths'!I135),'Total Deaths'!I135/'Total Deaths'!I$31,"")</f>
        <v>339.785498489426</v>
      </c>
      <c r="I125" s="32" t="n">
        <f aca="false">IF(ISNUMBER('Total Deaths'!J136),'Total Deaths'!J136/'Total Deaths'!J$31,"")</f>
        <v>104.834089281451</v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n">
        <f aca="false">IF(ISNUMBER('Total Deaths'!D117),'Total Deaths'!D117/'Total Deaths'!D$31,"")</f>
        <v>534.556878306878</v>
      </c>
      <c r="D126" s="32" t="n">
        <f aca="false"> IF( ISNUMBER('Total Deaths'!E124),'Total Deaths'!E124/'Total Deaths'!E$31,"")</f>
        <v>580.064171122995</v>
      </c>
      <c r="E126" s="32" t="n">
        <f aca="false">IF(ISNUMBER('Total Deaths'!F128),'Total Deaths'!F128/'Total Deaths'!F$31,"")</f>
        <v>441.274705071243</v>
      </c>
      <c r="F126" s="32" t="n">
        <f aca="false">IF(ISNUMBER('Total Deaths'!G134),'Total Deaths'!G134/'Total Deaths'!$G$31,"")</f>
        <v>449.420849420849</v>
      </c>
      <c r="G126" s="32" t="n">
        <f aca="false">IF(ISNUMBER('Total Deaths'!H132),'Total Deaths'!H132/'Total Deaths'!H$31,"")</f>
        <v>588.641392535772</v>
      </c>
      <c r="H126" s="32" t="n">
        <f aca="false">IF(ISNUMBER('Total Deaths'!I136),'Total Deaths'!I136/'Total Deaths'!I$31,"")</f>
        <v>341.555891238671</v>
      </c>
      <c r="I126" s="32" t="str">
        <f aca="false">IF(ISNUMBER('Total Deaths'!J137),'Total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n">
        <f aca="false">IF(ISNUMBER('Total Deaths'!D118),'Total Deaths'!D118/'Total Deaths'!D$31,"")</f>
        <v>537.136243386243</v>
      </c>
      <c r="D127" s="32" t="n">
        <f aca="false"> IF( ISNUMBER('Total Deaths'!E125),'Total Deaths'!E125/'Total Deaths'!E$31,"")</f>
        <v>580.085561497326</v>
      </c>
      <c r="E127" s="32" t="n">
        <f aca="false">IF(ISNUMBER('Total Deaths'!F129),'Total Deaths'!F129/'Total Deaths'!F$31,"")</f>
        <v>441.749655278076</v>
      </c>
      <c r="F127" s="32" t="n">
        <f aca="false">IF(ISNUMBER('Total Deaths'!G135),'Total Deaths'!G135/'Total Deaths'!$G$31,"")</f>
        <v>449.710424710425</v>
      </c>
      <c r="G127" s="32" t="n">
        <f aca="false">IF(ISNUMBER('Total Deaths'!H133),'Total Deaths'!H133/'Total Deaths'!H$31,"")</f>
        <v>593.90765599646</v>
      </c>
      <c r="H127" s="32" t="str">
        <f aca="false">IF(ISNUMBER('Total Deaths'!I137),'Total Deaths'!I137/'Total Deaths'!I$31,"")</f>
        <v/>
      </c>
      <c r="I127" s="32" t="str">
        <f aca="false">IF(ISNUMBER('Total Deaths'!J138),'Total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n">
        <f aca="false">IF(ISNUMBER('Total Deaths'!D119),'Total Deaths'!D119/'Total Deaths'!D$31,"")</f>
        <v>539.285714285714</v>
      </c>
      <c r="D128" s="32" t="n">
        <f aca="false"> IF( ISNUMBER('Total Deaths'!E126),'Total Deaths'!E126/'Total Deaths'!E$31,"")</f>
        <v>580.128342245989</v>
      </c>
      <c r="E128" s="32" t="n">
        <f aca="false">IF(ISNUMBER('Total Deaths'!F130),'Total Deaths'!F130/'Total Deaths'!F$31,"")</f>
        <v>443.388999540371</v>
      </c>
      <c r="F128" s="32" t="n">
        <f aca="false">IF(ISNUMBER('Total Deaths'!G136),'Total Deaths'!G136/'Total Deaths'!$G$31,"")</f>
        <v>453.088803088803</v>
      </c>
      <c r="G128" s="32" t="n">
        <f aca="false">IF(ISNUMBER('Total Deaths'!H134),'Total Deaths'!H134/'Total Deaths'!H$31,"")</f>
        <v>596.916949402567</v>
      </c>
      <c r="H128" s="32" t="str">
        <f aca="false">IF(ISNUMBER('Total Deaths'!I138),'Total Deaths'!I138/'Total Deaths'!I$31,"")</f>
        <v/>
      </c>
      <c r="I128" s="32" t="str">
        <f aca="false">IF(ISNUMBER('Total Deaths'!J139),'Total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n">
        <f aca="false">IF(ISNUMBER('Total Deaths'!D120),'Total Deaths'!D120/'Total Deaths'!D$31,"")</f>
        <v>541.253306878307</v>
      </c>
      <c r="D129" s="32" t="n">
        <f aca="false"> IF( ISNUMBER('Total Deaths'!E127),'Total Deaths'!E127/'Total Deaths'!E$31,"")</f>
        <v>580.213903743316</v>
      </c>
      <c r="E129" s="32" t="n">
        <f aca="false">IF(ISNUMBER('Total Deaths'!F131),'Total Deaths'!F131/'Total Deaths'!F$31,"")</f>
        <v>444.629998467903</v>
      </c>
      <c r="F129" s="32" t="str">
        <f aca="false">IF(ISNUMBER('Total Deaths'!G137),'Total Deaths'!G137/'Total Deaths'!$G$31,"")</f>
        <v/>
      </c>
      <c r="G129" s="32" t="n">
        <f aca="false">IF(ISNUMBER('Total Deaths'!H135),'Total Deaths'!H135/'Total Deaths'!H$31,"")</f>
        <v>598.052810148989</v>
      </c>
      <c r="H129" s="32" t="str">
        <f aca="false">IF(ISNUMBER('Total Deaths'!I139),'Total Deaths'!I139/'Total Deaths'!I$31,"")</f>
        <v/>
      </c>
      <c r="I129" s="32" t="str">
        <f aca="false">IF(ISNUMBER('Total Deaths'!J140),'Total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n">
        <f aca="false">IF(ISNUMBER('Total Deaths'!D121),'Total Deaths'!D121/'Total Deaths'!D$31,"")</f>
        <v>542.080026455026</v>
      </c>
      <c r="D130" s="32" t="n">
        <f aca="false"> IF( ISNUMBER('Total Deaths'!E128),'Total Deaths'!E128/'Total Deaths'!E$31,"")</f>
        <v>580.256684491979</v>
      </c>
      <c r="E130" s="32" t="n">
        <f aca="false">IF(ISNUMBER('Total Deaths'!F132),'Total Deaths'!F132/'Total Deaths'!F$31,"")</f>
        <v>445.304121342117</v>
      </c>
      <c r="F130" s="32" t="str">
        <f aca="false">IF(ISNUMBER('Total Deaths'!G138),'Total Deaths'!G138/'Total Deaths'!$G$31,"")</f>
        <v/>
      </c>
      <c r="G130" s="32" t="n">
        <f aca="false">IF(ISNUMBER('Total Deaths'!H136),'Total Deaths'!H136/'Total Deaths'!H$31,"")</f>
        <v>598.864139253577</v>
      </c>
      <c r="H130" s="32" t="str">
        <f aca="false">IF(ISNUMBER('Total Deaths'!I140),'Total Deaths'!I140/'Total Deaths'!I$31,"")</f>
        <v/>
      </c>
      <c r="I130" s="32" t="str">
        <f aca="false">IF(ISNUMBER('Total Deaths'!J141),'Total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n">
        <f aca="false">IF(ISNUMBER('Total Deaths'!D122),'Total Deaths'!D122/'Total Deaths'!D$31,"")</f>
        <v>543.601190476191</v>
      </c>
      <c r="D131" s="32" t="n">
        <f aca="false"> IF( ISNUMBER('Total Deaths'!E129),'Total Deaths'!E129/'Total Deaths'!E$31,"")</f>
        <v>580.256684491979</v>
      </c>
      <c r="E131" s="32" t="n">
        <f aca="false">IF(ISNUMBER('Total Deaths'!F133),'Total Deaths'!F133/'Total Deaths'!F$31,"")</f>
        <v>446.00888616516</v>
      </c>
      <c r="F131" s="32" t="str">
        <f aca="false">IF(ISNUMBER('Total Deaths'!G139),'Total Deaths'!G139/'Total Deaths'!$G$31,"")</f>
        <v/>
      </c>
      <c r="G131" s="32" t="str">
        <f aca="false">IF(ISNUMBER('Total Deaths'!H137),'Total Deaths'!H137/'Total Deaths'!H$31,"")</f>
        <v/>
      </c>
      <c r="H131" s="32" t="str">
        <f aca="false">IF(ISNUMBER('Total Deaths'!I141),'Total Deaths'!I141/'Total Deaths'!I$31,"")</f>
        <v/>
      </c>
      <c r="I131" s="32" t="str">
        <f aca="false">IF(ISNUMBER('Total Deaths'!J142),'Total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n">
        <f aca="false">IF(ISNUMBER('Total Deaths'!D123),'Total Deaths'!D123/'Total Deaths'!D$31,"")</f>
        <v>544.890873015873</v>
      </c>
      <c r="D132" s="32" t="n">
        <f aca="false"> IF( ISNUMBER('Total Deaths'!E130),'Total Deaths'!E130/'Total Deaths'!E$31,"")</f>
        <v>580.256684491979</v>
      </c>
      <c r="E132" s="32" t="n">
        <f aca="false">IF(ISNUMBER('Total Deaths'!F134),'Total Deaths'!F134/'Total Deaths'!F$31,"")</f>
        <v>446.483836371993</v>
      </c>
      <c r="F132" s="32" t="str">
        <f aca="false">IF(ISNUMBER('Total Deaths'!G140),'Total Deaths'!G140/'Total Deaths'!$G$31,"")</f>
        <v/>
      </c>
      <c r="G132" s="32" t="str">
        <f aca="false">IF(ISNUMBER('Total Deaths'!H138),'Total Deaths'!H138/'Total Deaths'!H$31,"")</f>
        <v/>
      </c>
      <c r="H132" s="32" t="str">
        <f aca="false">IF(ISNUMBER('Total Deaths'!I142),'Total Deaths'!I142/'Total Deaths'!I$31,"")</f>
        <v/>
      </c>
      <c r="I132" s="32" t="str">
        <f aca="false">IF(ISNUMBER('Total Deaths'!J143),'Total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n">
        <f aca="false">IF(ISNUMBER('Total Deaths'!D124),'Total Deaths'!D124/'Total Deaths'!D$31,"")</f>
        <v>546.825396825397</v>
      </c>
      <c r="D133" s="32" t="n">
        <f aca="false"> IF( ISNUMBER('Total Deaths'!E131),'Total Deaths'!E131/'Total Deaths'!E$31,"")</f>
        <v>580.27807486631</v>
      </c>
      <c r="E133" s="32" t="n">
        <f aca="false">IF(ISNUMBER('Total Deaths'!F135),'Total Deaths'!F135/'Total Deaths'!F$31,"")</f>
        <v>446.683009039375</v>
      </c>
      <c r="F133" s="32" t="str">
        <f aca="false">IF(ISNUMBER('Total Deaths'!G141),'Total Deaths'!G141/'Total Deaths'!$G$31,"")</f>
        <v/>
      </c>
      <c r="G133" s="32" t="str">
        <f aca="false">IF(ISNUMBER('Total Deaths'!H139),'Total Deaths'!H139/'Total Deaths'!H$31,"")</f>
        <v/>
      </c>
      <c r="H133" s="32" t="str">
        <f aca="false">IF(ISNUMBER('Total Deaths'!I143),'Total Deaths'!I143/'Total Deaths'!I$31,"")</f>
        <v/>
      </c>
      <c r="I133" s="32" t="str">
        <f aca="false">IF(ISNUMBER('Total Deaths'!J144),'Total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n">
        <f aca="false">IF(ISNUMBER('Total Deaths'!D125),'Total Deaths'!D125/'Total Deaths'!D$31,"")</f>
        <v>547.982804232804</v>
      </c>
      <c r="D134" s="32" t="n">
        <f aca="false"> IF( ISNUMBER('Total Deaths'!E132),'Total Deaths'!E132/'Total Deaths'!E$31,"")</f>
        <v>580.385026737968</v>
      </c>
      <c r="E134" s="32" t="n">
        <f aca="false">IF(ISNUMBER('Total Deaths'!F136),'Total Deaths'!F136/'Total Deaths'!F$31,"")</f>
        <v>447.510341657729</v>
      </c>
      <c r="F134" s="32" t="str">
        <f aca="false">IF(ISNUMBER('Total Deaths'!G142),'Total Deaths'!G142/'Total Deaths'!$G$31,"")</f>
        <v/>
      </c>
      <c r="G134" s="32" t="str">
        <f aca="false">IF(ISNUMBER('Total Deaths'!H140),'Total Deaths'!H140/'Total Deaths'!H$31,"")</f>
        <v/>
      </c>
      <c r="H134" s="32" t="str">
        <f aca="false">IF(ISNUMBER('Total Deaths'!I144),'Total Deaths'!I144/'Total Deaths'!I$31,"")</f>
        <v/>
      </c>
      <c r="I134" s="32" t="str">
        <f aca="false">IF(ISNUMBER('Total Deaths'!J145),'Total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n">
        <f aca="false">IF(ISNUMBER('Total Deaths'!D126),'Total Deaths'!D126/'Total Deaths'!D$31,"")</f>
        <v>549.421296296296</v>
      </c>
      <c r="D135" s="32" t="n">
        <f aca="false"> IF( ISNUMBER('Total Deaths'!E133),'Total Deaths'!E133/'Total Deaths'!E$31,"")</f>
        <v>580.406417112299</v>
      </c>
      <c r="E135" s="32" t="str">
        <f aca="false">IF(ISNUMBER('Total Deaths'!F137),'Total Deaths'!F137/'Total Deaths'!F$31,"")</f>
        <v/>
      </c>
      <c r="F135" s="32" t="str">
        <f aca="false">IF(ISNUMBER('Total Deaths'!G143),'Total Deaths'!G143/'Total Deaths'!$G$31,"")</f>
        <v/>
      </c>
      <c r="G135" s="32" t="str">
        <f aca="false">IF(ISNUMBER('Total Deaths'!H141),'Total Deaths'!H141/'Total Deaths'!H$31,"")</f>
        <v/>
      </c>
      <c r="H135" s="32" t="str">
        <f aca="false">IF(ISNUMBER('Total Deaths'!I145),'Total Deaths'!I145/'Total Deaths'!I$31,"")</f>
        <v/>
      </c>
      <c r="I135" s="32" t="str">
        <f aca="false">IF(ISNUMBER('Total Deaths'!J146),'Total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n">
        <f aca="false">IF(ISNUMBER('Total Deaths'!D127),'Total Deaths'!D127/'Total Deaths'!D$31,"")</f>
        <v>551.256613756614</v>
      </c>
      <c r="D136" s="32" t="n">
        <f aca="false"> IF( ISNUMBER('Total Deaths'!E134),'Total Deaths'!E134/'Total Deaths'!E$31,"")</f>
        <v>580.427807486631</v>
      </c>
      <c r="E136" s="32" t="str">
        <f aca="false">IF(ISNUMBER('Total Deaths'!F138),'Total Deaths'!F138/'Total Deaths'!F$31,"")</f>
        <v/>
      </c>
      <c r="F136" s="32" t="str">
        <f aca="false">IF(ISNUMBER('Total Deaths'!G144),'Total Deaths'!G144/'Total Deaths'!$G$31,"")</f>
        <v/>
      </c>
      <c r="G136" s="32" t="str">
        <f aca="false">IF(ISNUMBER('Total Deaths'!H142),'Total Deaths'!H142/'Total Deaths'!H$31,"")</f>
        <v/>
      </c>
      <c r="H136" s="32" t="str">
        <f aca="false">IF(ISNUMBER('Total Deaths'!I146),'Total Deaths'!I146/'Total Deaths'!I$31,"")</f>
        <v/>
      </c>
      <c r="I136" s="32" t="str">
        <f aca="false">IF(ISNUMBER('Total Deaths'!J147),'Total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n">
        <f aca="false">IF(ISNUMBER('Total Deaths'!D128),'Total Deaths'!D128/'Total Deaths'!D$31,"")</f>
        <v>552.496693121693</v>
      </c>
      <c r="D137" s="32" t="n">
        <f aca="false"> IF( ISNUMBER('Total Deaths'!E135),'Total Deaths'!E135/'Total Deaths'!E$31,"")</f>
        <v>580.449197860963</v>
      </c>
      <c r="E137" s="32" t="str">
        <f aca="false">IF(ISNUMBER('Total Deaths'!F139),'Total Deaths'!F139/'Total Deaths'!F$31,"")</f>
        <v/>
      </c>
      <c r="F137" s="32" t="str">
        <f aca="false">IF(ISNUMBER('Total Deaths'!G145),'Total Deaths'!G145/'Total Deaths'!$G$31,"")</f>
        <v/>
      </c>
      <c r="G137" s="32" t="str">
        <f aca="false">IF(ISNUMBER('Total Deaths'!H143),'Total Deaths'!H143/'Total Deaths'!H$31,"")</f>
        <v/>
      </c>
      <c r="H137" s="32" t="str">
        <f aca="false">IF(ISNUMBER('Total Deaths'!I147),'Total Deaths'!I147/'Total Deaths'!I$31,"")</f>
        <v/>
      </c>
      <c r="I137" s="32" t="str">
        <f aca="false">IF(ISNUMBER('Total Deaths'!J148),'Total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n">
        <f aca="false">IF(ISNUMBER('Total Deaths'!D129),'Total Deaths'!D129/'Total Deaths'!D$31,"")</f>
        <v>553.488756613757</v>
      </c>
      <c r="D138" s="32" t="n">
        <f aca="false"> IF( ISNUMBER('Total Deaths'!E136),'Total Deaths'!E136/'Total Deaths'!E$31,"")</f>
        <v>580.449197860963</v>
      </c>
      <c r="E138" s="32" t="str">
        <f aca="false">IF(ISNUMBER('Total Deaths'!F140),'Total Deaths'!F140/'Total Deaths'!F$31,"")</f>
        <v/>
      </c>
      <c r="F138" s="32" t="str">
        <f aca="false">IF(ISNUMBER('Total Deaths'!G146),'Total Deaths'!G146/'Total Deaths'!$G$31,"")</f>
        <v/>
      </c>
      <c r="G138" s="32" t="str">
        <f aca="false">IF(ISNUMBER('Total Deaths'!H144),'Total Deaths'!H144/'Total Deaths'!H$31,"")</f>
        <v/>
      </c>
      <c r="H138" s="32" t="str">
        <f aca="false">IF(ISNUMBER('Total Deaths'!I148),'Total Deaths'!I148/'Total Deaths'!I$31,"")</f>
        <v/>
      </c>
      <c r="I138" s="32" t="str">
        <f aca="false">IF(ISNUMBER('Total Deaths'!J149),'Total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n">
        <f aca="false">IF(ISNUMBER('Total Deaths'!D130),'Total Deaths'!D130/'Total Deaths'!D$31,"")</f>
        <v>554.398148148148</v>
      </c>
      <c r="D139" s="32" t="str">
        <f aca="false"> IF( ISNUMBER('Total Deaths'!E137),'Total Deaths'!E137/'Total Deaths'!E$31,"")</f>
        <v/>
      </c>
      <c r="E139" s="32" t="str">
        <f aca="false">IF(ISNUMBER('Total Deaths'!F141),'Total Deaths'!F141/'Total Deaths'!F$31,"")</f>
        <v/>
      </c>
      <c r="F139" s="32" t="str">
        <f aca="false">IF(ISNUMBER('Total Deaths'!G147),'Total Deaths'!G147/'Total Deaths'!$G$31,"")</f>
        <v/>
      </c>
      <c r="G139" s="32" t="str">
        <f aca="false">IF(ISNUMBER('Total Deaths'!H145),'Total Deaths'!H145/'Total Deaths'!H$31,"")</f>
        <v/>
      </c>
      <c r="H139" s="32" t="str">
        <f aca="false">IF(ISNUMBER('Total Deaths'!I149),'Total Deaths'!I149/'Total Deaths'!I$31,"")</f>
        <v/>
      </c>
      <c r="I139" s="32" t="str">
        <f aca="false">IF(ISNUMBER('Total Deaths'!J150),'Total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n">
        <f aca="false">IF(ISNUMBER('Total Deaths'!D131),'Total Deaths'!D131/'Total Deaths'!D$31,"")</f>
        <v>555.57208994709</v>
      </c>
      <c r="D140" s="32" t="str">
        <f aca="false"> IF( ISNUMBER('Total Deaths'!E138),'Total Deaths'!E138/'Total Deaths'!E$31,"")</f>
        <v/>
      </c>
      <c r="E140" s="32" t="str">
        <f aca="false">IF(ISNUMBER('Total Deaths'!F142),'Total Deaths'!F142/'Total Deaths'!F$31,"")</f>
        <v/>
      </c>
      <c r="F140" s="32" t="str">
        <f aca="false">IF(ISNUMBER('Total Deaths'!G148),'Total Deaths'!G148/'Total Deaths'!$G$31,"")</f>
        <v/>
      </c>
      <c r="G140" s="32" t="str">
        <f aca="false">IF(ISNUMBER('Total Deaths'!H146),'Total Deaths'!H146/'Total Deaths'!H$31,"")</f>
        <v/>
      </c>
      <c r="H140" s="32" t="str">
        <f aca="false">IF(ISNUMBER('Total Deaths'!I150),'Total Deaths'!I150/'Total Deaths'!I$31,"")</f>
        <v/>
      </c>
      <c r="I140" s="32" t="str">
        <f aca="false">IF(ISNUMBER('Total Deaths'!J151),'Total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n">
        <f aca="false">IF(ISNUMBER('Total Deaths'!D132),'Total Deaths'!D132/'Total Deaths'!D$31,"")</f>
        <v>557.027116402116</v>
      </c>
      <c r="D141" s="32" t="str">
        <f aca="false"> IF( ISNUMBER('Total Deaths'!E139),'Total Deaths'!E139/'Total Deaths'!E$31,"")</f>
        <v/>
      </c>
      <c r="E141" s="32" t="str">
        <f aca="false">IF(ISNUMBER('Total Deaths'!F143),'Total Deaths'!F143/'Total Deaths'!F$31,"")</f>
        <v/>
      </c>
      <c r="F141" s="32" t="str">
        <f aca="false">IF(ISNUMBER('Total Deaths'!G149),'Total Deaths'!G149/'Total Deaths'!$G$31,"")</f>
        <v/>
      </c>
      <c r="G141" s="32" t="str">
        <f aca="false">IF(ISNUMBER('Total Deaths'!H147),'Total Deaths'!H147/'Total Deaths'!H$31,"")</f>
        <v/>
      </c>
      <c r="H141" s="32" t="str">
        <f aca="false">IF(ISNUMBER('Total Deaths'!I151),'Total Deaths'!I151/'Total Deaths'!I$31,"")</f>
        <v/>
      </c>
      <c r="I141" s="32" t="str">
        <f aca="false">IF(ISNUMBER('Total Deaths'!J152),'Total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n">
        <f aca="false">IF(ISNUMBER('Total Deaths'!D133),'Total Deaths'!D133/'Total Deaths'!D$31,"")</f>
        <v>558.43253968254</v>
      </c>
      <c r="D142" s="32" t="str">
        <f aca="false"> IF( ISNUMBER('Total Deaths'!E140),'Total Deaths'!E140/'Total Deaths'!E$31,"")</f>
        <v/>
      </c>
      <c r="E142" s="32" t="str">
        <f aca="false">IF(ISNUMBER('Total Deaths'!F144),'Total Deaths'!F144/'Total Deaths'!F$31,"")</f>
        <v/>
      </c>
      <c r="F142" s="32" t="str">
        <f aca="false">IF(ISNUMBER('Total Deaths'!G150),'Total Deaths'!G150/'Total Deaths'!$G$31,"")</f>
        <v/>
      </c>
      <c r="G142" s="32" t="str">
        <f aca="false">IF(ISNUMBER('Total Deaths'!H148),'Total Deaths'!H148/'Total Deaths'!H$31,"")</f>
        <v/>
      </c>
      <c r="H142" s="32" t="str">
        <f aca="false">IF(ISNUMBER('Total Deaths'!I152),'Total Deaths'!I152/'Total Deaths'!I$31,"")</f>
        <v/>
      </c>
      <c r="I142" s="32" t="str">
        <f aca="false">IF(ISNUMBER('Total Deaths'!J153),'Total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n">
        <f aca="false">IF(ISNUMBER('Total Deaths'!D134),'Total Deaths'!D134/'Total Deaths'!D$31,"")</f>
        <v>559.623015873016</v>
      </c>
      <c r="D143" s="32" t="str">
        <f aca="false"> IF( ISNUMBER('Total Deaths'!E141),'Total Deaths'!E141/'Total Deaths'!E$31,"")</f>
        <v/>
      </c>
      <c r="E143" s="32" t="str">
        <f aca="false">IF(ISNUMBER('Total Deaths'!F145),'Total Deaths'!F145/'Total Deaths'!F$31,"")</f>
        <v/>
      </c>
      <c r="F143" s="32" t="str">
        <f aca="false">IF(ISNUMBER('Total Deaths'!G151),'Total Deaths'!G151/'Total Deaths'!$G$31,"")</f>
        <v/>
      </c>
      <c r="G143" s="32" t="str">
        <f aca="false">IF(ISNUMBER('Total Deaths'!H149),'Total Deaths'!H149/'Total Deaths'!H$31,"")</f>
        <v/>
      </c>
      <c r="H143" s="32" t="str">
        <f aca="false">IF(ISNUMBER('Total Deaths'!I153),'Total Deaths'!I153/'Total Deaths'!I$31,"")</f>
        <v/>
      </c>
      <c r="I143" s="32" t="str">
        <f aca="false">IF(ISNUMBER('Total Deaths'!J154),'Total Deaths'!J154/'Total Deaths'!J$31,"")</f>
        <v/>
      </c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C144" s="32" t="n">
        <f aca="false">IF(ISNUMBER('Total Deaths'!D135),'Total Deaths'!D135/'Total Deaths'!D$31,"")</f>
        <v>560.499338624339</v>
      </c>
      <c r="D144" s="32" t="str">
        <f aca="false"> IF( ISNUMBER('Total Deaths'!E142),'Total Deaths'!E142/'Total Deaths'!E$31,"")</f>
        <v/>
      </c>
      <c r="E144" s="32" t="str">
        <f aca="false">IF(ISNUMBER('Total Deaths'!F146),'Total Deaths'!F146/'Total Deaths'!F$31,"")</f>
        <v/>
      </c>
      <c r="F144" s="32" t="str">
        <f aca="false">IF(ISNUMBER('Total Deaths'!G152),'Total Deaths'!G152/'Total Deaths'!$G$31,"")</f>
        <v/>
      </c>
      <c r="G144" s="32" t="str">
        <f aca="false">IF(ISNUMBER('Total Deaths'!H150),'Total Deaths'!H150/'Total Deaths'!H$31,"")</f>
        <v/>
      </c>
      <c r="H144" s="32" t="str">
        <f aca="false">IF(ISNUMBER('Total Deaths'!I154),'Total Deaths'!I154/'Total Deaths'!I$31,"")</f>
        <v/>
      </c>
      <c r="I144" s="32" t="str">
        <f aca="false">IF(ISNUMBER('Total Deaths'!J155),'Total Deaths'!J155/'Total Deaths'!J$31,"")</f>
        <v/>
      </c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C145" s="32" t="n">
        <f aca="false">IF(ISNUMBER('Total Deaths'!D136),'Total Deaths'!D136/'Total Deaths'!D$31,"")</f>
        <v>561.574074074074</v>
      </c>
      <c r="D145" s="32" t="str">
        <f aca="false"> IF( ISNUMBER('Total Deaths'!E143),'Total Deaths'!E143/'Total Deaths'!E$31,"")</f>
        <v/>
      </c>
      <c r="E145" s="32" t="str">
        <f aca="false">IF(ISNUMBER('Total Deaths'!F147),'Total Deaths'!F147/'Total Deaths'!F$31,"")</f>
        <v/>
      </c>
      <c r="F145" s="32" t="str">
        <f aca="false">IF(ISNUMBER('Total Deaths'!G153),'Total Deaths'!G153/'Total Deaths'!$G$31,"")</f>
        <v/>
      </c>
      <c r="G145" s="32" t="str">
        <f aca="false">IF(ISNUMBER('Total Deaths'!H151),'Total Deaths'!H151/'Total Deaths'!H$31,"")</f>
        <v/>
      </c>
      <c r="H145" s="32" t="str">
        <f aca="false">IF(ISNUMBER('Total Deaths'!I155),'Total Deaths'!I155/'Total Deaths'!I$31,"")</f>
        <v/>
      </c>
      <c r="I145" s="32" t="str">
        <f aca="false">IF(ISNUMBER('Total Deaths'!J156),'Total Deaths'!J156/'Total Deaths'!J$31,"")</f>
        <v/>
      </c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C146" s="32" t="str">
        <f aca="false">IF(ISNUMBER('Total Deaths'!D137),'Total Deaths'!D137/'Total Deaths'!D$31,"")</f>
        <v/>
      </c>
      <c r="D146" s="32" t="str">
        <f aca="false"> IF( ISNUMBER('Total Deaths'!E144),'Total Deaths'!E144/'Total Deaths'!E$31,"")</f>
        <v/>
      </c>
      <c r="E146" s="32" t="str">
        <f aca="false">IF(ISNUMBER('Total Deaths'!F148),'Total Deaths'!F148/'Total Deaths'!F$31,"")</f>
        <v/>
      </c>
      <c r="F146" s="32" t="str">
        <f aca="false">IF(ISNUMBER('Total Deaths'!G154),'Total Deaths'!G154/'Total Deaths'!$G$31,"")</f>
        <v/>
      </c>
      <c r="G146" s="32" t="str">
        <f aca="false">IF(ISNUMBER('Total Deaths'!H152),'Total Deaths'!H152/'Total Deaths'!H$31,"")</f>
        <v/>
      </c>
      <c r="H146" s="32" t="str">
        <f aca="false">IF(ISNUMBER('Total Deaths'!I156),'Total Deaths'!I156/'Total Deaths'!I$31,"")</f>
        <v/>
      </c>
      <c r="I146" s="32" t="str">
        <f aca="false">IF(ISNUMBER('Total Deaths'!J157),'Total Deaths'!J157/'Total Deaths'!J$31,"")</f>
        <v/>
      </c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C147" s="32" t="str">
        <f aca="false">IF(ISNUMBER('Total Deaths'!D138),'Total Deaths'!D138/'Total Deaths'!D$31,"")</f>
        <v/>
      </c>
      <c r="D147" s="32" t="str">
        <f aca="false"> IF( ISNUMBER('Total Deaths'!E145),'Total Deaths'!E145/'Total Deaths'!E$31,"")</f>
        <v/>
      </c>
      <c r="E147" s="32" t="str">
        <f aca="false">IF(ISNUMBER('Total Deaths'!F149),'Total Deaths'!F149/'Total Deaths'!F$31,"")</f>
        <v/>
      </c>
      <c r="F147" s="32" t="str">
        <f aca="false">IF(ISNUMBER('Total Deaths'!G155),'Total Deaths'!G155/'Total Deaths'!$G$31,"")</f>
        <v/>
      </c>
      <c r="G147" s="32" t="str">
        <f aca="false">IF(ISNUMBER('Total Deaths'!H153),'Total Deaths'!H153/'Total Deaths'!H$31,"")</f>
        <v/>
      </c>
      <c r="H147" s="32" t="str">
        <f aca="false">IF(ISNUMBER('Total Deaths'!I157),'Total Deaths'!I157/'Total Deaths'!I$31,"")</f>
        <v/>
      </c>
      <c r="I147" s="32" t="str">
        <f aca="false">IF(ISNUMBER('Total Deaths'!J158),'Total Deaths'!J158/'Total Deaths'!J$31,"")</f>
        <v/>
      </c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C148" s="32" t="str">
        <f aca="false">IF(ISNUMBER('Total Deaths'!D139),'Total Deaths'!D139/'Total Deaths'!D$31,"")</f>
        <v/>
      </c>
      <c r="D148" s="32" t="str">
        <f aca="false"> IF( ISNUMBER('Total Deaths'!E146),'Total Deaths'!E146/'Total Deaths'!E$31,"")</f>
        <v/>
      </c>
      <c r="E148" s="32" t="str">
        <f aca="false">IF(ISNUMBER('Total Deaths'!F150),'Total Deaths'!F150/'Total Deaths'!F$31,"")</f>
        <v/>
      </c>
      <c r="F148" s="32" t="str">
        <f aca="false">IF(ISNUMBER('Total Deaths'!G156),'Total Deaths'!G156/'Total Deaths'!$G$31,"")</f>
        <v/>
      </c>
      <c r="G148" s="32" t="str">
        <f aca="false">IF(ISNUMBER('Total Deaths'!H154),'Total Deaths'!H154/'Total Deaths'!H$31,"")</f>
        <v/>
      </c>
      <c r="H148" s="32" t="str">
        <f aca="false">IF(ISNUMBER('Total Deaths'!I158),'Total Deaths'!I158/'Total Deaths'!I$31,"")</f>
        <v/>
      </c>
      <c r="I148" s="32" t="str">
        <f aca="false">IF(ISNUMBER('Total Deaths'!J159),'Total Deaths'!J159/'Total Deaths'!J$31,"")</f>
        <v/>
      </c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C149" s="32" t="str">
        <f aca="false">IF(ISNUMBER('Total Deaths'!D140),'Total Deaths'!D140/'Total Deaths'!D$31,"")</f>
        <v/>
      </c>
      <c r="D149" s="32" t="str">
        <f aca="false"> IF( ISNUMBER('Total Deaths'!E147),'Total Deaths'!E147/'Total Deaths'!E$31,"")</f>
        <v/>
      </c>
      <c r="E149" s="32" t="str">
        <f aca="false">IF(ISNUMBER('Total Deaths'!F151),'Total Deaths'!F151/'Total Deaths'!F$31,"")</f>
        <v/>
      </c>
      <c r="F149" s="32" t="str">
        <f aca="false">IF(ISNUMBER('Total Deaths'!G157),'Total Deaths'!G157/'Total Deaths'!$G$31,"")</f>
        <v/>
      </c>
      <c r="G149" s="32" t="str">
        <f aca="false">IF(ISNUMBER('Total Deaths'!H155),'Total Deaths'!H155/'Total Deaths'!H$31,"")</f>
        <v/>
      </c>
      <c r="H149" s="32" t="str">
        <f aca="false">IF(ISNUMBER('Total Deaths'!I159),'Total Deaths'!I159/'Total Deaths'!I$31,"")</f>
        <v/>
      </c>
      <c r="I149" s="32" t="str">
        <f aca="false">IF(ISNUMBER('Total Deaths'!J160),'Total Deaths'!J160/'Total Deaths'!J$31,"")</f>
        <v/>
      </c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C150" s="32" t="str">
        <f aca="false">IF(ISNUMBER('Total Deaths'!D141),'Total Deaths'!D141/'Total Deaths'!D$31,"")</f>
        <v/>
      </c>
      <c r="D150" s="32" t="str">
        <f aca="false"> IF( ISNUMBER('Total Deaths'!E148),'Total Deaths'!E148/'Total Deaths'!E$31,"")</f>
        <v/>
      </c>
      <c r="E150" s="32" t="str">
        <f aca="false">IF(ISNUMBER('Total Deaths'!F152),'Total Deaths'!F152/'Total Deaths'!F$31,"")</f>
        <v/>
      </c>
      <c r="F150" s="32" t="str">
        <f aca="false">IF(ISNUMBER('Total Deaths'!G158),'Total Deaths'!G158/'Total Deaths'!$G$31,"")</f>
        <v/>
      </c>
      <c r="G150" s="32" t="str">
        <f aca="false">IF(ISNUMBER('Total Deaths'!H156),'Total Deaths'!H156/'Total Deaths'!H$31,"")</f>
        <v/>
      </c>
      <c r="H150" s="32" t="str">
        <f aca="false">IF(ISNUMBER('Total Deaths'!I160),'Total Deaths'!I160/'Total Deaths'!I$31,"")</f>
        <v/>
      </c>
      <c r="I150" s="32" t="str">
        <f aca="false">IF(ISNUMBER('Total Deaths'!J161),'Total Deaths'!J161/'Total Deaths'!J$31,"")</f>
        <v/>
      </c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C151" s="32" t="str">
        <f aca="false">IF(ISNUMBER('Total Deaths'!D142),'Total Deaths'!D142/'Total Deaths'!D$31,"")</f>
        <v/>
      </c>
      <c r="D151" s="32" t="str">
        <f aca="false"> IF( ISNUMBER('Total Deaths'!E149),'Total Deaths'!E149/'Total Deaths'!E$31,"")</f>
        <v/>
      </c>
      <c r="E151" s="32" t="str">
        <f aca="false">IF(ISNUMBER('Total Deaths'!F153),'Total Deaths'!F153/'Total Deaths'!F$31,"")</f>
        <v/>
      </c>
      <c r="F151" s="32" t="str">
        <f aca="false">IF(ISNUMBER('Total Deaths'!G159),'Total Deaths'!G159/'Total Deaths'!$G$31,"")</f>
        <v/>
      </c>
      <c r="G151" s="32" t="str">
        <f aca="false">IF(ISNUMBER('Total Deaths'!H157),'Total Deaths'!H157/'Total Deaths'!H$31,"")</f>
        <v/>
      </c>
      <c r="H151" s="32" t="str">
        <f aca="false">IF(ISNUMBER('Total Deaths'!I161),'Total Deaths'!I161/'Total Deaths'!I$31,"")</f>
        <v/>
      </c>
      <c r="I151" s="32" t="str">
        <f aca="false">IF(ISNUMBER('Total Deaths'!J162),'Total Deaths'!J162/'Total Deaths'!J$31,"")</f>
        <v/>
      </c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C152" s="32" t="str">
        <f aca="false">IF(ISNUMBER('Total Deaths'!D143),'Total Deaths'!D143/'Total Deaths'!D$31,"")</f>
        <v/>
      </c>
      <c r="D152" s="32" t="str">
        <f aca="false"> IF( ISNUMBER('Total Deaths'!E150),'Total Deaths'!E150/'Total Deaths'!E$31,"")</f>
        <v/>
      </c>
      <c r="E152" s="32" t="str">
        <f aca="false">IF(ISNUMBER('Total Deaths'!F154),'Total Deaths'!F154/'Total Deaths'!F$31,"")</f>
        <v/>
      </c>
      <c r="F152" s="32" t="str">
        <f aca="false">IF(ISNUMBER('Total Deaths'!G160),'Total Deaths'!G160/'Total Deaths'!$G$31,"")</f>
        <v/>
      </c>
      <c r="G152" s="32" t="str">
        <f aca="false">IF(ISNUMBER('Total Deaths'!H158),'Total Deaths'!H158/'Total Deaths'!H$31,"")</f>
        <v/>
      </c>
      <c r="H152" s="32" t="str">
        <f aca="false">IF(ISNUMBER('Total Deaths'!I162),'Total Deaths'!I162/'Total Deaths'!I$31,"")</f>
        <v/>
      </c>
      <c r="I152" s="32" t="str">
        <f aca="false">IF(ISNUMBER('Total Deaths'!J163),'Total Deaths'!J163/'Total Deaths'!J$31,"")</f>
        <v/>
      </c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C153" s="32" t="str">
        <f aca="false">IF(ISNUMBER('Total Deaths'!D144),'Total Deaths'!D144/'Total Deaths'!D$31,"")</f>
        <v/>
      </c>
      <c r="D153" s="32" t="str">
        <f aca="false"> IF( ISNUMBER('Total Deaths'!E151),'Total Deaths'!E151/'Total Deaths'!E$31,"")</f>
        <v/>
      </c>
      <c r="E153" s="32" t="str">
        <f aca="false">IF(ISNUMBER('Total Deaths'!F155),'Total Deaths'!F155/'Total Deaths'!F$31,"")</f>
        <v/>
      </c>
      <c r="F153" s="32" t="str">
        <f aca="false">IF(ISNUMBER('Total Deaths'!G161),'Total Deaths'!G161/'Total Deaths'!$G$31,"")</f>
        <v/>
      </c>
      <c r="G153" s="32" t="str">
        <f aca="false">IF(ISNUMBER('Total Deaths'!H159),'Total Deaths'!H159/'Total Deaths'!H$31,"")</f>
        <v/>
      </c>
      <c r="H153" s="32" t="str">
        <f aca="false">IF(ISNUMBER('Total Deaths'!I163),'Total Deaths'!I163/'Total Deaths'!I$31,"")</f>
        <v/>
      </c>
      <c r="I153" s="32" t="str">
        <f aca="false">IF(ISNUMBER('Total Deaths'!J164),'Total Deaths'!J164/'Total Deaths'!J$31,"")</f>
        <v/>
      </c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C154" s="32" t="str">
        <f aca="false">IF(ISNUMBER('Total Deaths'!D145),'Total Deaths'!D145/'Total Deaths'!D$31,"")</f>
        <v/>
      </c>
      <c r="D154" s="32" t="str">
        <f aca="false"> IF( ISNUMBER('Total Deaths'!E152),'Total Deaths'!E152/'Total Deaths'!E$31,"")</f>
        <v/>
      </c>
      <c r="E154" s="32" t="str">
        <f aca="false">IF(ISNUMBER('Total Deaths'!F156),'Total Deaths'!F156/'Total Deaths'!F$31,"")</f>
        <v/>
      </c>
      <c r="F154" s="32" t="str">
        <f aca="false">IF(ISNUMBER('Total Deaths'!G162),'Total Deaths'!G162/'Total Deaths'!$G$31,"")</f>
        <v/>
      </c>
      <c r="G154" s="32" t="str">
        <f aca="false">IF(ISNUMBER('Total Deaths'!H160),'Total Deaths'!H160/'Total Deaths'!H$31,"")</f>
        <v/>
      </c>
      <c r="H154" s="32" t="str">
        <f aca="false">IF(ISNUMBER('Total Deaths'!I164),'Total Deaths'!I164/'Total Deaths'!I$31,"")</f>
        <v/>
      </c>
      <c r="I154" s="32" t="str">
        <f aca="false">IF(ISNUMBER('Total Deaths'!J165),'Total Deaths'!J165/'Total Deaths'!J$31,"")</f>
        <v/>
      </c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C155" s="32" t="str">
        <f aca="false">IF(ISNUMBER('Total Deaths'!D146),'Total Deaths'!D146/'Total Deaths'!D$31,"")</f>
        <v/>
      </c>
      <c r="D155" s="32" t="str">
        <f aca="false"> IF( ISNUMBER('Total Deaths'!E153),'Total Deaths'!E153/'Total Deaths'!E$31,"")</f>
        <v/>
      </c>
      <c r="E155" s="32" t="str">
        <f aca="false">IF(ISNUMBER('Total Deaths'!F157),'Total Deaths'!F157/'Total Deaths'!F$31,"")</f>
        <v/>
      </c>
      <c r="F155" s="32" t="str">
        <f aca="false">IF(ISNUMBER('Total Deaths'!G163),'Total Deaths'!G163/'Total Deaths'!$G$31,"")</f>
        <v/>
      </c>
      <c r="G155" s="32" t="str">
        <f aca="false">IF(ISNUMBER('Total Deaths'!H161),'Total Deaths'!H161/'Total Deaths'!H$31,"")</f>
        <v/>
      </c>
      <c r="H155" s="32" t="str">
        <f aca="false">IF(ISNUMBER('Total Deaths'!I165),'Total Deaths'!I165/'Total Deaths'!I$31,"")</f>
        <v/>
      </c>
      <c r="I155" s="32" t="str">
        <f aca="false">IF(ISNUMBER('Total Deaths'!J166),'Total Deaths'!J166/'Total Deaths'!J$31,"")</f>
        <v/>
      </c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C156" s="32" t="str">
        <f aca="false">IF(ISNUMBER('Total Deaths'!D147),'Total Deaths'!D147/'Total Deaths'!D$31,"")</f>
        <v/>
      </c>
      <c r="D156" s="32" t="str">
        <f aca="false"> IF( ISNUMBER('Total Deaths'!E154),'Total Deaths'!E154/'Total Deaths'!E$31,"")</f>
        <v/>
      </c>
      <c r="E156" s="32" t="str">
        <f aca="false">IF(ISNUMBER('Total Deaths'!F158),'Total Deaths'!F158/'Total Deaths'!F$31,"")</f>
        <v/>
      </c>
      <c r="F156" s="32" t="str">
        <f aca="false">IF(ISNUMBER('Total Deaths'!G164),'Total Deaths'!G164/'Total Deaths'!$G$31,"")</f>
        <v/>
      </c>
      <c r="G156" s="32" t="str">
        <f aca="false">IF(ISNUMBER('Total Deaths'!H162),'Total Deaths'!H162/'Total Deaths'!H$31,"")</f>
        <v/>
      </c>
      <c r="H156" s="32" t="str">
        <f aca="false">IF(ISNUMBER('Total Deaths'!I166),'Total Deaths'!I166/'Total Deaths'!I$31,"")</f>
        <v/>
      </c>
      <c r="I156" s="32" t="str">
        <f aca="false">IF(ISNUMBER('Total Deaths'!J167),'Total Deaths'!J167/'Total Deaths'!J$31,"")</f>
        <v/>
      </c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C157" s="32" t="str">
        <f aca="false">IF(ISNUMBER('Total Deaths'!D148),'Total Deaths'!D148/'Total Deaths'!D$31,"")</f>
        <v/>
      </c>
      <c r="D157" s="32" t="str">
        <f aca="false"> IF( ISNUMBER('Total Deaths'!E155),'Total Deaths'!E155/'Total Deaths'!E$31,"")</f>
        <v/>
      </c>
      <c r="E157" s="32" t="str">
        <f aca="false">IF(ISNUMBER('Total Deaths'!F159),'Total Deaths'!F159/'Total Deaths'!F$31,"")</f>
        <v/>
      </c>
      <c r="F157" s="32" t="str">
        <f aca="false">IF(ISNUMBER('Total Deaths'!G165),'Total Deaths'!G165/'Total Deaths'!$G$31,"")</f>
        <v/>
      </c>
      <c r="G157" s="32" t="str">
        <f aca="false">IF(ISNUMBER('Total Deaths'!H163),'Total Deaths'!H163/'Total Deaths'!H$31,"")</f>
        <v/>
      </c>
      <c r="H157" s="32" t="str">
        <f aca="false">IF(ISNUMBER('Total Deaths'!I167),'Total Deaths'!I167/'Total Deaths'!I$31,"")</f>
        <v/>
      </c>
      <c r="I157" s="32" t="str">
        <f aca="false">IF(ISNUMBER('Total Deaths'!J168),'Total Deaths'!J168/'Total Deaths'!J$31,"")</f>
        <v/>
      </c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C158" s="32" t="str">
        <f aca="false">IF(ISNUMBER('Total Deaths'!D149),'Total Deaths'!D149/'Total Deaths'!D$31,"")</f>
        <v/>
      </c>
      <c r="D158" s="32" t="str">
        <f aca="false"> IF( ISNUMBER('Total Deaths'!E156),'Total Deaths'!E156/'Total Deaths'!E$31,"")</f>
        <v/>
      </c>
      <c r="E158" s="32" t="str">
        <f aca="false">IF(ISNUMBER('Total Deaths'!F160),'Total Deaths'!F160/'Total Deaths'!F$31,"")</f>
        <v/>
      </c>
      <c r="F158" s="32" t="str">
        <f aca="false">IF(ISNUMBER('Total Deaths'!G166),'Total Deaths'!G166/'Total Deaths'!$G$31,"")</f>
        <v/>
      </c>
      <c r="G158" s="32" t="str">
        <f aca="false">IF(ISNUMBER('Total Deaths'!H164),'Total Deaths'!H164/'Total Deaths'!H$31,"")</f>
        <v/>
      </c>
      <c r="H158" s="32" t="str">
        <f aca="false">IF(ISNUMBER('Total Deaths'!I168),'Total Deaths'!I168/'Total Deaths'!I$31,"")</f>
        <v/>
      </c>
      <c r="I158" s="32" t="str">
        <f aca="false">IF(ISNUMBER('Total Deaths'!J169),'Total Deaths'!J169/'Total Deaths'!J$31,"")</f>
        <v/>
      </c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C159" s="32" t="str">
        <f aca="false">IF(ISNUMBER('Total Deaths'!D150),'Total Deaths'!D150/'Total Deaths'!D$31,"")</f>
        <v/>
      </c>
      <c r="D159" s="32" t="str">
        <f aca="false"> IF( ISNUMBER('Total Deaths'!E157),'Total Deaths'!E157/'Total Deaths'!E$31,"")</f>
        <v/>
      </c>
      <c r="E159" s="32" t="str">
        <f aca="false">IF(ISNUMBER('Total Deaths'!F161),'Total Deaths'!F161/'Total Deaths'!F$31,"")</f>
        <v/>
      </c>
      <c r="F159" s="32" t="str">
        <f aca="false">IF(ISNUMBER('Total Deaths'!G167),'Total Deaths'!G167/'Total Deaths'!$G$31,"")</f>
        <v/>
      </c>
      <c r="G159" s="32" t="str">
        <f aca="false">IF(ISNUMBER('Total Deaths'!H165),'Total Deaths'!H165/'Total Deaths'!H$31,"")</f>
        <v/>
      </c>
      <c r="H159" s="32" t="str">
        <f aca="false">IF(ISNUMBER('Total Deaths'!I169),'Total Deaths'!I169/'Total Deaths'!I$31,"")</f>
        <v/>
      </c>
      <c r="I159" s="32" t="str">
        <f aca="false">IF(ISNUMBER('Total Deaths'!J170),'Total Deaths'!J170/'Total Deaths'!J$31,"")</f>
        <v/>
      </c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C160" s="32" t="str">
        <f aca="false">IF(ISNUMBER('Total Deaths'!D151),'Total Deaths'!D151/'Total Deaths'!D$31,"")</f>
        <v/>
      </c>
      <c r="D160" s="32" t="str">
        <f aca="false"> IF( ISNUMBER('Total Deaths'!E158),'Total Deaths'!E158/'Total Deaths'!E$31,"")</f>
        <v/>
      </c>
      <c r="E160" s="32" t="str">
        <f aca="false">IF(ISNUMBER('Total Deaths'!F162),'Total Deaths'!F162/'Total Deaths'!F$31,"")</f>
        <v/>
      </c>
      <c r="F160" s="32" t="str">
        <f aca="false">IF(ISNUMBER('Total Deaths'!G168),'Total Deaths'!G168/'Total Deaths'!$G$31,"")</f>
        <v/>
      </c>
      <c r="G160" s="32" t="str">
        <f aca="false">IF(ISNUMBER('Total Deaths'!H166),'Total Deaths'!H166/'Total Deaths'!H$31,"")</f>
        <v/>
      </c>
      <c r="H160" s="32" t="str">
        <f aca="false">IF(ISNUMBER('Total Deaths'!I170),'Total Deaths'!I170/'Total Deaths'!I$31,"")</f>
        <v/>
      </c>
      <c r="I160" s="32" t="str">
        <f aca="false">IF(ISNUMBER('Total Deaths'!J171),'Total Deaths'!J171/'Total Deaths'!J$31,"")</f>
        <v/>
      </c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C161" s="32" t="str">
        <f aca="false">IF(ISNUMBER('Total Deaths'!D152),'Total Deaths'!D152/'Total Deaths'!D$31,"")</f>
        <v/>
      </c>
      <c r="D161" s="32" t="str">
        <f aca="false"> IF( ISNUMBER('Total Deaths'!E159),'Total Deaths'!E159/'Total Deaths'!E$31,"")</f>
        <v/>
      </c>
      <c r="E161" s="32" t="str">
        <f aca="false">IF(ISNUMBER('Total Deaths'!F163),'Total Deaths'!F163/'Total Deaths'!F$31,"")</f>
        <v/>
      </c>
      <c r="F161" s="32" t="str">
        <f aca="false">IF(ISNUMBER('Total Deaths'!G169),'Total Deaths'!G169/'Total Deaths'!$G$31,"")</f>
        <v/>
      </c>
      <c r="G161" s="32" t="str">
        <f aca="false">IF(ISNUMBER('Total Deaths'!H167),'Total Deaths'!H167/'Total Deaths'!H$31,"")</f>
        <v/>
      </c>
      <c r="H161" s="32" t="str">
        <f aca="false">IF(ISNUMBER('Total Deaths'!I171),'Total Deaths'!I171/'Total Deaths'!I$31,"")</f>
        <v/>
      </c>
      <c r="I161" s="32" t="str">
        <f aca="false">IF(ISNUMBER('Total Deaths'!J172),'Total Deaths'!J172/'Total Deaths'!J$31,"")</f>
        <v/>
      </c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C162" s="32" t="str">
        <f aca="false">IF(ISNUMBER('Total Deaths'!D153),'Total Deaths'!D153/'Total Deaths'!D$31,"")</f>
        <v/>
      </c>
      <c r="D162" s="32" t="str">
        <f aca="false"> IF( ISNUMBER('Total Deaths'!E160),'Total Deaths'!E160/'Total Deaths'!E$31,"")</f>
        <v/>
      </c>
      <c r="E162" s="32" t="str">
        <f aca="false">IF(ISNUMBER('Total Deaths'!F164),'Total Deaths'!F164/'Total Deaths'!F$31,"")</f>
        <v/>
      </c>
      <c r="F162" s="32" t="str">
        <f aca="false">IF(ISNUMBER('Total Deaths'!G170),'Total Deaths'!G170/'Total Deaths'!$G$31,"")</f>
        <v/>
      </c>
      <c r="G162" s="32" t="str">
        <f aca="false">IF(ISNUMBER('Total Deaths'!H168),'Total Deaths'!H168/'Total Deaths'!H$31,"")</f>
        <v/>
      </c>
      <c r="H162" s="32" t="str">
        <f aca="false">IF(ISNUMBER('Total Deaths'!I172),'Total Deaths'!I172/'Total Deaths'!I$31,"")</f>
        <v/>
      </c>
      <c r="I162" s="32" t="str">
        <f aca="false">IF(ISNUMBER('Total Deaths'!J173),'Total Deaths'!J173/'Total Deaths'!J$31,"")</f>
        <v/>
      </c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C163" s="32" t="str">
        <f aca="false">IF(ISNUMBER('Total Deaths'!D154),'Total Deaths'!D154/'Total Deaths'!D$31,"")</f>
        <v/>
      </c>
      <c r="D163" s="32" t="str">
        <f aca="false"> IF( ISNUMBER('Total Deaths'!E161),'Total Deaths'!E161/'Total Deaths'!E$31,"")</f>
        <v/>
      </c>
      <c r="E163" s="32" t="str">
        <f aca="false">IF(ISNUMBER('Total Deaths'!F165),'Total Deaths'!F165/'Total Deaths'!F$31,"")</f>
        <v/>
      </c>
      <c r="F163" s="32" t="str">
        <f aca="false">IF(ISNUMBER('Total Deaths'!G171),'Total Deaths'!G171/'Total Deaths'!$G$31,"")</f>
        <v/>
      </c>
      <c r="G163" s="32" t="str">
        <f aca="false">IF(ISNUMBER('Total Deaths'!H169),'Total Deaths'!H169/'Total Deaths'!H$31,"")</f>
        <v/>
      </c>
      <c r="H163" s="32" t="str">
        <f aca="false">IF(ISNUMBER('Total Deaths'!I173),'Total Deaths'!I173/'Total Deaths'!I$31,"")</f>
        <v/>
      </c>
      <c r="I163" s="32" t="str">
        <f aca="false">IF(ISNUMBER('Total Deaths'!J174),'Total Deaths'!J174/'Total Deaths'!J$31,"")</f>
        <v/>
      </c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C164" s="32" t="str">
        <f aca="false">IF(ISNUMBER('Total Deaths'!D155),'Total Deaths'!D155/'Total Deaths'!D$31,"")</f>
        <v/>
      </c>
      <c r="D164" s="32" t="str">
        <f aca="false"> IF( ISNUMBER('Total Deaths'!E162),'Total Deaths'!E162/'Total Deaths'!E$31,"")</f>
        <v/>
      </c>
      <c r="E164" s="32" t="str">
        <f aca="false">IF(ISNUMBER('Total Deaths'!F166),'Total Deaths'!F166/'Total Deaths'!F$31,"")</f>
        <v/>
      </c>
      <c r="F164" s="32" t="str">
        <f aca="false">IF(ISNUMBER('Total Deaths'!G172),'Total Deaths'!G172/'Total Deaths'!$G$31,"")</f>
        <v/>
      </c>
      <c r="G164" s="32" t="str">
        <f aca="false">IF(ISNUMBER('Total Deaths'!H170),'Total Deaths'!H170/'Total Deaths'!H$31,"")</f>
        <v/>
      </c>
      <c r="H164" s="32" t="str">
        <f aca="false">IF(ISNUMBER('Total Deaths'!I174),'Total Deaths'!I174/'Total Deaths'!I$31,"")</f>
        <v/>
      </c>
      <c r="I164" s="32" t="str">
        <f aca="false">IF(ISNUMBER('Total Deaths'!J175),'Total Deaths'!J175/'Total Deaths'!J$31,"")</f>
        <v/>
      </c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C165" s="32" t="str">
        <f aca="false">IF(ISNUMBER('Total Deaths'!D156),'Total Deaths'!D156/'Total Deaths'!D$31,"")</f>
        <v/>
      </c>
      <c r="D165" s="32" t="str">
        <f aca="false"> IF( ISNUMBER('Total Deaths'!E163),'Total Deaths'!E163/'Total Deaths'!E$31,"")</f>
        <v/>
      </c>
      <c r="E165" s="32" t="str">
        <f aca="false">IF(ISNUMBER('Total Deaths'!F167),'Total Deaths'!F167/'Total Deaths'!F$31,"")</f>
        <v/>
      </c>
      <c r="F165" s="32" t="str">
        <f aca="false">IF(ISNUMBER('Total Deaths'!G173),'Total Deaths'!G173/'Total Deaths'!$G$31,"")</f>
        <v/>
      </c>
      <c r="G165" s="32" t="str">
        <f aca="false">IF(ISNUMBER('Total Deaths'!H171),'Total Deaths'!H171/'Total Deaths'!H$31,"")</f>
        <v/>
      </c>
      <c r="H165" s="32" t="str">
        <f aca="false">IF(ISNUMBER('Total Deaths'!I175),'Total Deaths'!I175/'Total Deaths'!I$31,"")</f>
        <v/>
      </c>
      <c r="I165" s="32" t="str">
        <f aca="false">IF(ISNUMBER('Total Deaths'!J176),'Total Deaths'!J176/'Total Deaths'!J$31,"")</f>
        <v/>
      </c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C166" s="32" t="str">
        <f aca="false">IF(ISNUMBER('Total Deaths'!D157),'Total Deaths'!D157/'Total Deaths'!D$31,"")</f>
        <v/>
      </c>
      <c r="D166" s="32" t="str">
        <f aca="false"> IF( ISNUMBER('Total Deaths'!E164),'Total Deaths'!E164/'Total Deaths'!E$31,"")</f>
        <v/>
      </c>
      <c r="E166" s="32" t="str">
        <f aca="false">IF(ISNUMBER('Total Deaths'!F168),'Total Deaths'!F168/'Total Deaths'!F$31,"")</f>
        <v/>
      </c>
      <c r="F166" s="32" t="str">
        <f aca="false">IF(ISNUMBER('Total Deaths'!G174),'Total Deaths'!G174/'Total Deaths'!$G$31,"")</f>
        <v/>
      </c>
      <c r="G166" s="32" t="str">
        <f aca="false">IF(ISNUMBER('Total Deaths'!H172),'Total Deaths'!H172/'Total Deaths'!H$31,"")</f>
        <v/>
      </c>
      <c r="H166" s="32" t="str">
        <f aca="false">IF(ISNUMBER('Total Deaths'!I176),'Total Deaths'!I176/'Total Deaths'!I$31,"")</f>
        <v/>
      </c>
      <c r="I166" s="32" t="str">
        <f aca="false">IF(ISNUMBER('Total Deaths'!J177),'Total Deaths'!J177/'Total Deaths'!J$31,"")</f>
        <v/>
      </c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C167" s="32" t="str">
        <f aca="false">IF(ISNUMBER('Total Deaths'!D158),'Total Deaths'!D158/'Total Deaths'!D$31,"")</f>
        <v/>
      </c>
      <c r="D167" s="32" t="str">
        <f aca="false"> IF( ISNUMBER('Total Deaths'!E165),'Total Deaths'!E165/'Total Deaths'!E$31,"")</f>
        <v/>
      </c>
      <c r="E167" s="32" t="str">
        <f aca="false">IF(ISNUMBER('Total Deaths'!F169),'Total Deaths'!F169/'Total Deaths'!F$31,"")</f>
        <v/>
      </c>
      <c r="F167" s="32" t="str">
        <f aca="false">IF(ISNUMBER('Total Deaths'!G175),'Total Deaths'!G175/'Total Deaths'!$G$31,"")</f>
        <v/>
      </c>
      <c r="G167" s="32" t="str">
        <f aca="false">IF(ISNUMBER('Total Deaths'!H173),'Total Deaths'!H173/'Total Deaths'!H$31,"")</f>
        <v/>
      </c>
      <c r="H167" s="32" t="str">
        <f aca="false">IF(ISNUMBER('Total Deaths'!I177),'Total Deaths'!I177/'Total Deaths'!I$31,"")</f>
        <v/>
      </c>
      <c r="I167" s="32" t="str">
        <f aca="false">IF(ISNUMBER('Total Deaths'!J178),'Total Deaths'!J178/'Total Deaths'!J$31,"")</f>
        <v/>
      </c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C168" s="32" t="str">
        <f aca="false">IF(ISNUMBER('Total Deaths'!D159),'Total Deaths'!D159/'Total Deaths'!D$31,"")</f>
        <v/>
      </c>
      <c r="D168" s="32" t="str">
        <f aca="false"> IF( ISNUMBER('Total Deaths'!E166),'Total Deaths'!E166/'Total Deaths'!E$31,"")</f>
        <v/>
      </c>
      <c r="E168" s="32" t="str">
        <f aca="false">IF(ISNUMBER('Total Deaths'!F170),'Total Deaths'!F170/'Total Deaths'!F$31,"")</f>
        <v/>
      </c>
      <c r="F168" s="32" t="str">
        <f aca="false">IF(ISNUMBER('Total Deaths'!G176),'Total Deaths'!G176/'Total Deaths'!$G$31,"")</f>
        <v/>
      </c>
      <c r="G168" s="32" t="str">
        <f aca="false">IF(ISNUMBER('Total Deaths'!H174),'Total Deaths'!H174/'Total Deaths'!H$31,"")</f>
        <v/>
      </c>
      <c r="H168" s="32" t="str">
        <f aca="false">IF(ISNUMBER('Total Deaths'!I178),'Total Deaths'!I178/'Total Deaths'!I$31,"")</f>
        <v/>
      </c>
      <c r="I168" s="32" t="str">
        <f aca="false">IF(ISNUMBER('Total Deaths'!J179),'Total Deaths'!J179/'Total Deaths'!J$31,"")</f>
        <v/>
      </c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C169" s="32" t="str">
        <f aca="false">IF(ISNUMBER('Total Deaths'!D160),'Total Deaths'!D160/'Total Deaths'!D$31,"")</f>
        <v/>
      </c>
      <c r="D169" s="32" t="str">
        <f aca="false"> IF( ISNUMBER('Total Deaths'!E167),'Total Deaths'!E167/'Total Deaths'!E$31,"")</f>
        <v/>
      </c>
      <c r="E169" s="32" t="str">
        <f aca="false">IF(ISNUMBER('Total Deaths'!F171),'Total Deaths'!F171/'Total Deaths'!F$31,"")</f>
        <v/>
      </c>
      <c r="F169" s="32" t="str">
        <f aca="false">IF(ISNUMBER('Total Deaths'!G177),'Total Deaths'!G177/'Total Deaths'!$G$31,"")</f>
        <v/>
      </c>
      <c r="G169" s="32" t="str">
        <f aca="false">IF(ISNUMBER('Total Deaths'!H175),'Total Deaths'!H175/'Total Deaths'!H$31,"")</f>
        <v/>
      </c>
      <c r="H169" s="32" t="str">
        <f aca="false">IF(ISNUMBER('Total Deaths'!I179),'Total Deaths'!I179/'Total Deaths'!I$31,"")</f>
        <v/>
      </c>
      <c r="I169" s="32" t="str">
        <f aca="false">IF(ISNUMBER('Total Deaths'!J180),'Total Deaths'!J180/'Total Deaths'!J$31,"")</f>
        <v/>
      </c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C170" s="32" t="str">
        <f aca="false">IF(ISNUMBER('Total Deaths'!D161),'Total Deaths'!D161/'Total Deaths'!D$31,"")</f>
        <v/>
      </c>
      <c r="D170" s="32" t="str">
        <f aca="false"> IF( ISNUMBER('Total Deaths'!E168),'Total Deaths'!E168/'Total Deaths'!E$31,"")</f>
        <v/>
      </c>
      <c r="E170" s="32" t="str">
        <f aca="false">IF(ISNUMBER('Total Deaths'!F172),'Total Deaths'!F172/'Total Deaths'!F$31,"")</f>
        <v/>
      </c>
      <c r="F170" s="32" t="str">
        <f aca="false">IF(ISNUMBER('Total Deaths'!G178),'Total Deaths'!G178/'Total Deaths'!$G$31,"")</f>
        <v/>
      </c>
      <c r="G170" s="32" t="str">
        <f aca="false">IF(ISNUMBER('Total Deaths'!H176),'Total Deaths'!H176/'Total Deaths'!H$31,"")</f>
        <v/>
      </c>
      <c r="H170" s="32" t="str">
        <f aca="false">IF(ISNUMBER('Total Deaths'!I180),'Total Deaths'!I180/'Total Deaths'!I$31,"")</f>
        <v/>
      </c>
      <c r="I170" s="32" t="str">
        <f aca="false">IF(ISNUMBER('Total Deaths'!J181),'Total Deaths'!J181/'Total Deaths'!J$31,"")</f>
        <v/>
      </c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C171" s="32" t="str">
        <f aca="false">IF(ISNUMBER('Total Deaths'!D162),'Total Deaths'!D162/'Total Deaths'!D$31,"")</f>
        <v/>
      </c>
      <c r="D171" s="32" t="str">
        <f aca="false"> IF( ISNUMBER('Total Deaths'!E169),'Total Deaths'!E169/'Total Deaths'!E$31,"")</f>
        <v/>
      </c>
      <c r="E171" s="32" t="str">
        <f aca="false">IF(ISNUMBER('Total Deaths'!F173),'Total Deaths'!F173/'Total Deaths'!F$31,"")</f>
        <v/>
      </c>
      <c r="F171" s="32" t="str">
        <f aca="false">IF(ISNUMBER('Total Deaths'!G179),'Total Deaths'!G179/'Total Deaths'!$G$31,"")</f>
        <v/>
      </c>
      <c r="G171" s="32" t="str">
        <f aca="false">IF(ISNUMBER('Total Deaths'!H177),'Total Deaths'!H177/'Total Deaths'!H$31,"")</f>
        <v/>
      </c>
      <c r="H171" s="32" t="str">
        <f aca="false">IF(ISNUMBER('Total Deaths'!I181),'Total Deaths'!I181/'Total Deaths'!I$31,"")</f>
        <v/>
      </c>
      <c r="I171" s="32" t="str">
        <f aca="false">IF(ISNUMBER('Total Deaths'!J182),'Total Deaths'!J182/'Total Deaths'!J$31,"")</f>
        <v/>
      </c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C172" s="32" t="str">
        <f aca="false">IF(ISNUMBER('Total Deaths'!D163),'Total Deaths'!D163/'Total Deaths'!D$31,"")</f>
        <v/>
      </c>
      <c r="D172" s="32" t="str">
        <f aca="false"> IF( ISNUMBER('Total Deaths'!E170),'Total Deaths'!E170/'Total Deaths'!E$31,"")</f>
        <v/>
      </c>
      <c r="E172" s="32" t="str">
        <f aca="false">IF(ISNUMBER('Total Deaths'!F174),'Total Deaths'!F174/'Total Deaths'!F$31,"")</f>
        <v/>
      </c>
      <c r="F172" s="32" t="str">
        <f aca="false">IF(ISNUMBER('Total Deaths'!G180),'Total Deaths'!G180/'Total Deaths'!$G$31,"")</f>
        <v/>
      </c>
      <c r="G172" s="32" t="str">
        <f aca="false">IF(ISNUMBER('Total Deaths'!H178),'Total Deaths'!H178/'Total Deaths'!H$31,"")</f>
        <v/>
      </c>
      <c r="H172" s="32" t="str">
        <f aca="false">IF(ISNUMBER('Total Deaths'!I182),'Total Deaths'!I182/'Total Deaths'!I$31,"")</f>
        <v/>
      </c>
      <c r="I172" s="32" t="str">
        <f aca="false">IF(ISNUMBER('Total Deaths'!J183),'Total Deaths'!J183/'Total Deaths'!J$31,"")</f>
        <v/>
      </c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C173" s="32" t="str">
        <f aca="false">IF(ISNUMBER('Total Deaths'!D164),'Total Deaths'!D164/'Total Deaths'!D$31,"")</f>
        <v/>
      </c>
      <c r="D173" s="32" t="str">
        <f aca="false"> IF( ISNUMBER('Total Deaths'!E171),'Total Deaths'!E171/'Total Deaths'!E$31,"")</f>
        <v/>
      </c>
      <c r="E173" s="32" t="str">
        <f aca="false">IF(ISNUMBER('Total Deaths'!F175),'Total Deaths'!F175/'Total Deaths'!F$31,"")</f>
        <v/>
      </c>
      <c r="F173" s="32" t="str">
        <f aca="false">IF(ISNUMBER('Total Deaths'!G181),'Total Deaths'!G181/'Total Deaths'!$G$31,"")</f>
        <v/>
      </c>
      <c r="G173" s="32" t="str">
        <f aca="false">IF(ISNUMBER('Total Deaths'!H179),'Total Deaths'!H179/'Total Deaths'!H$31,"")</f>
        <v/>
      </c>
      <c r="H173" s="32" t="str">
        <f aca="false">IF(ISNUMBER('Total Deaths'!I183),'Total Deaths'!I183/'Total Deaths'!I$31,"")</f>
        <v/>
      </c>
      <c r="I173" s="32" t="str">
        <f aca="false">IF(ISNUMBER('Total Deaths'!J184),'Total Deaths'!J184/'Total Deaths'!J$31,"")</f>
        <v/>
      </c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C174" s="32" t="str">
        <f aca="false">IF(ISNUMBER('Total Deaths'!D165),'Total Deaths'!D165/'Total Deaths'!D$31,"")</f>
        <v/>
      </c>
      <c r="D174" s="32" t="str">
        <f aca="false"> IF( ISNUMBER('Total Deaths'!E172),'Total Deaths'!E172/'Total Deaths'!E$31,"")</f>
        <v/>
      </c>
      <c r="E174" s="32" t="str">
        <f aca="false">IF(ISNUMBER('Total Deaths'!F176),'Total Deaths'!F176/'Total Deaths'!F$31,"")</f>
        <v/>
      </c>
      <c r="F174" s="32" t="str">
        <f aca="false">IF(ISNUMBER('Total Deaths'!G182),'Total Deaths'!G182/'Total Deaths'!$G$31,"")</f>
        <v/>
      </c>
      <c r="G174" s="32" t="str">
        <f aca="false">IF(ISNUMBER('Total Deaths'!H180),'Total Deaths'!H180/'Total Deaths'!H$31,"")</f>
        <v/>
      </c>
      <c r="H174" s="32" t="str">
        <f aca="false">IF(ISNUMBER('Total Deaths'!I184),'Total Deaths'!I184/'Total Deaths'!I$31,"")</f>
        <v/>
      </c>
      <c r="I174" s="32" t="str">
        <f aca="false">IF(ISNUMBER('Total Deaths'!J185),'Total Deaths'!J185/'Total Deaths'!J$31,"")</f>
        <v/>
      </c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C175" s="32" t="str">
        <f aca="false">IF(ISNUMBER('Total Deaths'!D166),'Total Deaths'!D166/'Total Deaths'!D$31,"")</f>
        <v/>
      </c>
      <c r="D175" s="32" t="str">
        <f aca="false"> IF( ISNUMBER('Total Deaths'!E173),'Total Deaths'!E173/'Total Deaths'!E$31,"")</f>
        <v/>
      </c>
      <c r="E175" s="32" t="str">
        <f aca="false">IF(ISNUMBER('Total Deaths'!F177),'Total Deaths'!F177/'Total Deaths'!F$31,"")</f>
        <v/>
      </c>
      <c r="F175" s="32" t="str">
        <f aca="false">IF(ISNUMBER('Total Deaths'!G183),'Total Deaths'!G183/'Total Deaths'!$G$31,"")</f>
        <v/>
      </c>
      <c r="G175" s="32" t="str">
        <f aca="false">IF(ISNUMBER('Total Deaths'!H181),'Total Deaths'!H181/'Total Deaths'!H$31,"")</f>
        <v/>
      </c>
      <c r="H175" s="32" t="str">
        <f aca="false">IF(ISNUMBER('Total Deaths'!I185),'Total Deaths'!I185/'Total Deaths'!I$31,"")</f>
        <v/>
      </c>
      <c r="I175" s="32" t="str">
        <f aca="false">IF(ISNUMBER('Total Deaths'!J186),'Total Deaths'!J186/'Total Deaths'!J$31,"")</f>
        <v/>
      </c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C176" s="32" t="str">
        <f aca="false">IF(ISNUMBER('Total Deaths'!D167),'Total Deaths'!D167/'Total Deaths'!D$31,"")</f>
        <v/>
      </c>
      <c r="D176" s="32" t="str">
        <f aca="false"> IF( ISNUMBER('Total Deaths'!E174),'Total Deaths'!E174/'Total Deaths'!E$31,"")</f>
        <v/>
      </c>
      <c r="E176" s="32" t="str">
        <f aca="false">IF(ISNUMBER('Total Deaths'!F178),'Total Deaths'!F178/'Total Deaths'!F$31,"")</f>
        <v/>
      </c>
      <c r="F176" s="32" t="str">
        <f aca="false">IF(ISNUMBER('Total Deaths'!G184),'Total Deaths'!G184/'Total Deaths'!$G$31,"")</f>
        <v/>
      </c>
      <c r="G176" s="32" t="str">
        <f aca="false">IF(ISNUMBER('Total Deaths'!H182),'Total Deaths'!H182/'Total Deaths'!H$31,"")</f>
        <v/>
      </c>
      <c r="H176" s="32" t="str">
        <f aca="false">IF(ISNUMBER('Total Deaths'!I186),'Total Deaths'!I186/'Total Deaths'!I$31,"")</f>
        <v/>
      </c>
      <c r="I176" s="32" t="str">
        <f aca="false">IF(ISNUMBER('Total Deaths'!J187),'Total Deaths'!J187/'Total Deaths'!J$31,"")</f>
        <v/>
      </c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C177" s="32" t="str">
        <f aca="false">IF(ISNUMBER('Total Deaths'!D168),'Total Deaths'!D168/'Total Deaths'!D$31,"")</f>
        <v/>
      </c>
      <c r="D177" s="32" t="str">
        <f aca="false"> IF( ISNUMBER('Total Deaths'!E175),'Total Deaths'!E175/'Total Deaths'!E$31,"")</f>
        <v/>
      </c>
      <c r="E177" s="32" t="str">
        <f aca="false">IF(ISNUMBER('Total Deaths'!F179),'Total Deaths'!F179/'Total Deaths'!F$31,"")</f>
        <v/>
      </c>
      <c r="F177" s="32" t="str">
        <f aca="false">IF(ISNUMBER('Total Deaths'!G185),'Total Deaths'!G185/'Total Deaths'!$G$31,"")</f>
        <v/>
      </c>
      <c r="G177" s="32" t="str">
        <f aca="false">IF(ISNUMBER('Total Deaths'!H183),'Total Deaths'!H183/'Total Deaths'!H$31,"")</f>
        <v/>
      </c>
      <c r="H177" s="32" t="str">
        <f aca="false">IF(ISNUMBER('Total Deaths'!I187),'Total Deaths'!I187/'Total Deaths'!I$31,"")</f>
        <v/>
      </c>
      <c r="I177" s="32" t="str">
        <f aca="false">IF(ISNUMBER('Total Deaths'!J188),'Total Deaths'!J188/'Total Deaths'!J$31,"")</f>
        <v/>
      </c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C178" s="32" t="str">
        <f aca="false">IF(ISNUMBER('Total Deaths'!D169),'Total Deaths'!D169/'Total Deaths'!D$31,"")</f>
        <v/>
      </c>
      <c r="D178" s="32" t="str">
        <f aca="false"> IF( ISNUMBER('Total Deaths'!E176),'Total Deaths'!E176/'Total Deaths'!E$31,"")</f>
        <v/>
      </c>
      <c r="E178" s="32" t="str">
        <f aca="false">IF(ISNUMBER('Total Deaths'!F180),'Total Deaths'!F180/'Total Deaths'!F$31,"")</f>
        <v/>
      </c>
      <c r="F178" s="32" t="str">
        <f aca="false">IF(ISNUMBER('Total Deaths'!G186),'Total Deaths'!G186/'Total Deaths'!$G$31,"")</f>
        <v/>
      </c>
      <c r="G178" s="32" t="str">
        <f aca="false">IF(ISNUMBER('Total Deaths'!H184),'Total Deaths'!H184/'Total Deaths'!H$31,"")</f>
        <v/>
      </c>
      <c r="H178" s="32" t="str">
        <f aca="false">IF(ISNUMBER('Total Deaths'!I188),'Total Deaths'!I188/'Total Deaths'!I$31,"")</f>
        <v/>
      </c>
      <c r="I178" s="32" t="str">
        <f aca="false">IF(ISNUMBER('Total Deaths'!J189),'Total Deaths'!J189/'Total Deaths'!J$31,"")</f>
        <v/>
      </c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C179" s="32" t="str">
        <f aca="false">IF(ISNUMBER('Total Deaths'!D170),'Total Deaths'!D170/'Total Deaths'!D$31,"")</f>
        <v/>
      </c>
      <c r="D179" s="32" t="str">
        <f aca="false"> IF( ISNUMBER('Total Deaths'!E177),'Total Deaths'!E177/'Total Deaths'!E$31,"")</f>
        <v/>
      </c>
      <c r="E179" s="32" t="str">
        <f aca="false">IF(ISNUMBER('Total Deaths'!F181),'Total Deaths'!F181/'Total Deaths'!F$31,"")</f>
        <v/>
      </c>
      <c r="F179" s="32" t="str">
        <f aca="false">IF(ISNUMBER('Total Deaths'!G187),'Total Deaths'!G187/'Total Deaths'!$G$31,"")</f>
        <v/>
      </c>
      <c r="G179" s="32" t="str">
        <f aca="false">IF(ISNUMBER('Total Deaths'!H185),'Total Deaths'!H185/'Total Deaths'!H$31,"")</f>
        <v/>
      </c>
      <c r="H179" s="32" t="str">
        <f aca="false">IF(ISNUMBER('Total Deaths'!I189),'Total Deaths'!I189/'Total Deaths'!I$31,"")</f>
        <v/>
      </c>
      <c r="I179" s="32" t="str">
        <f aca="false">IF(ISNUMBER('Total Deaths'!J190),'Total Deaths'!J190/'Total Deaths'!J$31,"")</f>
        <v/>
      </c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C180" s="32" t="str">
        <f aca="false">IF(ISNUMBER('Total Deaths'!D171),'Total Deaths'!D171/'Total Deaths'!D$31,"")</f>
        <v/>
      </c>
      <c r="D180" s="32" t="str">
        <f aca="false"> IF( ISNUMBER('Total Deaths'!E178),'Total Deaths'!E178/'Total Deaths'!E$31,"")</f>
        <v/>
      </c>
      <c r="E180" s="32" t="str">
        <f aca="false">IF(ISNUMBER('Total Deaths'!F182),'Total Deaths'!F182/'Total Deaths'!F$31,"")</f>
        <v/>
      </c>
      <c r="F180" s="32" t="str">
        <f aca="false">IF(ISNUMBER('Total Deaths'!G188),'Total Deaths'!G188/'Total Deaths'!$G$31,"")</f>
        <v/>
      </c>
      <c r="G180" s="32" t="str">
        <f aca="false">IF(ISNUMBER('Total Deaths'!H186),'Total Deaths'!H186/'Total Deaths'!H$31,"")</f>
        <v/>
      </c>
      <c r="H180" s="32" t="str">
        <f aca="false">IF(ISNUMBER('Total Deaths'!I190),'Total Deaths'!I190/'Total Deaths'!I$31,"")</f>
        <v/>
      </c>
      <c r="I180" s="32" t="str">
        <f aca="false">IF(ISNUMBER('Total Deaths'!J191),'Total Deaths'!J191/'Total Deaths'!J$31,"")</f>
        <v/>
      </c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C181" s="32" t="str">
        <f aca="false">IF(ISNUMBER('Total Deaths'!D172),'Total Deaths'!D172/'Total Deaths'!D$31,"")</f>
        <v/>
      </c>
      <c r="D181" s="32" t="str">
        <f aca="false"> IF( ISNUMBER('Total Deaths'!E179),'Total Deaths'!E179/'Total Deaths'!E$31,"")</f>
        <v/>
      </c>
      <c r="E181" s="32" t="str">
        <f aca="false">IF(ISNUMBER('Total Deaths'!F183),'Total Deaths'!F183/'Total Deaths'!F$31,"")</f>
        <v/>
      </c>
      <c r="F181" s="32" t="str">
        <f aca="false">IF(ISNUMBER('Total Deaths'!G189),'Total Deaths'!G189/'Total Deaths'!$G$31,"")</f>
        <v/>
      </c>
      <c r="G181" s="32" t="str">
        <f aca="false">IF(ISNUMBER('Total Deaths'!H187),'Total Deaths'!H187/'Total Deaths'!H$31,"")</f>
        <v/>
      </c>
      <c r="H181" s="32" t="str">
        <f aca="false">IF(ISNUMBER('Total Deaths'!I191),'Total Deaths'!I191/'Total Deaths'!I$31,"")</f>
        <v/>
      </c>
      <c r="I181" s="32" t="str">
        <f aca="false">IF(ISNUMBER('Total Deaths'!J192),'Total Deaths'!J192/'Total Deaths'!J$31,"")</f>
        <v/>
      </c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C182" s="32" t="str">
        <f aca="false">IF(ISNUMBER('Total Deaths'!D173),'Total Deaths'!D173/'Total Deaths'!D$31,"")</f>
        <v/>
      </c>
      <c r="D182" s="32" t="str">
        <f aca="false"> IF( ISNUMBER('Total Deaths'!E180),'Total Deaths'!E180/'Total Deaths'!E$31,"")</f>
        <v/>
      </c>
      <c r="E182" s="32" t="str">
        <f aca="false">IF(ISNUMBER('Total Deaths'!F184),'Total Deaths'!F184/'Total Deaths'!F$31,"")</f>
        <v/>
      </c>
      <c r="F182" s="32" t="str">
        <f aca="false">IF(ISNUMBER('Total Deaths'!G190),'Total Deaths'!G190/'Total Deaths'!$G$31,"")</f>
        <v/>
      </c>
      <c r="G182" s="32" t="str">
        <f aca="false">IF(ISNUMBER('Total Deaths'!H188),'Total Deaths'!H188/'Total Deaths'!H$31,"")</f>
        <v/>
      </c>
      <c r="H182" s="32" t="str">
        <f aca="false">IF(ISNUMBER('Total Deaths'!I192),'Total Deaths'!I192/'Total Deaths'!I$31,"")</f>
        <v/>
      </c>
      <c r="I182" s="32" t="str">
        <f aca="false">IF(ISNUMBER('Total Deaths'!J193),'Total Deaths'!J193/'Total Deaths'!J$31,"")</f>
        <v/>
      </c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C183" s="32" t="str">
        <f aca="false">IF(ISNUMBER('Total Deaths'!D174),'Total Deaths'!D174/'Total Deaths'!D$31,"")</f>
        <v/>
      </c>
      <c r="D183" s="32" t="str">
        <f aca="false"> IF( ISNUMBER('Total Deaths'!E181),'Total Deaths'!E181/'Total Deaths'!E$31,"")</f>
        <v/>
      </c>
      <c r="E183" s="32" t="str">
        <f aca="false">IF(ISNUMBER('Total Deaths'!F185),'Total Deaths'!F185/'Total Deaths'!F$31,"")</f>
        <v/>
      </c>
      <c r="F183" s="32" t="str">
        <f aca="false">IF(ISNUMBER('Total Deaths'!G191),'Total Deaths'!G191/'Total Deaths'!$G$31,"")</f>
        <v/>
      </c>
      <c r="G183" s="32" t="str">
        <f aca="false">IF(ISNUMBER('Total Deaths'!H189),'Total Deaths'!H189/'Total Deaths'!H$31,"")</f>
        <v/>
      </c>
      <c r="H183" s="32" t="str">
        <f aca="false">IF(ISNUMBER('Total Deaths'!I193),'Total Deaths'!I193/'Total Deaths'!I$31,"")</f>
        <v/>
      </c>
      <c r="I183" s="32" t="str">
        <f aca="false">IF(ISNUMBER('Total Deaths'!J194),'Total Deaths'!J194/'Total Deaths'!J$31,"")</f>
        <v/>
      </c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C184" s="32" t="str">
        <f aca="false">IF(ISNUMBER('Total Deaths'!D175),'Total Deaths'!D175/'Total Deaths'!D$31,"")</f>
        <v/>
      </c>
      <c r="D184" s="32" t="str">
        <f aca="false"> IF( ISNUMBER('Total Deaths'!E182),'Total Deaths'!E182/'Total Deaths'!E$31,"")</f>
        <v/>
      </c>
      <c r="E184" s="32" t="str">
        <f aca="false">IF(ISNUMBER('Total Deaths'!F186),'Total Deaths'!F186/'Total Deaths'!F$31,"")</f>
        <v/>
      </c>
      <c r="F184" s="32" t="str">
        <f aca="false">IF(ISNUMBER('Total Deaths'!G192),'Total Deaths'!G192/'Total Deaths'!$G$31,"")</f>
        <v/>
      </c>
      <c r="G184" s="32" t="str">
        <f aca="false">IF(ISNUMBER('Total Deaths'!H190),'Total Deaths'!H190/'Total Deaths'!H$31,"")</f>
        <v/>
      </c>
      <c r="H184" s="32" t="str">
        <f aca="false">IF(ISNUMBER('Total Deaths'!I194),'Total Deaths'!I194/'Total Deaths'!I$31,"")</f>
        <v/>
      </c>
      <c r="I184" s="32" t="str">
        <f aca="false">IF(ISNUMBER('Total Deaths'!J195),'Total Deaths'!J195/'Total Deaths'!J$31,"")</f>
        <v/>
      </c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C185" s="32" t="str">
        <f aca="false">IF(ISNUMBER('Total Deaths'!D176),'Total Deaths'!D176/'Total Deaths'!D$31,"")</f>
        <v/>
      </c>
      <c r="D185" s="32" t="str">
        <f aca="false"> IF( ISNUMBER('Total Deaths'!E183),'Total Deaths'!E183/'Total Deaths'!E$31,"")</f>
        <v/>
      </c>
      <c r="E185" s="32" t="str">
        <f aca="false">IF(ISNUMBER('Total Deaths'!F187),'Total Deaths'!F187/'Total Deaths'!F$31,"")</f>
        <v/>
      </c>
      <c r="F185" s="32" t="str">
        <f aca="false">IF(ISNUMBER('Total Deaths'!G193),'Total Deaths'!G193/'Total Deaths'!$G$31,"")</f>
        <v/>
      </c>
      <c r="G185" s="32" t="str">
        <f aca="false">IF(ISNUMBER('Total Deaths'!H191),'Total Deaths'!H191/'Total Deaths'!H$31,"")</f>
        <v/>
      </c>
      <c r="H185" s="32" t="str">
        <f aca="false">IF(ISNUMBER('Total Deaths'!I195),'Total Deaths'!I195/'Total Deaths'!I$31,"")</f>
        <v/>
      </c>
      <c r="I185" s="32" t="str">
        <f aca="false">IF(ISNUMBER('Total Deaths'!J196),'Total Deaths'!J196/'Total Deaths'!J$31,"")</f>
        <v/>
      </c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C186" s="32" t="str">
        <f aca="false">IF(ISNUMBER('Total Deaths'!D177),'Total Deaths'!D177/'Total Deaths'!D$31,"")</f>
        <v/>
      </c>
      <c r="D186" s="32" t="str">
        <f aca="false"> IF( ISNUMBER('Total Deaths'!E184),'Total Deaths'!E184/'Total Deaths'!E$31,"")</f>
        <v/>
      </c>
      <c r="E186" s="32" t="str">
        <f aca="false">IF(ISNUMBER('Total Deaths'!F188),'Total Deaths'!F188/'Total Deaths'!F$31,"")</f>
        <v/>
      </c>
      <c r="F186" s="32" t="str">
        <f aca="false">IF(ISNUMBER('Total Deaths'!G194),'Total Deaths'!G194/'Total Deaths'!$G$31,"")</f>
        <v/>
      </c>
      <c r="G186" s="32" t="str">
        <f aca="false">IF(ISNUMBER('Total Deaths'!H192),'Total Deaths'!H192/'Total Deaths'!H$31,"")</f>
        <v/>
      </c>
      <c r="H186" s="32" t="str">
        <f aca="false">IF(ISNUMBER('Total Deaths'!I196),'Total Deaths'!I196/'Total Deaths'!I$31,"")</f>
        <v/>
      </c>
      <c r="I186" s="32" t="str">
        <f aca="false">IF(ISNUMBER('Total Deaths'!J197),'Total Deaths'!J197/'Total Deaths'!J$31,"")</f>
        <v/>
      </c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C187" s="32" t="str">
        <f aca="false">IF(ISNUMBER('Total Deaths'!D178),'Total Deaths'!D178/'Total Deaths'!D$31,"")</f>
        <v/>
      </c>
      <c r="D187" s="32" t="str">
        <f aca="false"> IF( ISNUMBER('Total Deaths'!E185),'Total Deaths'!E185/'Total Deaths'!E$31,"")</f>
        <v/>
      </c>
      <c r="E187" s="32" t="str">
        <f aca="false">IF(ISNUMBER('Total Deaths'!F189),'Total Deaths'!F189/'Total Deaths'!F$31,"")</f>
        <v/>
      </c>
      <c r="F187" s="32" t="str">
        <f aca="false">IF(ISNUMBER('Total Deaths'!G195),'Total Deaths'!G195/'Total Deaths'!$G$31,"")</f>
        <v/>
      </c>
      <c r="G187" s="32" t="str">
        <f aca="false">IF(ISNUMBER('Total Deaths'!H193),'Total Deaths'!H193/'Total Deaths'!H$31,"")</f>
        <v/>
      </c>
      <c r="H187" s="32" t="str">
        <f aca="false">IF(ISNUMBER('Total Deaths'!I197),'Total Deaths'!I197/'Total Deaths'!I$31,"")</f>
        <v/>
      </c>
      <c r="I187" s="32" t="str">
        <f aca="false">IF(ISNUMBER('Total Deaths'!J198),'Total Deaths'!J198/'Total Deaths'!J$31,"")</f>
        <v/>
      </c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C188" s="32" t="str">
        <f aca="false">IF(ISNUMBER('Total Deaths'!D179),'Total Deaths'!D179/'Total Deaths'!D$31,"")</f>
        <v/>
      </c>
      <c r="D188" s="32" t="str">
        <f aca="false"> IF( ISNUMBER('Total Deaths'!E186),'Total Deaths'!E186/'Total Deaths'!E$31,"")</f>
        <v/>
      </c>
      <c r="E188" s="32" t="str">
        <f aca="false">IF(ISNUMBER('Total Deaths'!F190),'Total Deaths'!F190/'Total Deaths'!F$31,"")</f>
        <v/>
      </c>
      <c r="F188" s="32" t="str">
        <f aca="false">IF(ISNUMBER('Total Deaths'!G196),'Total Deaths'!G196/'Total Deaths'!$G$31,"")</f>
        <v/>
      </c>
      <c r="G188" s="32" t="str">
        <f aca="false">IF(ISNUMBER('Total Deaths'!H194),'Total Deaths'!H194/'Total Deaths'!H$31,"")</f>
        <v/>
      </c>
      <c r="H188" s="32" t="str">
        <f aca="false">IF(ISNUMBER('Total Deaths'!I198),'Total Deaths'!I198/'Total Deaths'!I$31,"")</f>
        <v/>
      </c>
      <c r="I188" s="32" t="str">
        <f aca="false">IF(ISNUMBER('Total Deaths'!J199),'Total Deaths'!J199/'Total Deaths'!J$31,"")</f>
        <v/>
      </c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C189" s="32" t="str">
        <f aca="false">IF(ISNUMBER('Total Deaths'!D180),'Total Deaths'!D180/'Total Deaths'!D$31,"")</f>
        <v/>
      </c>
      <c r="D189" s="32" t="str">
        <f aca="false"> IF( ISNUMBER('Total Deaths'!E187),'Total Deaths'!E187/'Total Deaths'!E$31,"")</f>
        <v/>
      </c>
      <c r="E189" s="32" t="str">
        <f aca="false">IF(ISNUMBER('Total Deaths'!F191),'Total Deaths'!F191/'Total Deaths'!F$31,"")</f>
        <v/>
      </c>
      <c r="F189" s="32" t="str">
        <f aca="false">IF(ISNUMBER('Total Deaths'!G197),'Total Deaths'!G197/'Total Deaths'!$G$31,"")</f>
        <v/>
      </c>
      <c r="G189" s="32" t="str">
        <f aca="false">IF(ISNUMBER('Total Deaths'!H195),'Total Deaths'!H195/'Total Deaths'!H$31,"")</f>
        <v/>
      </c>
      <c r="H189" s="32" t="str">
        <f aca="false">IF(ISNUMBER('Total Deaths'!I199),'Total Deaths'!I199/'Total Deaths'!I$31,"")</f>
        <v/>
      </c>
      <c r="I189" s="32" t="str">
        <f aca="false">IF(ISNUMBER('Total Deaths'!J200),'Total Deaths'!J200/'Total Deaths'!J$31,"")</f>
        <v/>
      </c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C190" s="32" t="str">
        <f aca="false">IF(ISNUMBER('Total Deaths'!D181),'Total Deaths'!D181/'Total Deaths'!D$31,"")</f>
        <v/>
      </c>
      <c r="D190" s="32" t="str">
        <f aca="false"> IF( ISNUMBER('Total Deaths'!E188),'Total Deaths'!E188/'Total Deaths'!E$31,"")</f>
        <v/>
      </c>
      <c r="E190" s="32" t="str">
        <f aca="false">IF(ISNUMBER('Total Deaths'!F192),'Total Deaths'!F192/'Total Deaths'!F$31,"")</f>
        <v/>
      </c>
      <c r="F190" s="32" t="str">
        <f aca="false">IF(ISNUMBER('Total Deaths'!G198),'Total Deaths'!G198/'Total Deaths'!$G$31,"")</f>
        <v/>
      </c>
      <c r="G190" s="32" t="str">
        <f aca="false">IF(ISNUMBER('Total Deaths'!H196),'Total Deaths'!H196/'Total Deaths'!H$31,"")</f>
        <v/>
      </c>
      <c r="H190" s="32" t="str">
        <f aca="false">IF(ISNUMBER('Total Deaths'!I200),'Total Deaths'!I200/'Total Deaths'!I$31,"")</f>
        <v/>
      </c>
      <c r="I190" s="32" t="str">
        <f aca="false">IF(ISNUMBER('Total Deaths'!J201),'Total Deaths'!J201/'Total Deaths'!J$31,"")</f>
        <v/>
      </c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C191" s="32" t="str">
        <f aca="false">IF(ISNUMBER('Total Deaths'!D182),'Total Deaths'!D182/'Total Deaths'!D$31,"")</f>
        <v/>
      </c>
      <c r="D191" s="32" t="str">
        <f aca="false"> IF( ISNUMBER('Total Deaths'!E189),'Total Deaths'!E189/'Total Deaths'!E$31,"")</f>
        <v/>
      </c>
      <c r="E191" s="32" t="str">
        <f aca="false">IF(ISNUMBER('Total Deaths'!F193),'Total Deaths'!F193/'Total Deaths'!F$31,"")</f>
        <v/>
      </c>
      <c r="F191" s="32" t="str">
        <f aca="false">IF(ISNUMBER('Total Deaths'!G199),'Total Deaths'!G199/'Total Deaths'!$G$31,"")</f>
        <v/>
      </c>
      <c r="G191" s="32" t="str">
        <f aca="false">IF(ISNUMBER('Total Deaths'!H197),'Total Deaths'!H197/'Total Deaths'!H$31,"")</f>
        <v/>
      </c>
      <c r="H191" s="32" t="str">
        <f aca="false">IF(ISNUMBER('Total Deaths'!I201),'Total Deaths'!I201/'Total Deaths'!I$31,"")</f>
        <v/>
      </c>
      <c r="I191" s="32" t="str">
        <f aca="false">IF(ISNUMBER('Total Deaths'!J202),'Total Deaths'!J202/'Total Deaths'!J$31,"")</f>
        <v/>
      </c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C192" s="32" t="str">
        <f aca="false">IF(ISNUMBER('Total Deaths'!D183),'Total Deaths'!D183/'Total Deaths'!D$31,"")</f>
        <v/>
      </c>
      <c r="D192" s="32" t="str">
        <f aca="false"> IF( ISNUMBER('Total Deaths'!E190),'Total Deaths'!E190/'Total Deaths'!E$31,"")</f>
        <v/>
      </c>
      <c r="E192" s="32" t="str">
        <f aca="false">IF(ISNUMBER('Total Deaths'!F194),'Total Deaths'!F194/'Total Deaths'!F$31,"")</f>
        <v/>
      </c>
      <c r="F192" s="32" t="str">
        <f aca="false">IF(ISNUMBER('Total Deaths'!G200),'Total Deaths'!G200/'Total Deaths'!$G$31,"")</f>
        <v/>
      </c>
      <c r="G192" s="32" t="str">
        <f aca="false">IF(ISNUMBER('Total Deaths'!H198),'Total Deaths'!H198/'Total Deaths'!H$31,"")</f>
        <v/>
      </c>
      <c r="H192" s="32" t="str">
        <f aca="false">IF(ISNUMBER('Total Deaths'!I202),'Total Deaths'!I202/'Total Deaths'!I$31,"")</f>
        <v/>
      </c>
      <c r="I192" s="32" t="str">
        <f aca="false">IF(ISNUMBER('Total Deaths'!J203),'Total Deaths'!J203/'Total Deaths'!J$31,"")</f>
        <v/>
      </c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C193" s="32" t="str">
        <f aca="false">IF(ISNUMBER('Total Deaths'!D184),'Total Deaths'!D184/'Total Deaths'!D$31,"")</f>
        <v/>
      </c>
      <c r="D193" s="32" t="str">
        <f aca="false"> IF( ISNUMBER('Total Deaths'!E191),'Total Deaths'!E191/'Total Deaths'!E$31,"")</f>
        <v/>
      </c>
      <c r="E193" s="32" t="str">
        <f aca="false">IF(ISNUMBER('Total Deaths'!F195),'Total Deaths'!F195/'Total Deaths'!F$31,"")</f>
        <v/>
      </c>
      <c r="F193" s="32" t="str">
        <f aca="false">IF(ISNUMBER('Total Deaths'!G201),'Total Deaths'!G201/'Total Deaths'!$G$31,"")</f>
        <v/>
      </c>
      <c r="G193" s="32" t="str">
        <f aca="false">IF(ISNUMBER('Total Deaths'!H199),'Total Deaths'!H199/'Total Deaths'!H$31,"")</f>
        <v/>
      </c>
      <c r="H193" s="32" t="str">
        <f aca="false">IF(ISNUMBER('Total Deaths'!I203),'Total Deaths'!I203/'Total Deaths'!I$31,"")</f>
        <v/>
      </c>
      <c r="I193" s="32" t="str">
        <f aca="false">IF(ISNUMBER('Total Deaths'!J204),'Total Deaths'!J204/'Total Deaths'!J$31,"")</f>
        <v/>
      </c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C194" s="32" t="str">
        <f aca="false">IF(ISNUMBER('Total Deaths'!D185),'Total Deaths'!D185/'Total Deaths'!D$31,"")</f>
        <v/>
      </c>
      <c r="D194" s="32" t="str">
        <f aca="false"> IF( ISNUMBER('Total Deaths'!E192),'Total Deaths'!E192/'Total Deaths'!E$31,"")</f>
        <v/>
      </c>
      <c r="E194" s="32" t="str">
        <f aca="false">IF(ISNUMBER('Total Deaths'!F196),'Total Deaths'!F196/'Total Deaths'!F$31,"")</f>
        <v/>
      </c>
      <c r="F194" s="32" t="str">
        <f aca="false">IF(ISNUMBER('Total Deaths'!G202),'Total Deaths'!G202/'Total Deaths'!$G$31,"")</f>
        <v/>
      </c>
      <c r="G194" s="32" t="str">
        <f aca="false">IF(ISNUMBER('Total Deaths'!H200),'Total Deaths'!H200/'Total Deaths'!H$31,"")</f>
        <v/>
      </c>
      <c r="H194" s="32" t="str">
        <f aca="false">IF(ISNUMBER('Total Deaths'!I204),'Total Deaths'!I204/'Total Deaths'!I$31,"")</f>
        <v/>
      </c>
      <c r="I194" s="32" t="str">
        <f aca="false">IF(ISNUMBER('Total Deaths'!J205),'Total Deaths'!J205/'Total Deaths'!J$31,"")</f>
        <v/>
      </c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C195" s="32" t="str">
        <f aca="false">IF(ISNUMBER('Total Deaths'!D186),'Total Deaths'!D186/'Total Deaths'!D$31,"")</f>
        <v/>
      </c>
      <c r="D195" s="32" t="str">
        <f aca="false"> IF( ISNUMBER('Total Deaths'!E193),'Total Deaths'!E193/'Total Deaths'!E$31,"")</f>
        <v/>
      </c>
      <c r="E195" s="32" t="str">
        <f aca="false">IF(ISNUMBER('Total Deaths'!F197),'Total Deaths'!F197/'Total Deaths'!F$31,"")</f>
        <v/>
      </c>
      <c r="F195" s="32" t="str">
        <f aca="false">IF(ISNUMBER('Total Deaths'!G203),'Total Deaths'!G203/'Total Deaths'!$G$31,"")</f>
        <v/>
      </c>
      <c r="G195" s="32" t="str">
        <f aca="false">IF(ISNUMBER('Total Deaths'!H201),'Total Deaths'!H201/'Total Deaths'!H$31,"")</f>
        <v/>
      </c>
      <c r="H195" s="32" t="str">
        <f aca="false">IF(ISNUMBER('Total Deaths'!I205),'Total Deaths'!I205/'Total Deaths'!I$31,"")</f>
        <v/>
      </c>
      <c r="I195" s="32" t="str">
        <f aca="false">IF(ISNUMBER('Total Deaths'!J206),'Total Deaths'!J206/'Total Deaths'!J$31,"")</f>
        <v/>
      </c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C196" s="32" t="str">
        <f aca="false">IF(ISNUMBER('Total Deaths'!D187),'Total Deaths'!D187/'Total Deaths'!D$31,"")</f>
        <v/>
      </c>
      <c r="D196" s="32" t="str">
        <f aca="false"> IF( ISNUMBER('Total Deaths'!E194),'Total Deaths'!E194/'Total Deaths'!E$31,"")</f>
        <v/>
      </c>
      <c r="E196" s="32" t="str">
        <f aca="false">IF(ISNUMBER('Total Deaths'!F198),'Total Deaths'!F198/'Total Deaths'!F$31,"")</f>
        <v/>
      </c>
      <c r="F196" s="32" t="str">
        <f aca="false">IF(ISNUMBER('Total Deaths'!G204),'Total Deaths'!G204/'Total Deaths'!$G$31,"")</f>
        <v/>
      </c>
      <c r="G196" s="32" t="str">
        <f aca="false">IF(ISNUMBER('Total Deaths'!H202),'Total Deaths'!H202/'Total Deaths'!H$31,"")</f>
        <v/>
      </c>
      <c r="H196" s="32" t="str">
        <f aca="false">IF(ISNUMBER('Total Deaths'!I206),'Total Deaths'!I206/'Total Deaths'!I$31,"")</f>
        <v/>
      </c>
      <c r="I196" s="32" t="str">
        <f aca="false">IF(ISNUMBER('Total Deaths'!J207),'Total Deaths'!J207/'Total Deaths'!J$31,"")</f>
        <v/>
      </c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C197" s="32" t="str">
        <f aca="false">IF(ISNUMBER('Total Deaths'!D188),'Total Deaths'!D188/'Total Deaths'!D$31,"")</f>
        <v/>
      </c>
      <c r="D197" s="32" t="str">
        <f aca="false"> IF( ISNUMBER('Total Deaths'!E195),'Total Deaths'!E195/'Total Deaths'!E$31,"")</f>
        <v/>
      </c>
      <c r="E197" s="32" t="str">
        <f aca="false">IF(ISNUMBER('Total Deaths'!F199),'Total Deaths'!F199/'Total Deaths'!F$31,"")</f>
        <v/>
      </c>
      <c r="F197" s="32" t="str">
        <f aca="false">IF(ISNUMBER('Total Deaths'!G205),'Total Deaths'!G205/'Total Deaths'!$G$31,"")</f>
        <v/>
      </c>
      <c r="G197" s="32" t="str">
        <f aca="false">IF(ISNUMBER('Total Deaths'!H203),'Total Deaths'!H203/'Total Deaths'!H$31,"")</f>
        <v/>
      </c>
      <c r="H197" s="32" t="str">
        <f aca="false">IF(ISNUMBER('Total Deaths'!I207),'Total Deaths'!I207/'Total Deaths'!I$31,"")</f>
        <v/>
      </c>
      <c r="I197" s="32" t="str">
        <f aca="false">IF(ISNUMBER('Total Deaths'!J208),'Total Deaths'!J208/'Total Deaths'!J$31,"")</f>
        <v/>
      </c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C198" s="32" t="str">
        <f aca="false">IF(ISNUMBER('Total Deaths'!D189),'Total Deaths'!D189/'Total Deaths'!D$31,"")</f>
        <v/>
      </c>
      <c r="D198" s="32" t="str">
        <f aca="false"> IF( ISNUMBER('Total Deaths'!E196),'Total Deaths'!E196/'Total Deaths'!E$31,"")</f>
        <v/>
      </c>
      <c r="E198" s="32" t="str">
        <f aca="false">IF(ISNUMBER('Total Deaths'!F200),'Total Deaths'!F200/'Total Deaths'!F$31,"")</f>
        <v/>
      </c>
      <c r="F198" s="32" t="str">
        <f aca="false">IF(ISNUMBER('Total Deaths'!G206),'Total Deaths'!G206/'Total Deaths'!$G$31,"")</f>
        <v/>
      </c>
      <c r="G198" s="32" t="str">
        <f aca="false">IF(ISNUMBER('Total Deaths'!H204),'Total Deaths'!H204/'Total Deaths'!H$31,"")</f>
        <v/>
      </c>
      <c r="H198" s="32" t="str">
        <f aca="false">IF(ISNUMBER('Total Deaths'!I208),'Total Deaths'!I208/'Total Deaths'!I$31,"")</f>
        <v/>
      </c>
      <c r="I198" s="32" t="str">
        <f aca="false">IF(ISNUMBER('Total Deaths'!J209),'Total Deaths'!J209/'Total Deaths'!J$31,"")</f>
        <v/>
      </c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C199" s="32" t="str">
        <f aca="false">IF(ISNUMBER('Total Deaths'!D190),'Total Deaths'!D190/'Total Deaths'!D$31,"")</f>
        <v/>
      </c>
      <c r="D199" s="32" t="str">
        <f aca="false"> IF( ISNUMBER('Total Deaths'!E197),'Total Deaths'!E197/'Total Deaths'!E$31,"")</f>
        <v/>
      </c>
      <c r="E199" s="32" t="str">
        <f aca="false">IF(ISNUMBER('Total Deaths'!F201),'Total Deaths'!F201/'Total Deaths'!F$31,"")</f>
        <v/>
      </c>
      <c r="F199" s="32" t="str">
        <f aca="false">IF(ISNUMBER('Total Deaths'!G207),'Total Deaths'!G207/'Total Deaths'!$G$31,"")</f>
        <v/>
      </c>
      <c r="G199" s="32" t="str">
        <f aca="false">IF(ISNUMBER('Total Deaths'!H205),'Total Deaths'!H205/'Total Deaths'!H$31,"")</f>
        <v/>
      </c>
      <c r="H199" s="32" t="str">
        <f aca="false">IF(ISNUMBER('Total Deaths'!I209),'Total Deaths'!I209/'Total Deaths'!I$31,"")</f>
        <v/>
      </c>
      <c r="I199" s="32" t="str">
        <f aca="false">IF(ISNUMBER('Total Deaths'!J210),'Total Deaths'!J210/'Total Deaths'!J$31,"")</f>
        <v/>
      </c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C200" s="32" t="str">
        <f aca="false">IF(ISNUMBER('Total Deaths'!D191),'Total Deaths'!D191/'Total Deaths'!D$31,"")</f>
        <v/>
      </c>
      <c r="D200" s="32" t="str">
        <f aca="false"> IF( ISNUMBER('Total Deaths'!E198),'Total Deaths'!E198/'Total Deaths'!E$31,"")</f>
        <v/>
      </c>
      <c r="E200" s="32" t="str">
        <f aca="false">IF(ISNUMBER('Total Deaths'!F202),'Total Deaths'!F202/'Total Deaths'!F$31,"")</f>
        <v/>
      </c>
      <c r="F200" s="32" t="str">
        <f aca="false">IF(ISNUMBER('Total Deaths'!G208),'Total Deaths'!G208/'Total Deaths'!$G$31,"")</f>
        <v/>
      </c>
      <c r="G200" s="32" t="str">
        <f aca="false">IF(ISNUMBER('Total Deaths'!H206),'Total Deaths'!H206/'Total Deaths'!H$31,"")</f>
        <v/>
      </c>
      <c r="H200" s="32" t="str">
        <f aca="false">IF(ISNUMBER('Total Deaths'!I210),'Total Deaths'!I210/'Total Deaths'!I$31,"")</f>
        <v/>
      </c>
      <c r="I200" s="32" t="str">
        <f aca="false">IF(ISNUMBER('Total Deaths'!J211),'Total Deaths'!J211/'Total Deaths'!J$31,"")</f>
        <v/>
      </c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C201" s="32" t="str">
        <f aca="false">IF(ISNUMBER('Total Deaths'!D192),'Total Deaths'!D192/'Total Deaths'!D$31,"")</f>
        <v/>
      </c>
      <c r="D201" s="32" t="str">
        <f aca="false"> IF( ISNUMBER('Total Deaths'!E199),'Total Deaths'!E199/'Total Deaths'!E$31,"")</f>
        <v/>
      </c>
      <c r="E201" s="32" t="str">
        <f aca="false">IF(ISNUMBER('Total Deaths'!F203),'Total Deaths'!F203/'Total Deaths'!F$31,"")</f>
        <v/>
      </c>
      <c r="F201" s="32" t="str">
        <f aca="false">IF(ISNUMBER('Total Deaths'!G209),'Total Deaths'!G209/'Total Deaths'!$G$31,"")</f>
        <v/>
      </c>
      <c r="G201" s="32" t="str">
        <f aca="false">IF(ISNUMBER('Total Deaths'!H207),'Total Deaths'!H207/'Total Deaths'!H$31,"")</f>
        <v/>
      </c>
      <c r="H201" s="32" t="str">
        <f aca="false">IF(ISNUMBER('Total Deaths'!I211),'Total Deaths'!I211/'Total Deaths'!I$31,"")</f>
        <v/>
      </c>
      <c r="I201" s="32" t="str">
        <f aca="false">IF(ISNUMBER('Total Deaths'!J212),'Total Deaths'!J212/'Total Deaths'!J$31,"")</f>
        <v/>
      </c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C202" s="32" t="str">
        <f aca="false">IF(ISNUMBER('Total Deaths'!D193),'Total Deaths'!D193/'Total Deaths'!D$31,"")</f>
        <v/>
      </c>
      <c r="D202" s="32" t="str">
        <f aca="false"> IF( ISNUMBER('Total Deaths'!E200),'Total Deaths'!E200/'Total Deaths'!E$31,"")</f>
        <v/>
      </c>
      <c r="E202" s="32" t="str">
        <f aca="false">IF(ISNUMBER('Total Deaths'!F204),'Total Deaths'!F204/'Total Deaths'!F$31,"")</f>
        <v/>
      </c>
      <c r="F202" s="32" t="str">
        <f aca="false">IF(ISNUMBER('Total Deaths'!G210),'Total Deaths'!G210/'Total Deaths'!$G$31,"")</f>
        <v/>
      </c>
      <c r="G202" s="32" t="str">
        <f aca="false">IF(ISNUMBER('Total Deaths'!H208),'Total Deaths'!H208/'Total Deaths'!H$31,"")</f>
        <v/>
      </c>
      <c r="H202" s="32" t="str">
        <f aca="false">IF(ISNUMBER('Total Deaths'!I212),'Total Deaths'!I212/'Total Deaths'!I$31,"")</f>
        <v/>
      </c>
      <c r="I202" s="32" t="str">
        <f aca="false">IF(ISNUMBER('Total Deaths'!J213),'Total Deaths'!J213/'Total Deaths'!J$31,"")</f>
        <v/>
      </c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C203" s="32" t="str">
        <f aca="false">IF(ISNUMBER('Total Deaths'!D194),'Total Deaths'!D194/'Total Deaths'!D$31,"")</f>
        <v/>
      </c>
      <c r="D203" s="32" t="str">
        <f aca="false"> IF( ISNUMBER('Total Deaths'!E201),'Total Deaths'!E201/'Total Deaths'!E$31,"")</f>
        <v/>
      </c>
      <c r="E203" s="32" t="str">
        <f aca="false">IF(ISNUMBER('Total Deaths'!F205),'Total Deaths'!F205/'Total Deaths'!F$31,"")</f>
        <v/>
      </c>
      <c r="F203" s="32" t="str">
        <f aca="false">IF(ISNUMBER('Total Deaths'!G211),'Total Deaths'!G211/'Total Deaths'!$G$31,"")</f>
        <v/>
      </c>
      <c r="G203" s="32" t="str">
        <f aca="false">IF(ISNUMBER('Total Deaths'!H209),'Total Deaths'!H209/'Total Deaths'!H$31,"")</f>
        <v/>
      </c>
      <c r="H203" s="32" t="str">
        <f aca="false">IF(ISNUMBER('Total Deaths'!I213),'Total Deaths'!I213/'Total Deaths'!I$31,"")</f>
        <v/>
      </c>
      <c r="I203" s="32" t="str">
        <f aca="false">IF(ISNUMBER('Total Deaths'!J214),'Total Deaths'!J214/'Total Deaths'!J$31,"")</f>
        <v/>
      </c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C204" s="32" t="str">
        <f aca="false">IF(ISNUMBER('Total Deaths'!D195),'Total Deaths'!D195/'Total Deaths'!D$31,"")</f>
        <v/>
      </c>
      <c r="D204" s="32" t="str">
        <f aca="false"> IF( ISNUMBER('Total Deaths'!E202),'Total Deaths'!E202/'Total Deaths'!E$31,"")</f>
        <v/>
      </c>
      <c r="E204" s="32" t="str">
        <f aca="false">IF(ISNUMBER('Total Deaths'!F206),'Total Deaths'!F206/'Total Deaths'!F$31,"")</f>
        <v/>
      </c>
      <c r="F204" s="32" t="str">
        <f aca="false">IF(ISNUMBER('Total Deaths'!G212),'Total Deaths'!G212/'Total Deaths'!$G$31,"")</f>
        <v/>
      </c>
      <c r="G204" s="32" t="str">
        <f aca="false">IF(ISNUMBER('Total Deaths'!H210),'Total Deaths'!H210/'Total Deaths'!H$31,"")</f>
        <v/>
      </c>
      <c r="H204" s="32" t="str">
        <f aca="false">IF(ISNUMBER('Total Deaths'!I214),'Total Deaths'!I214/'Total Deaths'!I$31,"")</f>
        <v/>
      </c>
      <c r="I204" s="32" t="str">
        <f aca="false">IF(ISNUMBER('Total Deaths'!J215),'Total Deaths'!J215/'Total Deaths'!J$31,"")</f>
        <v/>
      </c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C205" s="32" t="str">
        <f aca="false">IF(ISNUMBER('Total Deaths'!D196),'Total Deaths'!D196/'Total Deaths'!D$31,"")</f>
        <v/>
      </c>
      <c r="D205" s="32" t="str">
        <f aca="false"> IF( ISNUMBER('Total Deaths'!E203),'Total Deaths'!E203/'Total Deaths'!E$31,"")</f>
        <v/>
      </c>
      <c r="E205" s="32" t="str">
        <f aca="false">IF(ISNUMBER('Total Deaths'!F207),'Total Deaths'!F207/'Total Deaths'!F$31,"")</f>
        <v/>
      </c>
      <c r="F205" s="32" t="str">
        <f aca="false">IF(ISNUMBER('Total Deaths'!G213),'Total Deaths'!G213/'Total Deaths'!$G$31,"")</f>
        <v/>
      </c>
      <c r="G205" s="32" t="str">
        <f aca="false">IF(ISNUMBER('Total Deaths'!H211),'Total Deaths'!H211/'Total Deaths'!H$31,"")</f>
        <v/>
      </c>
      <c r="H205" s="32" t="str">
        <f aca="false">IF(ISNUMBER('Total Deaths'!I215),'Total Deaths'!I215/'Total Deaths'!I$31,"")</f>
        <v/>
      </c>
      <c r="I205" s="32" t="str">
        <f aca="false">IF(ISNUMBER('Total Deaths'!J216),'Total Deaths'!J216/'Total Deaths'!J$31,"")</f>
        <v/>
      </c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C206" s="32" t="str">
        <f aca="false">IF(ISNUMBER('Total Deaths'!D197),'Total Deaths'!D197/'Total Deaths'!D$31,"")</f>
        <v/>
      </c>
      <c r="D206" s="32" t="str">
        <f aca="false"> IF( ISNUMBER('Total Deaths'!E204),'Total Deaths'!E204/'Total Deaths'!E$31,"")</f>
        <v/>
      </c>
      <c r="E206" s="32" t="str">
        <f aca="false">IF(ISNUMBER('Total Deaths'!F208),'Total Deaths'!F208/'Total Deaths'!F$31,"")</f>
        <v/>
      </c>
      <c r="F206" s="32" t="str">
        <f aca="false">IF(ISNUMBER('Total Deaths'!G214),'Total Deaths'!G214/'Total Deaths'!$G$31,"")</f>
        <v/>
      </c>
      <c r="G206" s="32" t="str">
        <f aca="false">IF(ISNUMBER('Total Deaths'!H212),'Total Deaths'!H212/'Total Deaths'!H$31,"")</f>
        <v/>
      </c>
      <c r="H206" s="32" t="str">
        <f aca="false">IF(ISNUMBER('Total Deaths'!I216),'Total Deaths'!I216/'Total Deaths'!I$31,"")</f>
        <v/>
      </c>
      <c r="I206" s="32" t="str">
        <f aca="false">IF(ISNUMBER('Total Deaths'!J217),'Total Deaths'!J217/'Total Deaths'!J$31,"")</f>
        <v/>
      </c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C207" s="32" t="str">
        <f aca="false">IF(ISNUMBER('Total Deaths'!D198),'Total Deaths'!D198/'Total Deaths'!D$31,"")</f>
        <v/>
      </c>
      <c r="D207" s="32" t="str">
        <f aca="false"> IF( ISNUMBER('Total Deaths'!E205),'Total Deaths'!E205/'Total Deaths'!E$31,"")</f>
        <v/>
      </c>
      <c r="E207" s="32" t="str">
        <f aca="false">IF(ISNUMBER('Total Deaths'!F209),'Total Deaths'!F209/'Total Deaths'!F$31,"")</f>
        <v/>
      </c>
      <c r="F207" s="32" t="str">
        <f aca="false">IF(ISNUMBER('Total Deaths'!G215),'Total Deaths'!G215/'Total Deaths'!$G$31,"")</f>
        <v/>
      </c>
      <c r="G207" s="32" t="str">
        <f aca="false">IF(ISNUMBER('Total Deaths'!H213),'Total Deaths'!H213/'Total Deaths'!H$31,"")</f>
        <v/>
      </c>
      <c r="H207" s="32" t="str">
        <f aca="false">IF(ISNUMBER('Total Deaths'!I217),'Total Deaths'!I217/'Total Deaths'!I$31,"")</f>
        <v/>
      </c>
      <c r="I207" s="32" t="str">
        <f aca="false">IF(ISNUMBER('Total Deaths'!J218),'Total Deaths'!J218/'Total Deaths'!J$31,"")</f>
        <v/>
      </c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C208" s="32" t="str">
        <f aca="false">IF(ISNUMBER('Total Deaths'!D199),'Total Deaths'!D199/'Total Deaths'!D$31,"")</f>
        <v/>
      </c>
      <c r="D208" s="32" t="str">
        <f aca="false"> IF( ISNUMBER('Total Deaths'!E206),'Total Deaths'!E206/'Total Deaths'!E$31,"")</f>
        <v/>
      </c>
      <c r="E208" s="32" t="str">
        <f aca="false">IF(ISNUMBER('Total Deaths'!F210),'Total Deaths'!F210/'Total Deaths'!F$31,"")</f>
        <v/>
      </c>
      <c r="F208" s="32" t="str">
        <f aca="false">IF(ISNUMBER('Total Deaths'!G216),'Total Deaths'!G216/'Total Deaths'!$G$31,"")</f>
        <v/>
      </c>
      <c r="G208" s="32" t="str">
        <f aca="false">IF(ISNUMBER('Total Deaths'!H214),'Total Deaths'!H214/'Total Deaths'!H$31,"")</f>
        <v/>
      </c>
      <c r="H208" s="32" t="str">
        <f aca="false">IF(ISNUMBER('Total Deaths'!I218),'Total Deaths'!I218/'Total Deaths'!I$31,"")</f>
        <v/>
      </c>
      <c r="I208" s="32" t="str">
        <f aca="false">IF(ISNUMBER('Total Deaths'!J219),'Total Deaths'!J219/'Total Deaths'!J$31,"")</f>
        <v/>
      </c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C209" s="32" t="str">
        <f aca="false">IF(ISNUMBER('Total Deaths'!D200),'Total Deaths'!D200/'Total Deaths'!D$31,"")</f>
        <v/>
      </c>
      <c r="D209" s="32" t="str">
        <f aca="false"> IF( ISNUMBER('Total Deaths'!E207),'Total Deaths'!E207/'Total Deaths'!E$31,"")</f>
        <v/>
      </c>
      <c r="E209" s="32" t="str">
        <f aca="false">IF(ISNUMBER('Total Deaths'!F211),'Total Deaths'!F211/'Total Deaths'!F$31,"")</f>
        <v/>
      </c>
      <c r="F209" s="32" t="str">
        <f aca="false">IF(ISNUMBER('Total Deaths'!G217),'Total Deaths'!G217/'Total Deaths'!$G$31,"")</f>
        <v/>
      </c>
      <c r="G209" s="32" t="str">
        <f aca="false">IF(ISNUMBER('Total Deaths'!H215),'Total Deaths'!H215/'Total Deaths'!H$31,"")</f>
        <v/>
      </c>
      <c r="H209" s="32" t="str">
        <f aca="false">IF(ISNUMBER('Total Deaths'!I219),'Total Deaths'!I219/'Total Deaths'!I$31,"")</f>
        <v/>
      </c>
      <c r="I209" s="32" t="str">
        <f aca="false">IF(ISNUMBER('Total Deaths'!J220),'Total Deaths'!J220/'Total Deaths'!J$31,"")</f>
        <v/>
      </c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C210" s="32" t="str">
        <f aca="false">IF(ISNUMBER('Total Deaths'!D201),'Total Deaths'!D201/'Total Deaths'!D$31,"")</f>
        <v/>
      </c>
      <c r="D210" s="32" t="str">
        <f aca="false"> IF( ISNUMBER('Total Deaths'!E208),'Total Deaths'!E208/'Total Deaths'!E$31,"")</f>
        <v/>
      </c>
      <c r="E210" s="32" t="str">
        <f aca="false">IF(ISNUMBER('Total Deaths'!F212),'Total Deaths'!F212/'Total Deaths'!F$31,"")</f>
        <v/>
      </c>
      <c r="F210" s="32" t="str">
        <f aca="false">IF(ISNUMBER('Total Deaths'!G218),'Total Deaths'!G218/'Total Deaths'!$G$31,"")</f>
        <v/>
      </c>
      <c r="G210" s="32" t="str">
        <f aca="false">IF(ISNUMBER('Total Deaths'!H216),'Total Deaths'!H216/'Total Deaths'!H$31,"")</f>
        <v/>
      </c>
      <c r="H210" s="32" t="str">
        <f aca="false">IF(ISNUMBER('Total Deaths'!I220),'Total Deaths'!I220/'Total Deaths'!I$31,"")</f>
        <v/>
      </c>
      <c r="I210" s="32" t="str">
        <f aca="false">IF(ISNUMBER('Total Deaths'!J221),'Total Deaths'!J221/'Total Deaths'!J$31,"")</f>
        <v/>
      </c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C211" s="32" t="str">
        <f aca="false">IF(ISNUMBER('Total Deaths'!D202),'Total Deaths'!D202/'Total Deaths'!D$31,"")</f>
        <v/>
      </c>
      <c r="D211" s="32" t="str">
        <f aca="false"> IF( ISNUMBER('Total Deaths'!E209),'Total Deaths'!E209/'Total Deaths'!E$31,"")</f>
        <v/>
      </c>
      <c r="E211" s="32" t="str">
        <f aca="false">IF(ISNUMBER('Total Deaths'!F213),'Total Deaths'!F213/'Total Deaths'!F$31,"")</f>
        <v/>
      </c>
      <c r="F211" s="32" t="str">
        <f aca="false">IF(ISNUMBER('Total Deaths'!G219),'Total Deaths'!G219/'Total Deaths'!$G$31,"")</f>
        <v/>
      </c>
      <c r="G211" s="32" t="str">
        <f aca="false">IF(ISNUMBER('Total Deaths'!H217),'Total Deaths'!H217/'Total Deaths'!H$31,"")</f>
        <v/>
      </c>
      <c r="H211" s="32" t="str">
        <f aca="false">IF(ISNUMBER('Total Deaths'!I221),'Total Deaths'!I221/'Total Deaths'!I$31,"")</f>
        <v/>
      </c>
      <c r="I211" s="32" t="str">
        <f aca="false">IF(ISNUMBER('Total Deaths'!J222),'Total Deaths'!J222/'Total Deaths'!J$31,"")</f>
        <v/>
      </c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C212" s="32" t="str">
        <f aca="false">IF(ISNUMBER('Total Deaths'!D203),'Total Deaths'!D203/'Total Deaths'!D$31,"")</f>
        <v/>
      </c>
      <c r="D212" s="32" t="str">
        <f aca="false"> IF( ISNUMBER('Total Deaths'!E210),'Total Deaths'!E210/'Total Deaths'!E$31,"")</f>
        <v/>
      </c>
      <c r="E212" s="32" t="str">
        <f aca="false">IF(ISNUMBER('Total Deaths'!F214),'Total Deaths'!F214/'Total Deaths'!F$31,"")</f>
        <v/>
      </c>
      <c r="F212" s="32" t="str">
        <f aca="false">IF(ISNUMBER('Total Deaths'!G220),'Total Deaths'!G220/'Total Deaths'!$G$31,"")</f>
        <v/>
      </c>
      <c r="G212" s="32" t="str">
        <f aca="false">IF(ISNUMBER('Total Deaths'!H218),'Total Deaths'!H218/'Total Deaths'!H$31,"")</f>
        <v/>
      </c>
      <c r="H212" s="32" t="str">
        <f aca="false">IF(ISNUMBER('Total Deaths'!I222),'Total Deaths'!I222/'Total Deaths'!I$31,"")</f>
        <v/>
      </c>
      <c r="I212" s="32" t="str">
        <f aca="false">IF(ISNUMBER('Total Deaths'!J223),'Total Deaths'!J223/'Total Deaths'!J$31,"")</f>
        <v/>
      </c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C213" s="32" t="str">
        <f aca="false">IF(ISNUMBER('Total Deaths'!D204),'Total Deaths'!D204/'Total Deaths'!D$31,"")</f>
        <v/>
      </c>
      <c r="D213" s="32" t="str">
        <f aca="false"> IF( ISNUMBER('Total Deaths'!E211),'Total Deaths'!E211/'Total Deaths'!E$31,"")</f>
        <v/>
      </c>
      <c r="E213" s="32" t="str">
        <f aca="false">IF(ISNUMBER('Total Deaths'!F215),'Total Deaths'!F215/'Total Deaths'!F$31,"")</f>
        <v/>
      </c>
      <c r="F213" s="32" t="str">
        <f aca="false">IF(ISNUMBER('Total Deaths'!G221),'Total Deaths'!G221/'Total Deaths'!$G$31,"")</f>
        <v/>
      </c>
      <c r="G213" s="32" t="str">
        <f aca="false">IF(ISNUMBER('Total Deaths'!H219),'Total Deaths'!H219/'Total Deaths'!H$31,"")</f>
        <v/>
      </c>
      <c r="H213" s="32" t="str">
        <f aca="false">IF(ISNUMBER('Total Deaths'!I223),'Total Deaths'!I223/'Total Deaths'!I$31,"")</f>
        <v/>
      </c>
      <c r="I213" s="32" t="str">
        <f aca="false">IF(ISNUMBER('Total Deaths'!J224),'Total Deaths'!J224/'Total Deaths'!J$31,"")</f>
        <v/>
      </c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C214" s="32" t="str">
        <f aca="false">IF(ISNUMBER('Total Deaths'!D205),'Total Deaths'!D205/'Total Deaths'!D$31,"")</f>
        <v/>
      </c>
      <c r="D214" s="32" t="str">
        <f aca="false"> IF( ISNUMBER('Total Deaths'!E212),'Total Deaths'!E212/'Total Deaths'!E$31,"")</f>
        <v/>
      </c>
      <c r="E214" s="32" t="str">
        <f aca="false">IF(ISNUMBER('Total Deaths'!F216),'Total Deaths'!F216/'Total Deaths'!F$31,"")</f>
        <v/>
      </c>
      <c r="F214" s="32" t="str">
        <f aca="false">IF(ISNUMBER('Total Deaths'!G222),'Total Deaths'!G222/'Total Deaths'!$G$31,"")</f>
        <v/>
      </c>
      <c r="G214" s="32" t="str">
        <f aca="false">IF(ISNUMBER('Total Deaths'!H220),'Total Deaths'!H220/'Total Deaths'!H$31,"")</f>
        <v/>
      </c>
      <c r="H214" s="32" t="str">
        <f aca="false">IF(ISNUMBER('Total Deaths'!I224),'Total Deaths'!I224/'Total Deaths'!I$31,"")</f>
        <v/>
      </c>
      <c r="I214" s="32" t="str">
        <f aca="false">IF(ISNUMBER('Total Deaths'!J225),'Total Deaths'!J225/'Total Deaths'!J$31,"")</f>
        <v/>
      </c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C215" s="32" t="str">
        <f aca="false">IF(ISNUMBER('Total Deaths'!D206),'Total Deaths'!D206/'Total Deaths'!D$31,"")</f>
        <v/>
      </c>
      <c r="D215" s="32" t="str">
        <f aca="false"> IF( ISNUMBER('Total Deaths'!E213),'Total Deaths'!E213/'Total Deaths'!E$31,"")</f>
        <v/>
      </c>
      <c r="E215" s="32" t="str">
        <f aca="false">IF(ISNUMBER('Total Deaths'!F217),'Total Deaths'!F217/'Total Deaths'!F$31,"")</f>
        <v/>
      </c>
      <c r="F215" s="32" t="str">
        <f aca="false">IF(ISNUMBER('Total Deaths'!G223),'Total Deaths'!G223/'Total Deaths'!$G$31,"")</f>
        <v/>
      </c>
      <c r="G215" s="32" t="str">
        <f aca="false">IF(ISNUMBER('Total Deaths'!H221),'Total Deaths'!H221/'Total Deaths'!H$31,"")</f>
        <v/>
      </c>
      <c r="H215" s="32" t="str">
        <f aca="false">IF(ISNUMBER('Total Deaths'!I225),'Total Deaths'!I225/'Total Deaths'!I$31,"")</f>
        <v/>
      </c>
      <c r="I215" s="32" t="str">
        <f aca="false">IF(ISNUMBER('Total Deaths'!J226),'Total Deaths'!J226/'Total Deaths'!J$31,"")</f>
        <v/>
      </c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C216" s="32" t="str">
        <f aca="false">IF(ISNUMBER('Total Deaths'!D207),'Total Deaths'!D207/'Total Deaths'!D$31,"")</f>
        <v/>
      </c>
      <c r="D216" s="32" t="str">
        <f aca="false"> IF( ISNUMBER('Total Deaths'!E214),'Total Deaths'!E214/'Total Deaths'!E$31,"")</f>
        <v/>
      </c>
      <c r="E216" s="32" t="str">
        <f aca="false">IF(ISNUMBER('Total Deaths'!F218),'Total Deaths'!F218/'Total Deaths'!F$31,"")</f>
        <v/>
      </c>
      <c r="F216" s="32" t="str">
        <f aca="false">IF(ISNUMBER('Total Deaths'!G224),'Total Deaths'!G224/'Total Deaths'!$G$31,"")</f>
        <v/>
      </c>
      <c r="G216" s="32" t="str">
        <f aca="false">IF(ISNUMBER('Total Deaths'!H222),'Total Deaths'!H222/'Total Deaths'!H$31,"")</f>
        <v/>
      </c>
      <c r="H216" s="32" t="str">
        <f aca="false">IF(ISNUMBER('Total Deaths'!I226),'Total Deaths'!I226/'Total Deaths'!I$31,"")</f>
        <v/>
      </c>
      <c r="I216" s="32" t="str">
        <f aca="false">IF(ISNUMBER('Total Deaths'!J227),'Total Deaths'!J227/'Total Deaths'!J$31,"")</f>
        <v/>
      </c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C217" s="32" t="str">
        <f aca="false">IF(ISNUMBER('Total Deaths'!D208),'Total Deaths'!D208/'Total Deaths'!D$31,"")</f>
        <v/>
      </c>
      <c r="D217" s="32" t="str">
        <f aca="false"> IF( ISNUMBER('Total Deaths'!E215),'Total Deaths'!E215/'Total Deaths'!E$31,"")</f>
        <v/>
      </c>
      <c r="E217" s="32" t="str">
        <f aca="false">IF(ISNUMBER('Total Deaths'!F219),'Total Deaths'!F219/'Total Deaths'!F$31,"")</f>
        <v/>
      </c>
      <c r="F217" s="32" t="str">
        <f aca="false">IF(ISNUMBER('Total Deaths'!G225),'Total Deaths'!G225/'Total Deaths'!$G$31,"")</f>
        <v/>
      </c>
      <c r="G217" s="32" t="str">
        <f aca="false">IF(ISNUMBER('Total Deaths'!H223),'Total Deaths'!H223/'Total Deaths'!H$31,"")</f>
        <v/>
      </c>
      <c r="H217" s="32" t="str">
        <f aca="false">IF(ISNUMBER('Total Deaths'!I227),'Total Deaths'!I227/'Total Deaths'!I$31,"")</f>
        <v/>
      </c>
      <c r="I217" s="32" t="str">
        <f aca="false">IF(ISNUMBER('Total Deaths'!J228),'Total Deaths'!J228/'Total Deaths'!J$31,"")</f>
        <v/>
      </c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C218" s="32" t="str">
        <f aca="false">IF(ISNUMBER('Total Deaths'!D209),'Total Deaths'!D209/'Total Deaths'!D$31,"")</f>
        <v/>
      </c>
      <c r="D218" s="32" t="str">
        <f aca="false"> IF( ISNUMBER('Total Deaths'!E216),'Total Deaths'!E216/'Total Deaths'!E$31,"")</f>
        <v/>
      </c>
      <c r="E218" s="32" t="str">
        <f aca="false">IF(ISNUMBER('Total Deaths'!F220),'Total Deaths'!F220/'Total Deaths'!F$31,"")</f>
        <v/>
      </c>
      <c r="F218" s="32" t="str">
        <f aca="false">IF(ISNUMBER('Total Deaths'!G226),'Total Deaths'!G226/'Total Deaths'!$G$31,"")</f>
        <v/>
      </c>
      <c r="G218" s="32" t="str">
        <f aca="false">IF(ISNUMBER('Total Deaths'!H224),'Total Deaths'!H224/'Total Deaths'!H$31,"")</f>
        <v/>
      </c>
      <c r="H218" s="32" t="str">
        <f aca="false">IF(ISNUMBER('Total Deaths'!I228),'Total Deaths'!I228/'Total Deaths'!I$31,"")</f>
        <v/>
      </c>
      <c r="I218" s="32" t="str">
        <f aca="false">IF(ISNUMBER('Total Deaths'!J229),'Total Deaths'!J229/'Total Deaths'!J$31,"")</f>
        <v/>
      </c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C219" s="32" t="str">
        <f aca="false">IF(ISNUMBER('Total Deaths'!D210),'Total Deaths'!D210/'Total Deaths'!D$31,"")</f>
        <v/>
      </c>
      <c r="D219" s="32" t="str">
        <f aca="false"> IF( ISNUMBER('Total Deaths'!E217),'Total Deaths'!E217/'Total Deaths'!E$31,"")</f>
        <v/>
      </c>
      <c r="E219" s="32" t="str">
        <f aca="false">IF(ISNUMBER('Total Deaths'!F221),'Total Deaths'!F221/'Total Deaths'!F$31,"")</f>
        <v/>
      </c>
      <c r="F219" s="32" t="str">
        <f aca="false">IF(ISNUMBER('Total Deaths'!G227),'Total Deaths'!G227/'Total Deaths'!$G$31,"")</f>
        <v/>
      </c>
      <c r="G219" s="32" t="str">
        <f aca="false">IF(ISNUMBER('Total Deaths'!H225),'Total Deaths'!H225/'Total Deaths'!H$31,"")</f>
        <v/>
      </c>
      <c r="H219" s="32" t="str">
        <f aca="false">IF(ISNUMBER('Total Deaths'!I229),'Total Deaths'!I229/'Total Deaths'!I$31,"")</f>
        <v/>
      </c>
      <c r="I219" s="32" t="str">
        <f aca="false">IF(ISNUMBER('Total Deaths'!J230),'Total Deaths'!J230/'Total Deaths'!J$31,"")</f>
        <v/>
      </c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C220" s="32" t="str">
        <f aca="false">IF(ISNUMBER('Total Deaths'!D211),'Total Deaths'!D211/'Total Deaths'!D$31,"")</f>
        <v/>
      </c>
      <c r="D220" s="32" t="str">
        <f aca="false"> IF( ISNUMBER('Total Deaths'!E218),'Total Deaths'!E218/'Total Deaths'!E$31,"")</f>
        <v/>
      </c>
      <c r="E220" s="32" t="str">
        <f aca="false">IF(ISNUMBER('Total Deaths'!F222),'Total Deaths'!F222/'Total Deaths'!F$31,"")</f>
        <v/>
      </c>
      <c r="F220" s="32" t="str">
        <f aca="false">IF(ISNUMBER('Total Deaths'!G228),'Total Deaths'!G228/'Total Deaths'!$G$31,"")</f>
        <v/>
      </c>
      <c r="G220" s="32" t="str">
        <f aca="false">IF(ISNUMBER('Total Deaths'!H226),'Total Deaths'!H226/'Total Deaths'!H$31,"")</f>
        <v/>
      </c>
      <c r="H220" s="32" t="str">
        <f aca="false">IF(ISNUMBER('Total Deaths'!I230),'Total Deaths'!I230/'Total Deaths'!I$31,"")</f>
        <v/>
      </c>
      <c r="I220" s="32" t="str">
        <f aca="false">IF(ISNUMBER('Total Deaths'!J231),'Total Deaths'!J231/'Total Deaths'!J$31,"")</f>
        <v/>
      </c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C221" s="32" t="str">
        <f aca="false">IF(ISNUMBER('Total Deaths'!D212),'Total Deaths'!D212/'Total Deaths'!D$31,"")</f>
        <v/>
      </c>
      <c r="D221" s="32" t="str">
        <f aca="false"> IF( ISNUMBER('Total Deaths'!E219),'Total Deaths'!E219/'Total Deaths'!E$31,"")</f>
        <v/>
      </c>
      <c r="E221" s="32" t="str">
        <f aca="false">IF(ISNUMBER('Total Deaths'!F223),'Total Deaths'!F223/'Total Deaths'!F$31,"")</f>
        <v/>
      </c>
      <c r="F221" s="32" t="str">
        <f aca="false">IF(ISNUMBER('Total Deaths'!G229),'Total Deaths'!G229/'Total Deaths'!$G$31,"")</f>
        <v/>
      </c>
      <c r="G221" s="32" t="str">
        <f aca="false">IF(ISNUMBER('Total Deaths'!H227),'Total Deaths'!H227/'Total Deaths'!H$31,"")</f>
        <v/>
      </c>
      <c r="H221" s="32" t="str">
        <f aca="false">IF(ISNUMBER('Total Deaths'!I231),'Total Deaths'!I231/'Total Deaths'!I$31,"")</f>
        <v/>
      </c>
      <c r="I221" s="32" t="str">
        <f aca="false">IF(ISNUMBER('Total Deaths'!J232),'Total Deaths'!J232/'Total Deaths'!J$31,"")</f>
        <v/>
      </c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C222" s="32" t="str">
        <f aca="false">IF(ISNUMBER('Total Deaths'!D213),'Total Deaths'!D213/'Total Deaths'!D$31,"")</f>
        <v/>
      </c>
      <c r="D222" s="32" t="str">
        <f aca="false"> IF( ISNUMBER('Total Deaths'!E220),'Total Deaths'!E220/'Total Deaths'!E$31,"")</f>
        <v/>
      </c>
      <c r="E222" s="32" t="str">
        <f aca="false">IF(ISNUMBER('Total Deaths'!F224),'Total Deaths'!F224/'Total Deaths'!F$31,"")</f>
        <v/>
      </c>
      <c r="F222" s="32" t="str">
        <f aca="false">IF(ISNUMBER('Total Deaths'!G230),'Total Deaths'!G230/'Total Deaths'!$G$31,"")</f>
        <v/>
      </c>
      <c r="G222" s="32" t="str">
        <f aca="false">IF(ISNUMBER('Total Deaths'!H228),'Total Deaths'!H228/'Total Deaths'!H$31,"")</f>
        <v/>
      </c>
      <c r="H222" s="32" t="str">
        <f aca="false">IF(ISNUMBER('Total Deaths'!I232),'Total Deaths'!I232/'Total Deaths'!I$31,"")</f>
        <v/>
      </c>
      <c r="I222" s="32" t="str">
        <f aca="false">IF(ISNUMBER('Total Deaths'!J233),'Total Deaths'!J233/'Total Deaths'!J$31,"")</f>
        <v/>
      </c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C223" s="32" t="str">
        <f aca="false">IF(ISNUMBER('Total Deaths'!D214),'Total Deaths'!D214/'Total Deaths'!D$31,"")</f>
        <v/>
      </c>
      <c r="D223" s="32" t="str">
        <f aca="false"> IF( ISNUMBER('Total Deaths'!E221),'Total Deaths'!E221/'Total Deaths'!E$31,"")</f>
        <v/>
      </c>
      <c r="E223" s="32" t="str">
        <f aca="false">IF(ISNUMBER('Total Deaths'!F225),'Total Deaths'!F225/'Total Deaths'!F$31,"")</f>
        <v/>
      </c>
      <c r="F223" s="32" t="str">
        <f aca="false">IF(ISNUMBER('Total Deaths'!G231),'Total Deaths'!G231/'Total Deaths'!$G$31,"")</f>
        <v/>
      </c>
      <c r="G223" s="32" t="str">
        <f aca="false">IF(ISNUMBER('Total Deaths'!H229),'Total Deaths'!H229/'Total Deaths'!H$31,"")</f>
        <v/>
      </c>
      <c r="H223" s="32" t="str">
        <f aca="false">IF(ISNUMBER('Total Deaths'!I233),'Total Deaths'!I233/'Total Deaths'!I$31,"")</f>
        <v/>
      </c>
      <c r="I223" s="32" t="str">
        <f aca="false">IF(ISNUMBER('Total Deaths'!J234),'Total Deaths'!J234/'Total Deaths'!J$31,"")</f>
        <v/>
      </c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C224" s="32" t="str">
        <f aca="false">IF(ISNUMBER('Total Deaths'!D215),'Total Deaths'!D215/'Total Deaths'!D$31,"")</f>
        <v/>
      </c>
      <c r="D224" s="32" t="str">
        <f aca="false"> IF( ISNUMBER('Total Deaths'!E222),'Total Deaths'!E222/'Total Deaths'!E$31,"")</f>
        <v/>
      </c>
      <c r="E224" s="32" t="str">
        <f aca="false">IF(ISNUMBER('Total Deaths'!F226),'Total Deaths'!F226/'Total Deaths'!F$31,"")</f>
        <v/>
      </c>
      <c r="F224" s="32" t="str">
        <f aca="false">IF(ISNUMBER('Total Deaths'!G232),'Total Deaths'!G232/'Total Deaths'!$G$31,"")</f>
        <v/>
      </c>
      <c r="G224" s="32" t="str">
        <f aca="false">IF(ISNUMBER('Total Deaths'!H230),'Total Deaths'!H230/'Total Deaths'!H$31,"")</f>
        <v/>
      </c>
      <c r="H224" s="32" t="str">
        <f aca="false">IF(ISNUMBER('Total Deaths'!I234),'Total Deaths'!I234/'Total Deaths'!I$31,"")</f>
        <v/>
      </c>
      <c r="I224" s="32" t="str">
        <f aca="false">IF(ISNUMBER('Total Deaths'!J235),'Total Deaths'!J235/'Total Deaths'!J$31,"")</f>
        <v/>
      </c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C225" s="32" t="str">
        <f aca="false">IF(ISNUMBER('Total Deaths'!D216),'Total Deaths'!D216/'Total Deaths'!D$31,"")</f>
        <v/>
      </c>
      <c r="D225" s="32" t="str">
        <f aca="false"> IF( ISNUMBER('Total Deaths'!E223),'Total Deaths'!E223/'Total Deaths'!E$31,"")</f>
        <v/>
      </c>
      <c r="E225" s="32" t="str">
        <f aca="false">IF(ISNUMBER('Total Deaths'!F227),'Total Deaths'!F227/'Total Deaths'!F$31,"")</f>
        <v/>
      </c>
      <c r="F225" s="32" t="str">
        <f aca="false">IF(ISNUMBER('Total Deaths'!G233),'Total Deaths'!G233/'Total Deaths'!$G$31,"")</f>
        <v/>
      </c>
      <c r="G225" s="32" t="str">
        <f aca="false">IF(ISNUMBER('Total Deaths'!H231),'Total Deaths'!H231/'Total Deaths'!H$31,"")</f>
        <v/>
      </c>
      <c r="H225" s="32" t="str">
        <f aca="false">IF(ISNUMBER('Total Deaths'!I235),'Total Deaths'!I235/'Total Deaths'!I$31,"")</f>
        <v/>
      </c>
      <c r="I225" s="32" t="str">
        <f aca="false">IF(ISNUMBER('Total Deaths'!J236),'Total Deaths'!J236/'Total Deaths'!J$31,"")</f>
        <v/>
      </c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C226" s="32" t="str">
        <f aca="false">IF(ISNUMBER('Total Deaths'!D217),'Total Deaths'!D217/'Total Deaths'!D$31,"")</f>
        <v/>
      </c>
      <c r="D226" s="32" t="str">
        <f aca="false"> IF( ISNUMBER('Total Deaths'!E224),'Total Deaths'!E224/'Total Deaths'!E$31,"")</f>
        <v/>
      </c>
      <c r="E226" s="32" t="str">
        <f aca="false">IF(ISNUMBER('Total Deaths'!F228),'Total Deaths'!F228/'Total Deaths'!F$31,"")</f>
        <v/>
      </c>
      <c r="F226" s="32" t="str">
        <f aca="false">IF(ISNUMBER('Total Deaths'!G234),'Total Deaths'!G234/'Total Deaths'!$G$31,"")</f>
        <v/>
      </c>
      <c r="G226" s="32" t="str">
        <f aca="false">IF(ISNUMBER('Total Deaths'!H232),'Total Deaths'!H232/'Total Deaths'!H$31,"")</f>
        <v/>
      </c>
      <c r="H226" s="32" t="str">
        <f aca="false">IF(ISNUMBER('Total Deaths'!I236),'Total Deaths'!I236/'Total Deaths'!I$31,"")</f>
        <v/>
      </c>
      <c r="I226" s="32" t="str">
        <f aca="false">IF(ISNUMBER('Total Deaths'!J237),'Total Deaths'!J237/'Total Deaths'!J$31,"")</f>
        <v/>
      </c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C227" s="32" t="str">
        <f aca="false">IF(ISNUMBER('Total Deaths'!D218),'Total Deaths'!D218/'Total Deaths'!D$31,"")</f>
        <v/>
      </c>
      <c r="D227" s="32" t="str">
        <f aca="false"> IF( ISNUMBER('Total Deaths'!E225),'Total Deaths'!E225/'Total Deaths'!E$31,"")</f>
        <v/>
      </c>
      <c r="E227" s="32" t="str">
        <f aca="false">IF(ISNUMBER('Total Deaths'!F229),'Total Deaths'!F229/'Total Deaths'!F$31,"")</f>
        <v/>
      </c>
      <c r="F227" s="32" t="str">
        <f aca="false">IF(ISNUMBER('Total Deaths'!G235),'Total Deaths'!G235/'Total Deaths'!$G$31,"")</f>
        <v/>
      </c>
      <c r="G227" s="32" t="str">
        <f aca="false">IF(ISNUMBER('Total Deaths'!H233),'Total Deaths'!H233/'Total Deaths'!H$31,"")</f>
        <v/>
      </c>
      <c r="H227" s="32" t="str">
        <f aca="false">IF(ISNUMBER('Total Deaths'!I237),'Total Deaths'!I237/'Total Deaths'!I$31,"")</f>
        <v/>
      </c>
      <c r="I227" s="32" t="str">
        <f aca="false">IF(ISNUMBER('Total Deaths'!J238),'Total Deaths'!J238/'Total Deaths'!J$31,"")</f>
        <v/>
      </c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C228" s="32" t="str">
        <f aca="false">IF(ISNUMBER('Total Deaths'!D219),'Total Deaths'!D219/'Total Deaths'!D$31,"")</f>
        <v/>
      </c>
      <c r="D228" s="32" t="str">
        <f aca="false"> IF( ISNUMBER('Total Deaths'!E226),'Total Deaths'!E226/'Total Deaths'!E$31,"")</f>
        <v/>
      </c>
      <c r="E228" s="32" t="str">
        <f aca="false">IF(ISNUMBER('Total Deaths'!F230),'Total Deaths'!F230/'Total Deaths'!F$31,"")</f>
        <v/>
      </c>
      <c r="F228" s="32" t="str">
        <f aca="false">IF(ISNUMBER('Total Deaths'!G236),'Total Deaths'!G236/'Total Deaths'!$G$31,"")</f>
        <v/>
      </c>
      <c r="G228" s="32" t="str">
        <f aca="false">IF(ISNUMBER('Total Deaths'!H234),'Total Deaths'!H234/'Total Deaths'!H$31,"")</f>
        <v/>
      </c>
      <c r="H228" s="32" t="str">
        <f aca="false">IF(ISNUMBER('Total Deaths'!I238),'Total Deaths'!I238/'Total Deaths'!I$31,"")</f>
        <v/>
      </c>
      <c r="I228" s="32" t="str">
        <f aca="false">IF(ISNUMBER('Total Deaths'!J239),'Total Deaths'!J239/'Total Deaths'!J$31,"")</f>
        <v/>
      </c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C229" s="32" t="str">
        <f aca="false">IF(ISNUMBER('Total Deaths'!D220),'Total Deaths'!D220/'Total Deaths'!D$31,"")</f>
        <v/>
      </c>
      <c r="D229" s="32" t="str">
        <f aca="false"> IF( ISNUMBER('Total Deaths'!E227),'Total Deaths'!E227/'Total Deaths'!E$31,"")</f>
        <v/>
      </c>
      <c r="E229" s="32" t="str">
        <f aca="false">IF(ISNUMBER('Total Deaths'!F231),'Total Deaths'!F231/'Total Deaths'!F$31,"")</f>
        <v/>
      </c>
      <c r="F229" s="32" t="str">
        <f aca="false">IF(ISNUMBER('Total Deaths'!G237),'Total Deaths'!G237/'Total Deaths'!$G$31,"")</f>
        <v/>
      </c>
      <c r="G229" s="32" t="str">
        <f aca="false">IF(ISNUMBER('Total Deaths'!H235),'Total Deaths'!H235/'Total Deaths'!H$31,"")</f>
        <v/>
      </c>
      <c r="H229" s="32" t="str">
        <f aca="false">IF(ISNUMBER('Total Deaths'!I239),'Total Deaths'!I239/'Total Deaths'!I$31,"")</f>
        <v/>
      </c>
      <c r="I229" s="32" t="str">
        <f aca="false">IF(ISNUMBER('Total Deaths'!J240),'Total Deaths'!J240/'Total Deaths'!J$31,"")</f>
        <v/>
      </c>
    </row>
    <row r="230" customFormat="false" ht="12.8" hidden="false" customHeight="false" outlineLevel="0" collapsed="false">
      <c r="A230" s="15"/>
    </row>
    <row r="231" customFormat="false" ht="12.8" hidden="false" customHeight="false" outlineLevel="0" collapsed="false">
      <c r="A231" s="15"/>
    </row>
    <row r="232" customFormat="false" ht="12.8" hidden="false" customHeight="false" outlineLevel="0" collapsed="false">
      <c r="A232" s="15"/>
    </row>
    <row r="233" customFormat="false" ht="12.8" hidden="false" customHeight="false" outlineLevel="0" collapsed="false">
      <c r="A233" s="15"/>
    </row>
    <row r="234" customFormat="false" ht="12.8" hidden="false" customHeight="false" outlineLevel="0" collapsed="false">
      <c r="A234" s="15"/>
    </row>
    <row r="235" customFormat="false" ht="12.8" hidden="false" customHeight="false" outlineLevel="0" collapsed="false">
      <c r="A235" s="15"/>
    </row>
    <row r="236" customFormat="false" ht="12.8" hidden="false" customHeight="false" outlineLevel="0" collapsed="false">
      <c r="A23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X11" activeCellId="0" sqref="X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1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148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1.54664316884861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2" t="s">
        <v>149</v>
      </c>
      <c r="E50" s="0"/>
      <c r="F50" s="0"/>
      <c r="G50" s="0"/>
      <c r="H50" s="0"/>
      <c r="I50" s="0"/>
      <c r="O50" s="52" t="s">
        <v>149</v>
      </c>
      <c r="Z50" s="52" t="s">
        <v>149</v>
      </c>
    </row>
    <row r="51" customFormat="false" ht="12.8" hidden="false" customHeight="false" outlineLevel="0" collapsed="false">
      <c r="C51" s="0"/>
      <c r="D51" s="46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133</v>
      </c>
      <c r="M51" s="7" t="s">
        <v>125</v>
      </c>
      <c r="O51" s="46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6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8" t="n">
        <f aca="false">'Deaths per day'!$D52</f>
        <v>1.15575396825397</v>
      </c>
      <c r="E52" s="48" t="n">
        <f aca="false">'Deaths per day'!$E52</f>
        <v>1.25775401069519</v>
      </c>
      <c r="F52" s="48" t="n">
        <f aca="false">'Deaths per day'!$F52</f>
        <v>1.21342117358664</v>
      </c>
      <c r="G52" s="48" t="n">
        <f aca="false">'Deaths per day'!$G52</f>
        <v>1.15830115830116</v>
      </c>
      <c r="H52" s="48" t="n">
        <f aca="false">'Deaths per day'!$H52</f>
        <v>1.26124797167724</v>
      </c>
      <c r="I52" s="48" t="n">
        <f aca="false">'Deaths per day'!$I52</f>
        <v>1.46465256797583</v>
      </c>
      <c r="J52" s="48" t="n">
        <f aca="false">'Deaths per day'!$J52</f>
        <v>1.25686321317737</v>
      </c>
      <c r="K52" s="55"/>
      <c r="L52" s="20"/>
      <c r="M52" s="15" t="n">
        <f aca="false">'Deaths-1M'!$A$52</f>
        <v>43897</v>
      </c>
      <c r="N52" s="0" t="n">
        <v>0</v>
      </c>
      <c r="O52" s="48" t="n">
        <f aca="false">IF(ISNUMBER($D52),$D52,"")</f>
        <v>1.15575396825397</v>
      </c>
      <c r="P52" s="48" t="n">
        <f aca="false">IF(ISNUMBER($E52),$E52,"")</f>
        <v>1.25775401069519</v>
      </c>
      <c r="Q52" s="48" t="n">
        <f aca="false">IF(ISNUMBER($F52),$F52,"")</f>
        <v>1.21342117358664</v>
      </c>
      <c r="R52" s="48" t="n">
        <f aca="false">IF(ISNUMBER($H52),$H52,"")</f>
        <v>1.26124797167724</v>
      </c>
      <c r="S52" s="48" t="n">
        <f aca="false">IF(ISNUMBER($J52),$J52,"")</f>
        <v>1.25686321317737</v>
      </c>
      <c r="T52" s="48" t="n">
        <f aca="false">IF(ISNUMBER($I52),$I52,"")</f>
        <v>1.46465256797583</v>
      </c>
      <c r="U52" s="48" t="n">
        <f aca="false">IF(ISNUMBER($G52),$G52,"")</f>
        <v>1.15830115830116</v>
      </c>
      <c r="V52" s="7"/>
      <c r="Y52" s="0" t="n">
        <v>0</v>
      </c>
      <c r="Z52" s="48" t="n">
        <f aca="false">IF(ISNUMBER($E52),$E52,"")</f>
        <v>1.25775401069519</v>
      </c>
      <c r="AA52" s="48" t="n">
        <f aca="false">IF(ISNUMBER($G52),$G52,"")</f>
        <v>1.15830115830116</v>
      </c>
      <c r="AB52" s="48" t="n">
        <f aca="false">IF(ISNUMBER($I52),$I52,"")</f>
        <v>1.46465256797583</v>
      </c>
      <c r="AC52" s="48" t="n">
        <f aca="false">IF(ISNUMBER($J52),$J52,"")</f>
        <v>1.25686321317737</v>
      </c>
      <c r="AD52" s="48" t="n">
        <f aca="false">IF(ISNUMBER($D52),$D52,"")</f>
        <v>1.15575396825397</v>
      </c>
      <c r="AE52" s="48" t="n">
        <f aca="false">IF(ISNUMBER($F52),$F52,"")</f>
        <v>1.21342117358664</v>
      </c>
      <c r="AF52" s="48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8" t="n">
        <f aca="false">(0.7*'Deaths per day'!$D52+1.3*'Deaths per day'!$D53)/2</f>
        <v>1.83391203703704</v>
      </c>
      <c r="E53" s="48" t="n">
        <f aca="false">(0.7*'Deaths per day'!$E52+1.3*'Deaths per day'!$E53)/2</f>
        <v>1.8027807486631</v>
      </c>
      <c r="F53" s="48" t="n">
        <f aca="false">(0.7*'Deaths per day'!$F52+1.3*'Deaths per day'!$F53)/2</f>
        <v>1.50022981461621</v>
      </c>
      <c r="G53" s="48" t="n">
        <f aca="false">(0.7*'Deaths per day'!$G52+1.3*'Deaths per day'!$G53)/2</f>
        <v>1.78571428571429</v>
      </c>
      <c r="H53" s="48" t="n">
        <f aca="false">(0.7*'Deaths per day'!$H52+1.3*'Deaths per day'!$H53)/2</f>
        <v>1.15098097064464</v>
      </c>
      <c r="I53" s="48" t="n">
        <f aca="false">(0.7*'Deaths per day'!$I52+1.3*'Deaths per day'!$I53)/2</f>
        <v>1.48861027190332</v>
      </c>
      <c r="J53" s="48" t="n">
        <f aca="false">(0.7*'Deaths per day'!$J52+1.3*'Deaths per day'!J53)/2</f>
        <v>1.07609214609692</v>
      </c>
      <c r="K53" s="55"/>
      <c r="L53" s="20"/>
      <c r="M53" s="15" t="n">
        <f aca="false">M52+1</f>
        <v>43898</v>
      </c>
      <c r="N53" s="0" t="n">
        <f aca="false">N52+1</f>
        <v>1</v>
      </c>
      <c r="O53" s="48" t="n">
        <f aca="false">IF(ISNUMBER($D53),$D53,"")</f>
        <v>1.83391203703704</v>
      </c>
      <c r="P53" s="48" t="n">
        <f aca="false">IF(ISNUMBER($E53),$E53,"")</f>
        <v>1.8027807486631</v>
      </c>
      <c r="Q53" s="48" t="n">
        <f aca="false">IF(ISNUMBER($F53),$F53,"")</f>
        <v>1.50022981461621</v>
      </c>
      <c r="R53" s="48" t="n">
        <f aca="false">IF(ISNUMBER($H53),$H53,"")</f>
        <v>1.15098097064464</v>
      </c>
      <c r="S53" s="48" t="n">
        <f aca="false">IF(ISNUMBER($J53),$J53,"")</f>
        <v>1.07609214609692</v>
      </c>
      <c r="T53" s="48" t="n">
        <f aca="false">IF(ISNUMBER($I53),$I53,"")</f>
        <v>1.48861027190332</v>
      </c>
      <c r="U53" s="48" t="n">
        <f aca="false">IF(ISNUMBER($G53),$G53,"")</f>
        <v>1.78571428571429</v>
      </c>
      <c r="V53" s="7"/>
      <c r="Y53" s="0" t="n">
        <f aca="false">Y52+1</f>
        <v>1</v>
      </c>
      <c r="Z53" s="48" t="n">
        <f aca="false">IF(ISNUMBER($E53),$E53,"")</f>
        <v>1.8027807486631</v>
      </c>
      <c r="AA53" s="48" t="n">
        <f aca="false">IF(ISNUMBER($G53),$G53,"")</f>
        <v>1.78571428571429</v>
      </c>
      <c r="AB53" s="48" t="n">
        <f aca="false">IF(ISNUMBER($I53),$I53,"")</f>
        <v>1.48861027190332</v>
      </c>
      <c r="AC53" s="48" t="n">
        <f aca="false">IF(ISNUMBER($J53),$J53,"")</f>
        <v>1.07609214609692</v>
      </c>
      <c r="AD53" s="48" t="n">
        <f aca="false">IF(ISNUMBER($D53),$D53,"")</f>
        <v>1.83391203703704</v>
      </c>
      <c r="AE53" s="48" t="n">
        <f aca="false">IF(ISNUMBER($F53),$F53,"")</f>
        <v>1.50022981461621</v>
      </c>
      <c r="AF53" s="48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8" t="n">
        <f aca="false">(0.7*'Deaths per day'!$D52+'Deaths per day'!$D53+1.3*'Deaths per day'!$D54)/3</f>
        <v>1.69769620811288</v>
      </c>
      <c r="E54" s="48" t="n">
        <f aca="false">(0.7*'Deaths per day'!$E52+'Deaths per day'!$E53+1.3*'Deaths per day'!$E54)/3</f>
        <v>1.43714795008913</v>
      </c>
      <c r="F54" s="48" t="n">
        <f aca="false">(0.7*'Deaths per day'!$F52+'Deaths per day'!$F53+1.3*'Deaths per day'!$F54)/3</f>
        <v>1.35253562126551</v>
      </c>
      <c r="G54" s="48" t="n">
        <f aca="false">(0.7*'Deaths per day'!$G52+'Deaths per day'!$G53+1.3*'Deaths per day'!$G54)/3</f>
        <v>1.60553410553411</v>
      </c>
      <c r="H54" s="48" t="n">
        <f aca="false">(0.7*'Deaths per day'!$H52+'Deaths per day'!$H53+1.3*'Deaths per day'!$H54)/3</f>
        <v>1.61061120125879</v>
      </c>
      <c r="I54" s="48" t="n">
        <f aca="false">(0.7*'Deaths per day'!$I52+'Deaths per day'!$I53+1.3*'Deaths per day'!$I54)/3</f>
        <v>1.68666666666667</v>
      </c>
      <c r="J54" s="48" t="n">
        <f aca="false">(0.7*'Deaths per day'!$J52+'Deaths per day'!$J53+1.3*'Deaths per day'!$J54)/3</f>
        <v>1.17812524866714</v>
      </c>
      <c r="K54" s="55"/>
      <c r="L54" s="20"/>
      <c r="M54" s="15" t="n">
        <f aca="false">M53+1</f>
        <v>43899</v>
      </c>
      <c r="N54" s="0" t="n">
        <f aca="false">N53+1</f>
        <v>2</v>
      </c>
      <c r="O54" s="48" t="n">
        <f aca="false">IF(ISNUMBER($D54),$D54,"")</f>
        <v>1.69769620811288</v>
      </c>
      <c r="P54" s="48" t="n">
        <f aca="false">IF(ISNUMBER($E54),$E54,"")</f>
        <v>1.43714795008913</v>
      </c>
      <c r="Q54" s="48" t="n">
        <f aca="false">IF(ISNUMBER($F54),$F54,"")</f>
        <v>1.35253562126551</v>
      </c>
      <c r="R54" s="48" t="n">
        <f aca="false">IF(ISNUMBER($H54),$H54,"")</f>
        <v>1.61061120125879</v>
      </c>
      <c r="S54" s="48" t="n">
        <f aca="false">IF(ISNUMBER($J54),$J54,"")</f>
        <v>1.17812524866714</v>
      </c>
      <c r="T54" s="48" t="n">
        <f aca="false">IF(ISNUMBER($I54),$I54,"")</f>
        <v>1.68666666666667</v>
      </c>
      <c r="U54" s="48" t="n">
        <f aca="false">IF(ISNUMBER($G54),$G54,"")</f>
        <v>1.60553410553411</v>
      </c>
      <c r="V54" s="7"/>
      <c r="Y54" s="0" t="n">
        <f aca="false">Y53+1</f>
        <v>2</v>
      </c>
      <c r="Z54" s="48" t="n">
        <f aca="false">IF(ISNUMBER($E54),$E54,"")</f>
        <v>1.43714795008913</v>
      </c>
      <c r="AA54" s="48" t="n">
        <f aca="false">IF(ISNUMBER($G54),$G54,"")</f>
        <v>1.60553410553411</v>
      </c>
      <c r="AB54" s="48" t="n">
        <f aca="false">IF(ISNUMBER($I54),$I54,"")</f>
        <v>1.68666666666667</v>
      </c>
      <c r="AC54" s="48" t="n">
        <f aca="false">IF(ISNUMBER($J54),$J54,"")</f>
        <v>1.17812524866714</v>
      </c>
      <c r="AD54" s="48" t="n">
        <f aca="false">IF(ISNUMBER($D54),$D54,"")</f>
        <v>1.69769620811288</v>
      </c>
      <c r="AE54" s="48" t="n">
        <f aca="false">IF(ISNUMBER($F54),$F54,"")</f>
        <v>1.35253562126551</v>
      </c>
      <c r="AF54" s="48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8" t="n">
        <f aca="false">(0.7*'Deaths per day'!$D52+0.8*'Deaths per day'!$D53+1.2*'Deaths per day'!$D54+1.3*'Deaths per day'!$D55)/4</f>
        <v>2.02600033068783</v>
      </c>
      <c r="E55" s="48" t="n">
        <f aca="false">(0.7*'Deaths per day'!$E52+0.8*'Deaths per day'!$E53+1.2*'Deaths per day'!$E54+1.3*'Deaths per day'!$E55)/4</f>
        <v>2.2751871657754</v>
      </c>
      <c r="F55" s="48" t="n">
        <f aca="false">(0.7*'Deaths per day'!$F52+0.8*'Deaths per day'!$F53+1.2*'Deaths per day'!$F54+1.3*'Deaths per day'!$F55)/4</f>
        <v>1.45947602267504</v>
      </c>
      <c r="G55" s="48" t="n">
        <f aca="false">(0.7*'Deaths per day'!$G52+0.8*'Deaths per day'!$G53+1.2*'Deaths per day'!$G54+1.3*'Deaths per day'!$G55)/4</f>
        <v>1.94015444015444</v>
      </c>
      <c r="H55" s="48" t="n">
        <f aca="false">(0.7*'Deaths per day'!$H52+0.8*'Deaths per day'!$H53+1.2*'Deaths per day'!$H54+1.3*'Deaths per day'!$H55)/4</f>
        <v>1.99015341495796</v>
      </c>
      <c r="I55" s="48" t="n">
        <f aca="false">(0.7*'Deaths per day'!$I52+0.8*'Deaths per day'!$I53+1.2*'Deaths per day'!$I54+1.3*'Deaths per day'!$I55)/4</f>
        <v>1.63018126888218</v>
      </c>
      <c r="J55" s="48" t="n">
        <f aca="false">(0.7*'Deaths per day'!$J52+0.8*'Deaths per day'!$J53+1.2*'Deaths per day'!$J54+1.3*'Deaths per day'!$J55)/4</f>
        <v>1.20586655526379</v>
      </c>
      <c r="K55" s="55"/>
      <c r="L55" s="20"/>
      <c r="M55" s="15" t="n">
        <f aca="false">M54+1</f>
        <v>43900</v>
      </c>
      <c r="N55" s="0" t="n">
        <f aca="false">N54+1</f>
        <v>3</v>
      </c>
      <c r="O55" s="48" t="n">
        <f aca="false">IF(ISNUMBER($D55),$D55,"")</f>
        <v>2.02600033068783</v>
      </c>
      <c r="P55" s="48" t="n">
        <f aca="false">IF(ISNUMBER($E55),$E55,"")</f>
        <v>2.2751871657754</v>
      </c>
      <c r="Q55" s="48" t="n">
        <f aca="false">IF(ISNUMBER($F55),$F55,"")</f>
        <v>1.45947602267504</v>
      </c>
      <c r="R55" s="48" t="n">
        <f aca="false">IF(ISNUMBER($H55),$H55,"")</f>
        <v>1.99015341495796</v>
      </c>
      <c r="S55" s="48" t="n">
        <f aca="false">IF(ISNUMBER($J55),$J55,"")</f>
        <v>1.20586655526379</v>
      </c>
      <c r="T55" s="48" t="n">
        <f aca="false">IF(ISNUMBER($I55),$I55,"")</f>
        <v>1.63018126888218</v>
      </c>
      <c r="U55" s="48" t="n">
        <f aca="false">IF(ISNUMBER($G55),$G55,"")</f>
        <v>1.94015444015444</v>
      </c>
      <c r="V55" s="7"/>
      <c r="Y55" s="0" t="n">
        <f aca="false">Y54+1</f>
        <v>3</v>
      </c>
      <c r="Z55" s="48" t="n">
        <f aca="false">IF(ISNUMBER($E55),$E55,"")</f>
        <v>2.2751871657754</v>
      </c>
      <c r="AA55" s="48" t="n">
        <f aca="false">IF(ISNUMBER($G55),$G55,"")</f>
        <v>1.94015444015444</v>
      </c>
      <c r="AB55" s="48" t="n">
        <f aca="false">IF(ISNUMBER($I55),$I55,"")</f>
        <v>1.63018126888218</v>
      </c>
      <c r="AC55" s="48" t="n">
        <f aca="false">IF(ISNUMBER($J55),$J55,"")</f>
        <v>1.20586655526379</v>
      </c>
      <c r="AD55" s="48" t="n">
        <f aca="false">IF(ISNUMBER($D55),$D55,"")</f>
        <v>2.02600033068783</v>
      </c>
      <c r="AE55" s="48" t="n">
        <f aca="false">IF(ISNUMBER($F55),$F55,"")</f>
        <v>1.45947602267504</v>
      </c>
      <c r="AF55" s="48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8" t="n">
        <f aca="false">(0.7*'Deaths per day'!$D52+0.8*'Deaths per day'!$D53+'Deaths per day'!$D54+1.2*'Deaths per day'!$D55+1.3*'Deaths per day'!$D56)/5</f>
        <v>2.34368386243386</v>
      </c>
      <c r="E56" s="48" t="n">
        <f aca="false">(0.7*'Deaths per day'!$E52+0.8*'Deaths per day'!$E53+'Deaths per day'!$E54+1.2*'Deaths per day'!$E55+1.3*'Deaths per day'!$E56)/5</f>
        <v>2.28132620320856</v>
      </c>
      <c r="F56" s="48" t="n">
        <f aca="false">(0.7*'Deaths per day'!$F52+0.8*'Deaths per day'!$F53+'Deaths per day'!$F54+1.2*'Deaths per day'!$F55+1.3*'Deaths per day'!$F56)/5</f>
        <v>1.53160717021603</v>
      </c>
      <c r="G56" s="48" t="n">
        <f aca="false">(0.7*'Deaths per day'!$G52+0.8*'Deaths per day'!$G53+'Deaths per day'!$G54+1.2*'Deaths per day'!$G55+1.3*'Deaths per day'!$G56)/5</f>
        <v>1.44015444015444</v>
      </c>
      <c r="H56" s="48" t="n">
        <f aca="false">(0.7*'Deaths per day'!$H52+0.8*'Deaths per day'!$H53+'Deaths per day'!$H54+1.2*'Deaths per day'!$H55+1.3*'Deaths per day'!$H56)/5</f>
        <v>2.15120224221862</v>
      </c>
      <c r="I56" s="48" t="n">
        <f aca="false">(0.7*'Deaths per day'!$I52+0.8*'Deaths per day'!$I53+'Deaths per day'!$I54+1.2*'Deaths per day'!$I55+1.3*'Deaths per day'!$I56)/5</f>
        <v>1.83786102719033</v>
      </c>
      <c r="J56" s="48" t="n">
        <f aca="false">(0.7*'Deaths per day'!$J52+0.8*'Deaths per day'!$J53+'Deaths per day'!$J54+1.2*'Deaths per day'!$J55+1.3*'Deaths per day'!$J56)/5</f>
        <v>1.29174027214132</v>
      </c>
      <c r="K56" s="55"/>
      <c r="L56" s="20"/>
      <c r="M56" s="15" t="n">
        <f aca="false">M55+1</f>
        <v>43901</v>
      </c>
      <c r="N56" s="0" t="n">
        <f aca="false">N55+1</f>
        <v>4</v>
      </c>
      <c r="O56" s="48" t="n">
        <f aca="false">IF(ISNUMBER($D56),$D56,"")</f>
        <v>2.34368386243386</v>
      </c>
      <c r="P56" s="48" t="n">
        <f aca="false">IF(ISNUMBER($E56),$E56,"")</f>
        <v>2.28132620320856</v>
      </c>
      <c r="Q56" s="48" t="n">
        <f aca="false">IF(ISNUMBER($F56),$F56,"")</f>
        <v>1.53160717021603</v>
      </c>
      <c r="R56" s="48" t="n">
        <f aca="false">IF(ISNUMBER($H56),$H56,"")</f>
        <v>2.15120224221862</v>
      </c>
      <c r="S56" s="48" t="n">
        <f aca="false">IF(ISNUMBER($J56),$J56,"")</f>
        <v>1.29174027214132</v>
      </c>
      <c r="T56" s="48" t="n">
        <f aca="false">IF(ISNUMBER($I56),$I56,"")</f>
        <v>1.83786102719033</v>
      </c>
      <c r="U56" s="48" t="n">
        <f aca="false">IF(ISNUMBER($G56),$G56,"")</f>
        <v>1.44015444015444</v>
      </c>
      <c r="V56" s="7"/>
      <c r="Y56" s="0" t="n">
        <f aca="false">Y55+1</f>
        <v>4</v>
      </c>
      <c r="Z56" s="48" t="n">
        <f aca="false">IF(ISNUMBER($E56),$E56,"")</f>
        <v>2.28132620320856</v>
      </c>
      <c r="AA56" s="48" t="n">
        <f aca="false">IF(ISNUMBER($G56),$G56,"")</f>
        <v>1.44015444015444</v>
      </c>
      <c r="AB56" s="48" t="n">
        <f aca="false">IF(ISNUMBER($I56),$I56,"")</f>
        <v>1.83786102719033</v>
      </c>
      <c r="AC56" s="48" t="n">
        <f aca="false">IF(ISNUMBER($J56),$J56,"")</f>
        <v>1.29174027214132</v>
      </c>
      <c r="AD56" s="48" t="n">
        <f aca="false">IF(ISNUMBER($D56),$D56,"")</f>
        <v>2.34368386243386</v>
      </c>
      <c r="AE56" s="48" t="n">
        <f aca="false">IF(ISNUMBER($F56),$F56,"")</f>
        <v>1.53160717021603</v>
      </c>
      <c r="AF56" s="48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8" t="n">
        <f aca="false">(0.7*'Deaths per day'!$D52+0.8*'Deaths per day'!$D53+0.9*'Deaths per day'!$D54+1.1*'Deaths per day'!$D55+1.2*'Deaths per day'!$D56+1.3*'Deaths per day'!$D57)/6</f>
        <v>2.50311397707231</v>
      </c>
      <c r="E57" s="48" t="n">
        <f aca="false">(0.7*'Deaths per day'!$E52+0.8*'Deaths per day'!$E53+0.9*'Deaths per day'!$E54+1.1*'Deaths per day'!$E55+1.2*'Deaths per day'!$E56+1.3*'Deaths per day'!$E57)/6</f>
        <v>2.67294117647059</v>
      </c>
      <c r="F57" s="48" t="n">
        <f aca="false">(0.7*'Deaths per day'!$F52+0.8*'Deaths per day'!$F53+0.9*'Deaths per day'!$F54+1.1*'Deaths per day'!$F55+1.2*'Deaths per day'!$F56+1.3*'Deaths per day'!$F57)/6</f>
        <v>1.81665900617946</v>
      </c>
      <c r="G57" s="48" t="n">
        <f aca="false">(0.7*'Deaths per day'!$G52+0.8*'Deaths per day'!$G53+0.9*'Deaths per day'!$G54+1.1*'Deaths per day'!$G55+1.2*'Deaths per day'!$G56+1.3*'Deaths per day'!$G57)/6</f>
        <v>1.23552123552124</v>
      </c>
      <c r="H57" s="48" t="n">
        <f aca="false">(0.7*'Deaths per day'!$H52+0.8*'Deaths per day'!$H53+0.9*'Deaths per day'!$H54+1.1*'Deaths per day'!$H55+1.2*'Deaths per day'!$H56+1.3*'Deaths per day'!$H57)/6</f>
        <v>2.57301961941289</v>
      </c>
      <c r="I57" s="48" t="n">
        <f aca="false">(0.7*'Deaths per day'!$I52+0.8*'Deaths per day'!$I53+0.9*'Deaths per day'!$I54+1.1*'Deaths per day'!$I55+1.2*'Deaths per day'!$I56+1.3*'Deaths per day'!$I57)/6</f>
        <v>2.14504531722054</v>
      </c>
      <c r="J57" s="48" t="n">
        <f aca="false">(0.7*'Deaths per day'!$J52+0.8*'Deaths per day'!$J53+0.9*'Deaths per day'!$J54+1.1*'Deaths per day'!$J55+1.2*'Deaths per day'!$J56+1.3*'Deaths per day'!$J57)/6</f>
        <v>1.41185247075674</v>
      </c>
      <c r="K57" s="55"/>
      <c r="L57" s="20"/>
      <c r="M57" s="15" t="n">
        <f aca="false">M56+1</f>
        <v>43902</v>
      </c>
      <c r="N57" s="0" t="n">
        <f aca="false">N56+1</f>
        <v>5</v>
      </c>
      <c r="O57" s="48" t="n">
        <f aca="false">IF(ISNUMBER($D57),$D57,"")</f>
        <v>2.50311397707231</v>
      </c>
      <c r="P57" s="48" t="n">
        <f aca="false">IF(ISNUMBER($E57),$E57,"")</f>
        <v>2.67294117647059</v>
      </c>
      <c r="Q57" s="48" t="n">
        <f aca="false">IF(ISNUMBER($F57),$F57,"")</f>
        <v>1.81665900617946</v>
      </c>
      <c r="R57" s="48" t="n">
        <f aca="false">IF(ISNUMBER($H57),$H57,"")</f>
        <v>2.57301961941289</v>
      </c>
      <c r="S57" s="48" t="n">
        <f aca="false">IF(ISNUMBER($J57),$J57,"")</f>
        <v>1.41185247075674</v>
      </c>
      <c r="T57" s="48" t="n">
        <f aca="false">IF(ISNUMBER($I57),$I57,"")</f>
        <v>2.14504531722054</v>
      </c>
      <c r="U57" s="48" t="n">
        <f aca="false">IF(ISNUMBER($G57),$G57,"")</f>
        <v>1.23552123552124</v>
      </c>
      <c r="V57" s="7"/>
      <c r="Y57" s="0" t="n">
        <f aca="false">Y56+1</f>
        <v>5</v>
      </c>
      <c r="Z57" s="48" t="n">
        <f aca="false">IF(ISNUMBER($E57),$E57,"")</f>
        <v>2.67294117647059</v>
      </c>
      <c r="AA57" s="48" t="n">
        <f aca="false">IF(ISNUMBER($G57),$G57,"")</f>
        <v>1.23552123552124</v>
      </c>
      <c r="AB57" s="48" t="n">
        <f aca="false">IF(ISNUMBER($I57),$I57,"")</f>
        <v>2.14504531722054</v>
      </c>
      <c r="AC57" s="48" t="n">
        <f aca="false">IF(ISNUMBER($J57),$J57,"")</f>
        <v>1.41185247075674</v>
      </c>
      <c r="AD57" s="48" t="n">
        <f aca="false">IF(ISNUMBER($D57),$D57,"")</f>
        <v>2.50311397707231</v>
      </c>
      <c r="AE57" s="48" t="n">
        <f aca="false">IF(ISNUMBER($F57),$F57,"")</f>
        <v>1.81665900617946</v>
      </c>
      <c r="AF57" s="48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8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8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8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8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8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8" t="n">
        <f aca="false">IF('Deaths per day'!$I58&gt;0,(0.7*'Deaths per day'!$I52+0.8*'Deaths per day'!$I53+0.9*'Deaths per day'!$I54+'Deaths per day'!$I55+1.1*'Deaths per day'!$I56+1.2*'Deaths per day'!$I57+1.3*'Deaths per day'!$I58)/7,"")</f>
        <v>2.43399223133362</v>
      </c>
      <c r="J58" s="48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5"/>
      <c r="L58" s="20"/>
      <c r="M58" s="15" t="n">
        <f aca="false">M57+1</f>
        <v>43903</v>
      </c>
      <c r="N58" s="0" t="n">
        <f aca="false">N57+1</f>
        <v>6</v>
      </c>
      <c r="O58" s="48" t="n">
        <f aca="false">IF(ISNUMBER($D58),$D58,"")</f>
        <v>2.78257275132275</v>
      </c>
      <c r="P58" s="48" t="n">
        <f aca="false">IF(ISNUMBER($E58),$E58,"")</f>
        <v>3.18245989304813</v>
      </c>
      <c r="Q58" s="48" t="n">
        <f aca="false">IF(ISNUMBER($F58),$F58,"")</f>
        <v>2.15027687189477</v>
      </c>
      <c r="R58" s="48" t="n">
        <f aca="false">IF(ISNUMBER($H58),$H58,"")</f>
        <v>2.87326407181843</v>
      </c>
      <c r="S58" s="48" t="n">
        <f aca="false">IF(ISNUMBER($J58),$J58,"")</f>
        <v>1.53379599631688</v>
      </c>
      <c r="T58" s="48" t="n">
        <f aca="false">IF(ISNUMBER($I58),$I58,"")</f>
        <v>2.43399223133362</v>
      </c>
      <c r="U58" s="48" t="n">
        <f aca="false">IF(ISNUMBER($G58),$G58,"")</f>
        <v>1.6588527302813</v>
      </c>
      <c r="V58" s="7"/>
      <c r="Y58" s="0" t="n">
        <f aca="false">Y57+1</f>
        <v>6</v>
      </c>
      <c r="Z58" s="48" t="n">
        <f aca="false">IF(ISNUMBER($E58),$E58,"")</f>
        <v>3.18245989304813</v>
      </c>
      <c r="AA58" s="48" t="n">
        <f aca="false">IF(ISNUMBER($G58),$G58,"")</f>
        <v>1.6588527302813</v>
      </c>
      <c r="AB58" s="48" t="n">
        <f aca="false">IF(ISNUMBER($I58),$I58,"")</f>
        <v>2.43399223133362</v>
      </c>
      <c r="AC58" s="48" t="n">
        <f aca="false">IF(ISNUMBER($J58),$J58,"")</f>
        <v>1.53379599631688</v>
      </c>
      <c r="AD58" s="48" t="n">
        <f aca="false">IF(ISNUMBER($D58),$D58,"")</f>
        <v>2.78257275132275</v>
      </c>
      <c r="AE58" s="48" t="n">
        <f aca="false">IF(ISNUMBER($F58),$F58,"")</f>
        <v>2.15027687189477</v>
      </c>
      <c r="AF58" s="48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150</v>
      </c>
      <c r="C59" s="0" t="n">
        <f aca="false">C58+1</f>
        <v>7</v>
      </c>
      <c r="D59" s="48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8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8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8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8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8" t="n">
        <f aca="false">IF('Deaths per day'!$I59&gt;0,(0.7*'Deaths per day'!$I53+0.8*'Deaths per day'!$I54+0.9*'Deaths per day'!$I55+'Deaths per day'!$I56+1.1*'Deaths per day'!$I57+1.2*'Deaths per day'!$I58+1.3*'Deaths per day'!$I59)/7,"")</f>
        <v>2.74561933534743</v>
      </c>
      <c r="J59" s="48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5"/>
      <c r="L59" s="20"/>
      <c r="M59" s="15" t="n">
        <f aca="false">M58+1</f>
        <v>43904</v>
      </c>
      <c r="N59" s="0" t="n">
        <f aca="false">N58+1</f>
        <v>7</v>
      </c>
      <c r="O59" s="48" t="n">
        <f aca="false">IF(ISNUMBER($D59),$D59,"")</f>
        <v>2.96036470143613</v>
      </c>
      <c r="P59" s="48" t="n">
        <f aca="false">IF(ISNUMBER($E59),$E59,"")</f>
        <v>3.9266615737204</v>
      </c>
      <c r="Q59" s="48" t="n">
        <f aca="false">IF(ISNUMBER($F59),$F59,"")</f>
        <v>2.44632187178533</v>
      </c>
      <c r="R59" s="48" t="n">
        <f aca="false">IF(ISNUMBER($H59),$H59,"")</f>
        <v>3.08684382441574</v>
      </c>
      <c r="S59" s="48" t="n">
        <f aca="false">IF(ISNUMBER($J59),$J59,"")</f>
        <v>1.65160454250929</v>
      </c>
      <c r="T59" s="48" t="n">
        <f aca="false">IF(ISNUMBER($I59),$I59,"")</f>
        <v>2.74561933534743</v>
      </c>
      <c r="U59" s="48" t="n">
        <f aca="false">IF(ISNUMBER($G59),$G59,"")</f>
        <v>2.00634307777165</v>
      </c>
      <c r="V59" s="7"/>
      <c r="Y59" s="0" t="n">
        <f aca="false">Y58+1</f>
        <v>7</v>
      </c>
      <c r="Z59" s="48" t="n">
        <f aca="false">IF(ISNUMBER($E59),$E59,"")</f>
        <v>3.9266615737204</v>
      </c>
      <c r="AA59" s="48" t="n">
        <f aca="false">IF(ISNUMBER($G59),$G59,"")</f>
        <v>2.00634307777165</v>
      </c>
      <c r="AB59" s="48" t="n">
        <f aca="false">IF(ISNUMBER($I59),$I59,"")</f>
        <v>2.74561933534743</v>
      </c>
      <c r="AC59" s="48" t="n">
        <f aca="false">IF(ISNUMBER($J59),$J59,"")</f>
        <v>1.65160454250929</v>
      </c>
      <c r="AD59" s="48" t="n">
        <f aca="false">IF(ISNUMBER($D59),$D59,"")</f>
        <v>2.96036470143613</v>
      </c>
      <c r="AE59" s="48" t="n">
        <f aca="false">IF(ISNUMBER($F59),$F59,"")</f>
        <v>2.44632187178533</v>
      </c>
      <c r="AF59" s="48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8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8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8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8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8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8" t="n">
        <f aca="false">IF('Deaths per day'!$I60&gt;0,(0.7*'Deaths per day'!$I54+0.8*'Deaths per day'!$I55+0.9*'Deaths per day'!$I56+'Deaths per day'!$I57+1.1*'Deaths per day'!$I58+1.2*'Deaths per day'!$I59+1.3*'Deaths per day'!$I60)/7,"")</f>
        <v>3.06931376780319</v>
      </c>
      <c r="J60" s="48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5"/>
      <c r="L60" s="20"/>
      <c r="M60" s="15" t="n">
        <f aca="false">M59+1</f>
        <v>43905</v>
      </c>
      <c r="N60" s="0" t="n">
        <f aca="false">N59+1</f>
        <v>8</v>
      </c>
      <c r="O60" s="48" t="n">
        <f aca="false">IF(ISNUMBER($D60),$D60,"")</f>
        <v>3.61654383975813</v>
      </c>
      <c r="P60" s="48" t="n">
        <f aca="false">IF(ISNUMBER($E60),$E60,"")</f>
        <v>4.93812070282659</v>
      </c>
      <c r="Q60" s="48" t="n">
        <f aca="false">IF(ISNUMBER($F60),$F60,"")</f>
        <v>3.17078509050318</v>
      </c>
      <c r="R60" s="48" t="n">
        <f aca="false">IF(ISNUMBER($H60),$H60,"")</f>
        <v>3.72621330579731</v>
      </c>
      <c r="S60" s="48" t="n">
        <f aca="false">IF(ISNUMBER($J60),$J60,"")</f>
        <v>1.78477645534222</v>
      </c>
      <c r="T60" s="48" t="n">
        <f aca="false">IF(ISNUMBER($I60),$I60,"")</f>
        <v>3.06931376780319</v>
      </c>
      <c r="U60" s="48" t="n">
        <f aca="false">IF(ISNUMBER($G60),$G60,"")</f>
        <v>2.68891340319912</v>
      </c>
      <c r="V60" s="7"/>
      <c r="Y60" s="0" t="n">
        <f aca="false">Y59+1</f>
        <v>8</v>
      </c>
      <c r="Z60" s="48" t="n">
        <f aca="false">IF(ISNUMBER($E60),$E60,"")</f>
        <v>4.93812070282659</v>
      </c>
      <c r="AA60" s="48" t="n">
        <f aca="false">IF(ISNUMBER($G60),$G60,"")</f>
        <v>2.68891340319912</v>
      </c>
      <c r="AB60" s="48" t="n">
        <f aca="false">IF(ISNUMBER($I60),$I60,"")</f>
        <v>3.06931376780319</v>
      </c>
      <c r="AC60" s="48" t="n">
        <f aca="false">IF(ISNUMBER($J60),$J60,"")</f>
        <v>1.78477645534222</v>
      </c>
      <c r="AD60" s="48" t="n">
        <f aca="false">IF(ISNUMBER($D60),$D60,"")</f>
        <v>3.61654383975813</v>
      </c>
      <c r="AE60" s="48" t="n">
        <f aca="false">IF(ISNUMBER($F60),$F60,"")</f>
        <v>3.17078509050318</v>
      </c>
      <c r="AF60" s="48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8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8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8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8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8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8" t="n">
        <f aca="false">IF('Deaths per day'!$I61&gt;0,(0.7*'Deaths per day'!$I55+0.8*'Deaths per day'!$I56+0.9*'Deaths per day'!$I57+'Deaths per day'!$I58+1.1*'Deaths per day'!$I59+1.2*'Deaths per day'!$I60+1.3*'Deaths per day'!$I61)/7,"")</f>
        <v>3.47971514889944</v>
      </c>
      <c r="J61" s="48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5"/>
      <c r="L61" s="20"/>
      <c r="M61" s="15" t="n">
        <f aca="false">M60+1</f>
        <v>43906</v>
      </c>
      <c r="N61" s="0" t="n">
        <f aca="false">N60+1</f>
        <v>9</v>
      </c>
      <c r="O61" s="48" t="n">
        <f aca="false">IF(ISNUMBER($D61),$D61,"")</f>
        <v>4.20989229024943</v>
      </c>
      <c r="P61" s="48" t="n">
        <f aca="false">IF(ISNUMBER($E61),$E61,"")</f>
        <v>6.53964858670741</v>
      </c>
      <c r="Q61" s="48" t="n">
        <f aca="false">IF(ISNUMBER($F61),$F61,"")</f>
        <v>3.62931996760708</v>
      </c>
      <c r="R61" s="48" t="n">
        <f aca="false">IF(ISNUMBER($H61),$H61,"")</f>
        <v>4.22944808547405</v>
      </c>
      <c r="S61" s="48" t="n">
        <f aca="false">IF(ISNUMBER($J61),$J61,"")</f>
        <v>1.8122293080517</v>
      </c>
      <c r="T61" s="48" t="n">
        <f aca="false">IF(ISNUMBER($I61),$I61,"")</f>
        <v>3.47971514889944</v>
      </c>
      <c r="U61" s="48" t="n">
        <f aca="false">IF(ISNUMBER($G61),$G61,"")</f>
        <v>3.55763927192499</v>
      </c>
      <c r="V61" s="7"/>
      <c r="Y61" s="0" t="n">
        <f aca="false">Y60+1</f>
        <v>9</v>
      </c>
      <c r="Z61" s="48" t="n">
        <f aca="false">IF(ISNUMBER($E61),$E61,"")</f>
        <v>6.53964858670741</v>
      </c>
      <c r="AA61" s="48" t="n">
        <f aca="false">IF(ISNUMBER($G61),$G61,"")</f>
        <v>3.55763927192499</v>
      </c>
      <c r="AB61" s="48" t="n">
        <f aca="false">IF(ISNUMBER($I61),$I61,"")</f>
        <v>3.47971514889944</v>
      </c>
      <c r="AC61" s="48" t="n">
        <f aca="false">IF(ISNUMBER($J61),$J61,"")</f>
        <v>1.8122293080517</v>
      </c>
      <c r="AD61" s="48" t="n">
        <f aca="false">IF(ISNUMBER($D61),$D61,"")</f>
        <v>4.20989229024943</v>
      </c>
      <c r="AE61" s="48" t="n">
        <f aca="false">IF(ISNUMBER($F61),$F61,"")</f>
        <v>3.62931996760708</v>
      </c>
      <c r="AF61" s="48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8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8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8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8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8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8" t="n">
        <f aca="false">IF('Deaths per day'!$I62&gt;0,(0.7*'Deaths per day'!$I56+0.8*'Deaths per day'!$I57+0.9*'Deaths per day'!$I58+'Deaths per day'!$I59+1.1*'Deaths per day'!$I60+1.2*'Deaths per day'!$I61+1.3*'Deaths per day'!$I62)/7,"")</f>
        <v>3.81290461804057</v>
      </c>
      <c r="J62" s="48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5"/>
      <c r="L62" s="20"/>
      <c r="M62" s="15" t="n">
        <f aca="false">M61+1</f>
        <v>43907</v>
      </c>
      <c r="N62" s="0" t="n">
        <f aca="false">N61+1</f>
        <v>10</v>
      </c>
      <c r="O62" s="48" t="n">
        <f aca="false">IF(ISNUMBER($D62),$D62,"")</f>
        <v>4.63081065759637</v>
      </c>
      <c r="P62" s="48" t="n">
        <f aca="false">IF(ISNUMBER($E62),$E62,"")</f>
        <v>8.2890756302521</v>
      </c>
      <c r="Q62" s="48" t="n">
        <f aca="false">IF(ISNUMBER($F62),$F62,"")</f>
        <v>4.05174111930662</v>
      </c>
      <c r="R62" s="48" t="n">
        <f aca="false">IF(ISNUMBER($H62),$H62,"")</f>
        <v>5.42578972878427</v>
      </c>
      <c r="S62" s="48" t="n">
        <f aca="false">IF(ISNUMBER($J62),$J62,"")</f>
        <v>2.02895338130478</v>
      </c>
      <c r="T62" s="48" t="n">
        <f aca="false">IF(ISNUMBER($I62),$I62,"")</f>
        <v>3.81290461804057</v>
      </c>
      <c r="U62" s="48" t="n">
        <f aca="false">IF(ISNUMBER($G62),$G62,"")</f>
        <v>3.90375068946498</v>
      </c>
      <c r="V62" s="7"/>
      <c r="Y62" s="0" t="n">
        <f aca="false">Y61+1</f>
        <v>10</v>
      </c>
      <c r="Z62" s="48" t="n">
        <f aca="false">IF(ISNUMBER($E62),$E62,"")</f>
        <v>8.2890756302521</v>
      </c>
      <c r="AA62" s="48" t="n">
        <f aca="false">IF(ISNUMBER($G62),$G62,"")</f>
        <v>3.90375068946498</v>
      </c>
      <c r="AB62" s="48" t="n">
        <f aca="false">IF(ISNUMBER($I62),$I62,"")</f>
        <v>3.81290461804057</v>
      </c>
      <c r="AC62" s="48" t="n">
        <f aca="false">IF(ISNUMBER($J62),$J62,"")</f>
        <v>2.02895338130478</v>
      </c>
      <c r="AD62" s="48" t="n">
        <f aca="false">IF(ISNUMBER($D62),$D62,"")</f>
        <v>4.63081065759637</v>
      </c>
      <c r="AE62" s="48" t="n">
        <f aca="false">IF(ISNUMBER($F62),$F62,"")</f>
        <v>4.05174111930662</v>
      </c>
      <c r="AF62" s="48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8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8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8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8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8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8" t="n">
        <f aca="false">IF('Deaths per day'!$I63&gt;0,(0.7*'Deaths per day'!$I57+0.8*'Deaths per day'!$I58+0.9*'Deaths per day'!$I59+'Deaths per day'!$I60+1.1*'Deaths per day'!$I61+1.2*'Deaths per day'!$I62+1.3*'Deaths per day'!$I63)/7,"")</f>
        <v>4.07902460077687</v>
      </c>
      <c r="J63" s="48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5"/>
      <c r="L63" s="20"/>
      <c r="M63" s="15" t="n">
        <f aca="false">M62+1</f>
        <v>43908</v>
      </c>
      <c r="N63" s="0" t="n">
        <f aca="false">N62+1</f>
        <v>11</v>
      </c>
      <c r="O63" s="48" t="n">
        <f aca="false">IF(ISNUMBER($D63),$D63,"")</f>
        <v>5.36942554799698</v>
      </c>
      <c r="P63" s="48" t="n">
        <f aca="false">IF(ISNUMBER($E63),$E63,"")</f>
        <v>9.95141329258976</v>
      </c>
      <c r="Q63" s="48" t="n">
        <f aca="false">IF(ISNUMBER($F63),$F63,"")</f>
        <v>4.35203221782048</v>
      </c>
      <c r="R63" s="48" t="n">
        <f aca="false">IF(ISNUMBER($H63),$H63,"")</f>
        <v>6.47461698944218</v>
      </c>
      <c r="S63" s="48" t="n">
        <f aca="false">IF(ISNUMBER($J63),$J63,"")</f>
        <v>2.1539405927088</v>
      </c>
      <c r="T63" s="48" t="n">
        <f aca="false">IF(ISNUMBER($I63),$I63,"")</f>
        <v>4.07902460077687</v>
      </c>
      <c r="U63" s="48" t="n">
        <f aca="false">IF(ISNUMBER($G63),$G63,"")</f>
        <v>3.82377275234418</v>
      </c>
      <c r="V63" s="7"/>
      <c r="Y63" s="0" t="n">
        <f aca="false">Y62+1</f>
        <v>11</v>
      </c>
      <c r="Z63" s="48" t="n">
        <f aca="false">IF(ISNUMBER($E63),$E63,"")</f>
        <v>9.95141329258976</v>
      </c>
      <c r="AA63" s="48" t="n">
        <f aca="false">IF(ISNUMBER($G63),$G63,"")</f>
        <v>3.82377275234418</v>
      </c>
      <c r="AB63" s="48" t="n">
        <f aca="false">IF(ISNUMBER($I63),$I63,"")</f>
        <v>4.07902460077687</v>
      </c>
      <c r="AC63" s="48" t="n">
        <f aca="false">IF(ISNUMBER($J63),$J63,"")</f>
        <v>2.1539405927088</v>
      </c>
      <c r="AD63" s="48" t="n">
        <f aca="false">IF(ISNUMBER($D63),$D63,"")</f>
        <v>5.36942554799698</v>
      </c>
      <c r="AE63" s="48" t="n">
        <f aca="false">IF(ISNUMBER($F63),$F63,"")</f>
        <v>4.35203221782048</v>
      </c>
      <c r="AF63" s="48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8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8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8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8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8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8" t="n">
        <f aca="false">IF('Deaths per day'!$I64&gt;0,(0.7*'Deaths per day'!$I58+0.8*'Deaths per day'!$I59+0.9*'Deaths per day'!$I60+'Deaths per day'!$I61+1.1*'Deaths per day'!$I62+1.2*'Deaths per day'!$I63+1.3*'Deaths per day'!$I64)/7,"")</f>
        <v>4.6507121277514</v>
      </c>
      <c r="J64" s="48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5"/>
      <c r="L64" s="20"/>
      <c r="M64" s="15" t="n">
        <f aca="false">M63+1</f>
        <v>43909</v>
      </c>
      <c r="N64" s="0" t="n">
        <f aca="false">N63+1</f>
        <v>12</v>
      </c>
      <c r="O64" s="48" t="n">
        <f aca="false">IF(ISNUMBER($D64),$D64,"")</f>
        <v>5.90466742252457</v>
      </c>
      <c r="P64" s="48" t="n">
        <f aca="false">IF(ISNUMBER($E64),$E64,"")</f>
        <v>11.5303284950344</v>
      </c>
      <c r="Q64" s="48" t="n">
        <f aca="false">IF(ISNUMBER($F64),$F64,"")</f>
        <v>4.8742585742739</v>
      </c>
      <c r="R64" s="48" t="n">
        <f aca="false">IF(ISNUMBER($H64),$H64,"")</f>
        <v>7.46675658019514</v>
      </c>
      <c r="S64" s="48" t="n">
        <f aca="false">IF(ISNUMBER($J64),$J64,"")</f>
        <v>2.52088804010504</v>
      </c>
      <c r="T64" s="48" t="n">
        <f aca="false">IF(ISNUMBER($I64),$I64,"")</f>
        <v>4.6507121277514</v>
      </c>
      <c r="U64" s="48" t="n">
        <f aca="false">IF(ISNUMBER($G64),$G64,"")</f>
        <v>3.91478212906784</v>
      </c>
      <c r="V64" s="7"/>
      <c r="Y64" s="0" t="n">
        <f aca="false">Y63+1</f>
        <v>12</v>
      </c>
      <c r="Z64" s="48" t="n">
        <f aca="false">IF(ISNUMBER($E64),$E64,"")</f>
        <v>11.5303284950344</v>
      </c>
      <c r="AA64" s="48" t="n">
        <f aca="false">IF(ISNUMBER($G64),$G64,"")</f>
        <v>3.91478212906784</v>
      </c>
      <c r="AB64" s="48" t="n">
        <f aca="false">IF(ISNUMBER($I64),$I64,"")</f>
        <v>4.6507121277514</v>
      </c>
      <c r="AC64" s="48" t="n">
        <f aca="false">IF(ISNUMBER($J64),$J64,"")</f>
        <v>2.52088804010504</v>
      </c>
      <c r="AD64" s="48" t="n">
        <f aca="false">IF(ISNUMBER($D64),$D64,"")</f>
        <v>5.90466742252457</v>
      </c>
      <c r="AE64" s="48" t="n">
        <f aca="false">IF(ISNUMBER($F64),$F64,"")</f>
        <v>4.8742585742739</v>
      </c>
      <c r="AF64" s="48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8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8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8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8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8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8" t="n">
        <f aca="false">IF('Deaths per day'!$I65&gt;0,(0.7*'Deaths per day'!$I59+0.8*'Deaths per day'!$I60+0.9*'Deaths per day'!$I61+'Deaths per day'!$I62+1.1*'Deaths per day'!$I63+1.2*'Deaths per day'!$I64+1.3*'Deaths per day'!$I65)/7,"")</f>
        <v>5.09671989641778</v>
      </c>
      <c r="J65" s="48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5"/>
      <c r="L65" s="20"/>
      <c r="M65" s="15" t="n">
        <f aca="false">M64+1</f>
        <v>43910</v>
      </c>
      <c r="N65" s="0" t="n">
        <f aca="false">N64+1</f>
        <v>13</v>
      </c>
      <c r="O65" s="48" t="n">
        <f aca="false">IF(ISNUMBER($D65),$D65,"")</f>
        <v>6.91137566137566</v>
      </c>
      <c r="P65" s="48" t="n">
        <f aca="false">IF(ISNUMBER($E65),$E65,"")</f>
        <v>13.040794499618</v>
      </c>
      <c r="Q65" s="48" t="n">
        <f aca="false">IF(ISNUMBER($F65),$F65,"")</f>
        <v>5.50526384906652</v>
      </c>
      <c r="R65" s="48" t="n">
        <f aca="false">IF(ISNUMBER($H65),$H65,"")</f>
        <v>8.48165553284302</v>
      </c>
      <c r="S65" s="48" t="n">
        <f aca="false">IF(ISNUMBER($J65),$J65,"")</f>
        <v>2.6709408996351</v>
      </c>
      <c r="T65" s="48" t="n">
        <f aca="false">IF(ISNUMBER($I65),$I65,"")</f>
        <v>5.09671989641778</v>
      </c>
      <c r="U65" s="48" t="n">
        <f aca="false">IF(ISNUMBER($G65),$G65,"")</f>
        <v>4.57804743519029</v>
      </c>
      <c r="V65" s="7"/>
      <c r="Y65" s="0" t="n">
        <f aca="false">Y64+1</f>
        <v>13</v>
      </c>
      <c r="Z65" s="48" t="n">
        <f aca="false">IF(ISNUMBER($E65),$E65,"")</f>
        <v>13.040794499618</v>
      </c>
      <c r="AA65" s="48" t="n">
        <f aca="false">IF(ISNUMBER($G65),$G65,"")</f>
        <v>4.57804743519029</v>
      </c>
      <c r="AB65" s="48" t="n">
        <f aca="false">IF(ISNUMBER($I65),$I65,"")</f>
        <v>5.09671989641778</v>
      </c>
      <c r="AC65" s="48" t="n">
        <f aca="false">IF(ISNUMBER($J65),$J65,"")</f>
        <v>2.6709408996351</v>
      </c>
      <c r="AD65" s="48" t="n">
        <f aca="false">IF(ISNUMBER($D65),$D65,"")</f>
        <v>6.91137566137566</v>
      </c>
      <c r="AE65" s="48" t="n">
        <f aca="false">IF(ISNUMBER($F65),$F65,"")</f>
        <v>5.50526384906652</v>
      </c>
      <c r="AF65" s="48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8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8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8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8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8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8" t="n">
        <f aca="false">IF('Deaths per day'!$I66&gt;0,(0.7*'Deaths per day'!$I60+0.8*'Deaths per day'!$I61+0.9*'Deaths per day'!$I62+'Deaths per day'!$I63+1.1*'Deaths per day'!$I64+1.2*'Deaths per day'!$I65+1.3*'Deaths per day'!$I66)/7,"")</f>
        <v>5.48834700043159</v>
      </c>
      <c r="J66" s="48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5"/>
      <c r="L66" s="20"/>
      <c r="M66" s="15" t="n">
        <f aca="false">M65+1</f>
        <v>43911</v>
      </c>
      <c r="N66" s="0" t="n">
        <f aca="false">N65+1</f>
        <v>14</v>
      </c>
      <c r="O66" s="48" t="n">
        <f aca="false">IF(ISNUMBER($D66),$D66,"")</f>
        <v>8.44505857898715</v>
      </c>
      <c r="P66" s="48" t="n">
        <f aca="false">IF(ISNUMBER($E66),$E66,"")</f>
        <v>14.6294881588999</v>
      </c>
      <c r="Q66" s="48" t="n">
        <f aca="false">IF(ISNUMBER($F66),$F66,"")</f>
        <v>6.14611832169669</v>
      </c>
      <c r="R66" s="48" t="n">
        <f aca="false">IF(ISNUMBER($H66),$H66,"")</f>
        <v>9.18171664594441</v>
      </c>
      <c r="S66" s="48" t="n">
        <f aca="false">IF(ISNUMBER($J66),$J66,"")</f>
        <v>2.52924325614705</v>
      </c>
      <c r="T66" s="48" t="n">
        <f aca="false">IF(ISNUMBER($I66),$I66,"")</f>
        <v>5.48834700043159</v>
      </c>
      <c r="U66" s="48" t="n">
        <f aca="false">IF(ISNUMBER($G66),$G66,"")</f>
        <v>5.88389409817981</v>
      </c>
      <c r="V66" s="7"/>
      <c r="Y66" s="0" t="n">
        <f aca="false">Y65+1</f>
        <v>14</v>
      </c>
      <c r="Z66" s="48" t="n">
        <f aca="false">IF(ISNUMBER($E66),$E66,"")</f>
        <v>14.6294881588999</v>
      </c>
      <c r="AA66" s="48" t="n">
        <f aca="false">IF(ISNUMBER($G66),$G66,"")</f>
        <v>5.88389409817981</v>
      </c>
      <c r="AB66" s="48" t="n">
        <f aca="false">IF(ISNUMBER($I66),$I66,"")</f>
        <v>5.48834700043159</v>
      </c>
      <c r="AC66" s="48" t="n">
        <f aca="false">IF(ISNUMBER($J66),$J66,"")</f>
        <v>2.52924325614705</v>
      </c>
      <c r="AD66" s="48" t="n">
        <f aca="false">IF(ISNUMBER($D66),$D66,"")</f>
        <v>8.44505857898715</v>
      </c>
      <c r="AE66" s="48" t="n">
        <f aca="false">IF(ISNUMBER($F66),$F66,"")</f>
        <v>6.14611832169669</v>
      </c>
      <c r="AF66" s="48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8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8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8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8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8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8" t="n">
        <f aca="false">IF('Deaths per day'!$I67&gt;0,(0.7*'Deaths per day'!$I61+0.8*'Deaths per day'!$I62+0.9*'Deaths per day'!$I63+'Deaths per day'!$I64+1.1*'Deaths per day'!$I65+1.2*'Deaths per day'!$I66+1.3*'Deaths per day'!$I67)/7,"")</f>
        <v>5.8911955114372</v>
      </c>
      <c r="J67" s="48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5"/>
      <c r="L67" s="20"/>
      <c r="M67" s="15" t="n">
        <f aca="false">M66+1</f>
        <v>43912</v>
      </c>
      <c r="N67" s="0" t="n">
        <f aca="false">N66+1</f>
        <v>15</v>
      </c>
      <c r="O67" s="48" t="n">
        <f aca="false">IF(ISNUMBER($D67),$D67,"")</f>
        <v>9.12320483749055</v>
      </c>
      <c r="P67" s="48" t="n">
        <f aca="false">IF(ISNUMBER($E67),$E67,"")</f>
        <v>15.7680672268908</v>
      </c>
      <c r="Q67" s="48" t="n">
        <f aca="false">IF(ISNUMBER($F67),$F67,"")</f>
        <v>8.90039177920287</v>
      </c>
      <c r="R67" s="48" t="n">
        <f aca="false">IF(ISNUMBER($H67),$H67,"")</f>
        <v>9.40804585589952</v>
      </c>
      <c r="S67" s="48" t="n">
        <f aca="false">IF(ISNUMBER($J67),$J67,"")</f>
        <v>2.40647273471337</v>
      </c>
      <c r="T67" s="48" t="n">
        <f aca="false">IF(ISNUMBER($I67),$I67,"")</f>
        <v>5.8911955114372</v>
      </c>
      <c r="U67" s="48" t="n">
        <f aca="false">IF(ISNUMBER($G67),$G67,"")</f>
        <v>6.54991726420298</v>
      </c>
      <c r="V67" s="7"/>
      <c r="Y67" s="0" t="n">
        <f aca="false">Y66+1</f>
        <v>15</v>
      </c>
      <c r="Z67" s="48" t="n">
        <f aca="false">IF(ISNUMBER($E67),$E67,"")</f>
        <v>15.7680672268908</v>
      </c>
      <c r="AA67" s="48" t="n">
        <f aca="false">IF(ISNUMBER($G67),$G67,"")</f>
        <v>6.54991726420298</v>
      </c>
      <c r="AB67" s="48" t="n">
        <f aca="false">IF(ISNUMBER($I67),$I67,"")</f>
        <v>5.8911955114372</v>
      </c>
      <c r="AC67" s="48" t="n">
        <f aca="false">IF(ISNUMBER($J67),$J67,"")</f>
        <v>2.40647273471337</v>
      </c>
      <c r="AD67" s="48" t="n">
        <f aca="false">IF(ISNUMBER($D67),$D67,"")</f>
        <v>9.12320483749055</v>
      </c>
      <c r="AE67" s="48" t="n">
        <f aca="false">IF(ISNUMBER($F67),$F67,"")</f>
        <v>8.90039177920287</v>
      </c>
      <c r="AF67" s="48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8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8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8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8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8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8" t="n">
        <f aca="false">IF('Deaths per day'!$I68&gt;0,(0.7*'Deaths per day'!$I62+0.8*'Deaths per day'!$I63+0.9*'Deaths per day'!$I64+'Deaths per day'!$I65+1.1*'Deaths per day'!$I66+1.2*'Deaths per day'!$I67+1.3*'Deaths per day'!$I68)/7,"")</f>
        <v>6.05757444971947</v>
      </c>
      <c r="J68" s="48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5"/>
      <c r="L68" s="20"/>
      <c r="M68" s="15" t="n">
        <f aca="false">M67+1</f>
        <v>43913</v>
      </c>
      <c r="N68" s="0" t="n">
        <f aca="false">N67+1</f>
        <v>16</v>
      </c>
      <c r="O68" s="48" t="n">
        <f aca="false">IF(ISNUMBER($D68),$D68,"")</f>
        <v>9.60789871504157</v>
      </c>
      <c r="P68" s="48" t="n">
        <f aca="false">IF(ISNUMBER($E68),$E68,"")</f>
        <v>16.8693659281895</v>
      </c>
      <c r="Q68" s="48" t="n">
        <f aca="false">IF(ISNUMBER($F68),$F68,"")</f>
        <v>10.8866466764429</v>
      </c>
      <c r="R68" s="48" t="n">
        <f aca="false">IF(ISNUMBER($H68),$H68,"")</f>
        <v>10.8140686574084</v>
      </c>
      <c r="S68" s="48" t="n">
        <f aca="false">IF(ISNUMBER($J68),$J68,"")</f>
        <v>2.35463629233025</v>
      </c>
      <c r="T68" s="48" t="n">
        <f aca="false">IF(ISNUMBER($I68),$I68,"")</f>
        <v>6.05757444971947</v>
      </c>
      <c r="U68" s="48" t="n">
        <f aca="false">IF(ISNUMBER($G68),$G68,"")</f>
        <v>7.26144511858798</v>
      </c>
      <c r="V68" s="7"/>
      <c r="Y68" s="0" t="n">
        <f aca="false">Y67+1</f>
        <v>16</v>
      </c>
      <c r="Z68" s="48" t="n">
        <f aca="false">IF(ISNUMBER($E68),$E68,"")</f>
        <v>16.8693659281895</v>
      </c>
      <c r="AA68" s="48" t="n">
        <f aca="false">IF(ISNUMBER($G68),$G68,"")</f>
        <v>7.26144511858798</v>
      </c>
      <c r="AB68" s="48" t="n">
        <f aca="false">IF(ISNUMBER($I68),$I68,"")</f>
        <v>6.05757444971947</v>
      </c>
      <c r="AC68" s="48" t="n">
        <f aca="false">IF(ISNUMBER($J68),$J68,"")</f>
        <v>2.35463629233025</v>
      </c>
      <c r="AD68" s="48" t="n">
        <f aca="false">IF(ISNUMBER($D68),$D68,"")</f>
        <v>9.60789871504157</v>
      </c>
      <c r="AE68" s="48" t="n">
        <f aca="false">IF(ISNUMBER($F68),$F68,"")</f>
        <v>10.8866466764429</v>
      </c>
      <c r="AF68" s="48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8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8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8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8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8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8" t="n">
        <f aca="false">IF('Deaths per day'!$I69&gt;0,(0.7*'Deaths per day'!$I63+0.8*'Deaths per day'!$I64+0.9*'Deaths per day'!$I65+'Deaths per day'!$I66+1.1*'Deaths per day'!$I67+1.2*'Deaths per day'!$I68+1.3*'Deaths per day'!$I69)/7,"")</f>
        <v>6.07121277514027</v>
      </c>
      <c r="J69" s="48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5"/>
      <c r="L69" s="20"/>
      <c r="M69" s="15" t="n">
        <f aca="false">M68+1</f>
        <v>43914</v>
      </c>
      <c r="N69" s="0" t="n">
        <f aca="false">N68+1</f>
        <v>17</v>
      </c>
      <c r="O69" s="48" t="n">
        <f aca="false">IF(ISNUMBER($D69),$D69,"")</f>
        <v>10.4747732426304</v>
      </c>
      <c r="P69" s="48" t="n">
        <f aca="false">IF(ISNUMBER($E69),$E69,"")</f>
        <v>16.9423987776929</v>
      </c>
      <c r="Q69" s="48" t="n">
        <f aca="false">IF(ISNUMBER($F69),$F69,"")</f>
        <v>12.4763072074241</v>
      </c>
      <c r="R69" s="48" t="n">
        <f aca="false">IF(ISNUMBER($H69),$H69,"")</f>
        <v>11.7362442838177</v>
      </c>
      <c r="S69" s="48" t="n">
        <f aca="false">IF(ISNUMBER($J69),$J69,"")</f>
        <v>2.25948913821915</v>
      </c>
      <c r="T69" s="48" t="n">
        <f aca="false">IF(ISNUMBER($I69),$I69,"")</f>
        <v>6.07121277514027</v>
      </c>
      <c r="U69" s="48" t="n">
        <f aca="false">IF(ISNUMBER($G69),$G69,"")</f>
        <v>7.55929398786542</v>
      </c>
      <c r="V69" s="7"/>
      <c r="Y69" s="0" t="n">
        <f aca="false">Y68+1</f>
        <v>17</v>
      </c>
      <c r="Z69" s="48" t="n">
        <f aca="false">IF(ISNUMBER($E69),$E69,"")</f>
        <v>16.9423987776929</v>
      </c>
      <c r="AA69" s="48" t="n">
        <f aca="false">IF(ISNUMBER($G69),$G69,"")</f>
        <v>7.55929398786542</v>
      </c>
      <c r="AB69" s="48" t="n">
        <f aca="false">IF(ISNUMBER($I69),$I69,"")</f>
        <v>6.07121277514027</v>
      </c>
      <c r="AC69" s="48" t="n">
        <f aca="false">IF(ISNUMBER($J69),$J69,"")</f>
        <v>2.25948913821915</v>
      </c>
      <c r="AD69" s="48" t="n">
        <f aca="false">IF(ISNUMBER($D69),$D69,"")</f>
        <v>10.4747732426304</v>
      </c>
      <c r="AE69" s="48" t="n">
        <f aca="false">IF(ISNUMBER($F69),$F69,"")</f>
        <v>12.4763072074241</v>
      </c>
      <c r="AF69" s="48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8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8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8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8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8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8" t="n">
        <f aca="false">IF('Deaths per day'!$I70&gt;0,(0.7*'Deaths per day'!$I64+0.8*'Deaths per day'!$I65+0.9*'Deaths per day'!$I66+'Deaths per day'!$I67+1.1*'Deaths per day'!$I68+1.2*'Deaths per day'!$I69+1.3*'Deaths per day'!$I70)/7,"")</f>
        <v>6.60677600345274</v>
      </c>
      <c r="J70" s="48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5"/>
      <c r="L70" s="20"/>
      <c r="M70" s="15" t="n">
        <f aca="false">M69+1</f>
        <v>43915</v>
      </c>
      <c r="N70" s="0" t="n">
        <f aca="false">N69+1</f>
        <v>18</v>
      </c>
      <c r="O70" s="48" t="n">
        <f aca="false">IF(ISNUMBER($D70),$D70,"")</f>
        <v>10.8791572184429</v>
      </c>
      <c r="P70" s="48" t="n">
        <f aca="false">IF(ISNUMBER($E70),$E70,"")</f>
        <v>17.7338426279603</v>
      </c>
      <c r="Q70" s="48" t="n">
        <f aca="false">IF(ISNUMBER($F70),$F70,"")</f>
        <v>12.4185252467771</v>
      </c>
      <c r="R70" s="48" t="n">
        <f aca="false">IF(ISNUMBER($H70),$H70,"")</f>
        <v>12.79350093777</v>
      </c>
      <c r="S70" s="48" t="n">
        <f aca="false">IF(ISNUMBER($J70),$J70,"")</f>
        <v>2.47996453296048</v>
      </c>
      <c r="T70" s="48" t="n">
        <f aca="false">IF(ISNUMBER($I70),$I70,"")</f>
        <v>6.60677600345274</v>
      </c>
      <c r="U70" s="48" t="n">
        <f aca="false">IF(ISNUMBER($G70),$G70,"")</f>
        <v>7.03392167677882</v>
      </c>
      <c r="V70" s="7"/>
      <c r="Y70" s="0" t="n">
        <f aca="false">Y69+1</f>
        <v>18</v>
      </c>
      <c r="Z70" s="48" t="n">
        <f aca="false">IF(ISNUMBER($E70),$E70,"")</f>
        <v>17.7338426279603</v>
      </c>
      <c r="AA70" s="48" t="n">
        <f aca="false">IF(ISNUMBER($G70),$G70,"")</f>
        <v>7.03392167677882</v>
      </c>
      <c r="AB70" s="48" t="n">
        <f aca="false">IF(ISNUMBER($I70),$I70,"")</f>
        <v>6.60677600345274</v>
      </c>
      <c r="AC70" s="48" t="n">
        <f aca="false">IF(ISNUMBER($J70),$J70,"")</f>
        <v>2.47996453296048</v>
      </c>
      <c r="AD70" s="48" t="n">
        <f aca="false">IF(ISNUMBER($D70),$D70,"")</f>
        <v>10.8791572184429</v>
      </c>
      <c r="AE70" s="48" t="n">
        <f aca="false">IF(ISNUMBER($F70),$F70,"")</f>
        <v>12.4185252467771</v>
      </c>
      <c r="AF70" s="48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8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8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8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8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8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8" t="n">
        <f aca="false">IF('Deaths per day'!$I71&gt;0,(0.7*'Deaths per day'!$I65+0.8*'Deaths per day'!$I66+0.9*'Deaths per day'!$I67+'Deaths per day'!$I68+1.1*'Deaths per day'!$I69+1.2*'Deaths per day'!$I70+1.3*'Deaths per day'!$I71)/7,"")</f>
        <v>6.2526974536038</v>
      </c>
      <c r="J71" s="48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5" t="s">
        <v>151</v>
      </c>
      <c r="L71" s="20"/>
      <c r="M71" s="15" t="n">
        <f aca="false">M70+1</f>
        <v>43916</v>
      </c>
      <c r="N71" s="0" t="n">
        <f aca="false">N70+1</f>
        <v>19</v>
      </c>
      <c r="O71" s="48" t="n">
        <f aca="false">IF(ISNUMBER($D71),$D71,"")</f>
        <v>11.3914871504157</v>
      </c>
      <c r="P71" s="48" t="n">
        <f aca="false">IF(ISNUMBER($E71),$E71,"")</f>
        <v>18.4809778456837</v>
      </c>
      <c r="Q71" s="48" t="n">
        <f aca="false">IF(ISNUMBER($F71),$F71,"")</f>
        <v>13.0420889054258</v>
      </c>
      <c r="R71" s="48" t="n">
        <f aca="false">IF(ISNUMBER($H71),$H71,"")</f>
        <v>13.8115609129033</v>
      </c>
      <c r="S71" s="48" t="n">
        <f aca="false">IF(ISNUMBER($J71),$J71,"")</f>
        <v>2.57204242403574</v>
      </c>
      <c r="T71" s="48" t="n">
        <f aca="false">IF(ISNUMBER($I71),$I71,"")</f>
        <v>6.2526974536038</v>
      </c>
      <c r="U71" s="48" t="n">
        <f aca="false">IF(ISNUMBER($G71),$G71,"")</f>
        <v>6.30860452289024</v>
      </c>
      <c r="V71" s="7"/>
      <c r="Y71" s="0" t="n">
        <f aca="false">Y70+1</f>
        <v>19</v>
      </c>
      <c r="Z71" s="48" t="n">
        <f aca="false">IF(ISNUMBER($E71),$E71,"")</f>
        <v>18.4809778456837</v>
      </c>
      <c r="AA71" s="48" t="n">
        <f aca="false">IF(ISNUMBER($G71),$G71,"")</f>
        <v>6.30860452289024</v>
      </c>
      <c r="AB71" s="48" t="n">
        <f aca="false">IF(ISNUMBER($I71),$I71,"")</f>
        <v>6.2526974536038</v>
      </c>
      <c r="AC71" s="48" t="n">
        <f aca="false">IF(ISNUMBER($J71),$J71,"")</f>
        <v>2.57204242403574</v>
      </c>
      <c r="AD71" s="48" t="n">
        <f aca="false">IF(ISNUMBER($D71),$D71,"")</f>
        <v>11.3914871504157</v>
      </c>
      <c r="AE71" s="48" t="n">
        <f aca="false">IF(ISNUMBER($F71),$F71,"")</f>
        <v>13.0420889054258</v>
      </c>
      <c r="AF71" s="48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8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8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8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8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8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8" t="n">
        <f aca="false">IF('Deaths per day'!$I72&gt;0,(0.7*'Deaths per day'!$I66+0.8*'Deaths per day'!$I67+0.9*'Deaths per day'!$I68+'Deaths per day'!$I69+1.1*'Deaths per day'!$I70+1.2*'Deaths per day'!$I71+1.3*'Deaths per day'!$I72)/7,"")</f>
        <v>6.54095813552007</v>
      </c>
      <c r="J72" s="48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5" t="s">
        <v>152</v>
      </c>
      <c r="L72" s="20"/>
      <c r="M72" s="15" t="n">
        <f aca="false">M71+1</f>
        <v>43917</v>
      </c>
      <c r="N72" s="0" t="n">
        <f aca="false">N71+1</f>
        <v>20</v>
      </c>
      <c r="O72" s="48" t="n">
        <f aca="false">IF(ISNUMBER($D72),$D72,"")</f>
        <v>12.1886810279667</v>
      </c>
      <c r="P72" s="48" t="n">
        <f aca="false">IF(ISNUMBER($E72),$E72,"")</f>
        <v>18.6120702826585</v>
      </c>
      <c r="Q72" s="48" t="n">
        <f aca="false">IF(ISNUMBER($F72),$F72,"")</f>
        <v>15.1301188469872</v>
      </c>
      <c r="R72" s="48" t="n">
        <f aca="false">IF(ISNUMBER($H72),$H72,"")</f>
        <v>13.8216761848566</v>
      </c>
      <c r="S72" s="48" t="n">
        <f aca="false">IF(ISNUMBER($J72),$J72,"")</f>
        <v>2.60972615353136</v>
      </c>
      <c r="T72" s="48" t="n">
        <f aca="false">IF(ISNUMBER($I72),$I72,"")</f>
        <v>6.54095813552007</v>
      </c>
      <c r="U72" s="48" t="n">
        <f aca="false">IF(ISNUMBER($G72),$G72,"")</f>
        <v>5.35162713734142</v>
      </c>
      <c r="V72" s="7"/>
      <c r="Y72" s="0" t="n">
        <f aca="false">Y71+1</f>
        <v>20</v>
      </c>
      <c r="Z72" s="48" t="n">
        <f aca="false">IF(ISNUMBER($E72),$E72,"")</f>
        <v>18.6120702826585</v>
      </c>
      <c r="AA72" s="48" t="n">
        <f aca="false">IF(ISNUMBER($G72),$G72,"")</f>
        <v>5.35162713734142</v>
      </c>
      <c r="AB72" s="48" t="n">
        <f aca="false">IF(ISNUMBER($I72),$I72,"")</f>
        <v>6.54095813552007</v>
      </c>
      <c r="AC72" s="48" t="n">
        <f aca="false">IF(ISNUMBER($J72),$J72,"")</f>
        <v>2.60972615353136</v>
      </c>
      <c r="AD72" s="48" t="n">
        <f aca="false">IF(ISNUMBER($D72),$D72,"")</f>
        <v>12.1886810279667</v>
      </c>
      <c r="AE72" s="48" t="n">
        <f aca="false">IF(ISNUMBER($F72),$F72,"")</f>
        <v>15.1301188469872</v>
      </c>
      <c r="AF72" s="48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8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8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8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8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8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8" t="n">
        <f aca="false">IF('Deaths per day'!$I73&gt;0,(0.7*'Deaths per day'!$I67+0.8*'Deaths per day'!$I68+0.9*'Deaths per day'!$I69+'Deaths per day'!$I70+1.1*'Deaths per day'!$I71+1.2*'Deaths per day'!$I72+1.3*'Deaths per day'!$I73)/7,"")</f>
        <v>6.57725507121278</v>
      </c>
      <c r="J73" s="48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5" t="s">
        <v>134</v>
      </c>
      <c r="L73" s="20"/>
      <c r="M73" s="15" t="n">
        <f aca="false">M72+1</f>
        <v>43918</v>
      </c>
      <c r="N73" s="0" t="n">
        <f aca="false">N72+1</f>
        <v>21</v>
      </c>
      <c r="O73" s="48" t="n">
        <f aca="false">IF(ISNUMBER($D73),$D73,"")</f>
        <v>12.5895219198791</v>
      </c>
      <c r="P73" s="48" t="n">
        <f aca="false">IF(ISNUMBER($E73),$E73,"")</f>
        <v>18.1882352941176</v>
      </c>
      <c r="Q73" s="48" t="n">
        <f aca="false">IF(ISNUMBER($F73),$F73,"")</f>
        <v>14.5115892227889</v>
      </c>
      <c r="R73" s="48" t="n">
        <f aca="false">IF(ISNUMBER($H73),$H73,"")</f>
        <v>13.5426632668114</v>
      </c>
      <c r="S73" s="48" t="n">
        <f aca="false">IF(ISNUMBER($J73),$J73,"")</f>
        <v>2.8963612181564</v>
      </c>
      <c r="T73" s="48" t="n">
        <f aca="false">IF(ISNUMBER($I73),$I73,"")</f>
        <v>6.57725507121278</v>
      </c>
      <c r="U73" s="48" t="n">
        <f aca="false">IF(ISNUMBER($G73),$G73,"")</f>
        <v>5.84252619966906</v>
      </c>
      <c r="V73" s="7"/>
      <c r="Y73" s="0" t="n">
        <f aca="false">Y72+1</f>
        <v>21</v>
      </c>
      <c r="Z73" s="48" t="n">
        <f aca="false">IF(ISNUMBER($E73),$E73,"")</f>
        <v>18.1882352941176</v>
      </c>
      <c r="AA73" s="48" t="n">
        <f aca="false">IF(ISNUMBER($G73),$G73,"")</f>
        <v>5.84252619966906</v>
      </c>
      <c r="AB73" s="48" t="n">
        <f aca="false">IF(ISNUMBER($I73),$I73,"")</f>
        <v>6.57725507121278</v>
      </c>
      <c r="AC73" s="48" t="n">
        <f aca="false">IF(ISNUMBER($J73),$J73,"")</f>
        <v>2.8963612181564</v>
      </c>
      <c r="AD73" s="48" t="n">
        <f aca="false">IF(ISNUMBER($D73),$D73,"")</f>
        <v>12.5895219198791</v>
      </c>
      <c r="AE73" s="48" t="n">
        <f aca="false">IF(ISNUMBER($F73),$F73,"")</f>
        <v>14.5115892227889</v>
      </c>
      <c r="AF73" s="48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8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8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8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8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8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8" t="n">
        <f aca="false">IF('Deaths per day'!$I74&gt;0,(0.7*'Deaths per day'!$I68+0.8*'Deaths per day'!$I69+0.9*'Deaths per day'!$I70+'Deaths per day'!$I71+1.1*'Deaths per day'!$I72+1.2*'Deaths per day'!$I73+1.3*'Deaths per day'!$I74)/7,"")</f>
        <v>6.77233491583945</v>
      </c>
      <c r="J74" s="48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5" t="s">
        <v>153</v>
      </c>
      <c r="L74" s="20"/>
      <c r="M74" s="15" t="n">
        <f aca="false">M73+1</f>
        <v>43919</v>
      </c>
      <c r="N74" s="0" t="n">
        <f aca="false">N73+1</f>
        <v>22</v>
      </c>
      <c r="O74" s="48" t="n">
        <f aca="false">IF(ISNUMBER($D74),$D74,"")</f>
        <v>12.7605347694633</v>
      </c>
      <c r="P74" s="48" t="n">
        <f aca="false">IF(ISNUMBER($E74),$E74,"")</f>
        <v>17.6171122994652</v>
      </c>
      <c r="Q74" s="48" t="n">
        <f aca="false">IF(ISNUMBER($F74),$F74,"")</f>
        <v>15.0513252642868</v>
      </c>
      <c r="R74" s="48" t="n">
        <f aca="false">IF(ISNUMBER($H74),$H74,"")</f>
        <v>13.4971445430215</v>
      </c>
      <c r="S74" s="48" t="n">
        <f aca="false">IF(ISNUMBER($J74),$J74,"")</f>
        <v>2.89499710125158</v>
      </c>
      <c r="T74" s="48" t="n">
        <f aca="false">IF(ISNUMBER($I74),$I74,"")</f>
        <v>6.77233491583945</v>
      </c>
      <c r="U74" s="48" t="n">
        <f aca="false">IF(ISNUMBER($G74),$G74,"")</f>
        <v>7.48621070049642</v>
      </c>
      <c r="V74" s="7"/>
      <c r="Y74" s="0" t="n">
        <f aca="false">Y73+1</f>
        <v>22</v>
      </c>
      <c r="Z74" s="48" t="n">
        <f aca="false">IF(ISNUMBER($E74),$E74,"")</f>
        <v>17.6171122994652</v>
      </c>
      <c r="AA74" s="48" t="n">
        <f aca="false">IF(ISNUMBER($G74),$G74,"")</f>
        <v>7.48621070049642</v>
      </c>
      <c r="AB74" s="48" t="n">
        <f aca="false">IF(ISNUMBER($I74),$I74,"")</f>
        <v>6.77233491583945</v>
      </c>
      <c r="AC74" s="48" t="n">
        <f aca="false">IF(ISNUMBER($J74),$J74,"")</f>
        <v>2.89499710125158</v>
      </c>
      <c r="AD74" s="48" t="n">
        <f aca="false">IF(ISNUMBER($D74),$D74,"")</f>
        <v>12.7605347694633</v>
      </c>
      <c r="AE74" s="48" t="n">
        <f aca="false">IF(ISNUMBER($F74),$F74,"")</f>
        <v>15.0513252642868</v>
      </c>
      <c r="AF74" s="48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8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8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8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8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8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8" t="n">
        <f aca="false">IF('Deaths per day'!$I75&gt;0,(0.7*'Deaths per day'!$I69+0.8*'Deaths per day'!$I70+0.9*'Deaths per day'!$I71+'Deaths per day'!$I72+1.1*'Deaths per day'!$I73+1.2*'Deaths per day'!$I74+1.3*'Deaths per day'!$I75)/7,"")</f>
        <v>6.63823910228744</v>
      </c>
      <c r="J75" s="48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5"/>
      <c r="L75" s="20"/>
      <c r="M75" s="15" t="n">
        <f aca="false">M74+1</f>
        <v>43920</v>
      </c>
      <c r="N75" s="0" t="n">
        <f aca="false">N74+1</f>
        <v>23</v>
      </c>
      <c r="O75" s="48" t="n">
        <f aca="false">IF(ISNUMBER($D75),$D75,"")</f>
        <v>13.1495653817082</v>
      </c>
      <c r="P75" s="48" t="n">
        <f aca="false">IF(ISNUMBER($E75),$E75,"")</f>
        <v>16.9399541634836</v>
      </c>
      <c r="Q75" s="48" t="n">
        <f aca="false">IF(ISNUMBER($F75),$F75,"")</f>
        <v>14.8954890673904</v>
      </c>
      <c r="R75" s="48" t="n">
        <f aca="false">IF(ISNUMBER($H75),$H75,"")</f>
        <v>13.6695256358924</v>
      </c>
      <c r="S75" s="48" t="n">
        <f aca="false">IF(ISNUMBER($J75),$J75,"")</f>
        <v>2.68679875865362</v>
      </c>
      <c r="T75" s="48" t="n">
        <f aca="false">IF(ISNUMBER($I75),$I75,"")</f>
        <v>6.63823910228744</v>
      </c>
      <c r="U75" s="48" t="n">
        <f aca="false">IF(ISNUMBER($G75),$G75,"")</f>
        <v>8.2280750137893</v>
      </c>
      <c r="V75" s="7"/>
      <c r="Y75" s="0" t="n">
        <f aca="false">Y74+1</f>
        <v>23</v>
      </c>
      <c r="Z75" s="48" t="n">
        <f aca="false">IF(ISNUMBER($E75),$E75,"")</f>
        <v>16.9399541634836</v>
      </c>
      <c r="AA75" s="48" t="n">
        <f aca="false">IF(ISNUMBER($G75),$G75,"")</f>
        <v>8.2280750137893</v>
      </c>
      <c r="AB75" s="48" t="n">
        <f aca="false">IF(ISNUMBER($I75),$I75,"")</f>
        <v>6.63823910228744</v>
      </c>
      <c r="AC75" s="48" t="n">
        <f aca="false">IF(ISNUMBER($J75),$J75,"")</f>
        <v>2.68679875865362</v>
      </c>
      <c r="AD75" s="48" t="n">
        <f aca="false">IF(ISNUMBER($D75),$D75,"")</f>
        <v>13.1495653817082</v>
      </c>
      <c r="AE75" s="48" t="n">
        <f aca="false">IF(ISNUMBER($F75),$F75,"")</f>
        <v>14.8954890673904</v>
      </c>
      <c r="AF75" s="48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8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8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8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8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8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8" t="n">
        <f aca="false">IF('Deaths per day'!$I76&gt;0,(0.7*'Deaths per day'!$I70+0.8*'Deaths per day'!$I71+0.9*'Deaths per day'!$I72+'Deaths per day'!$I73+1.1*'Deaths per day'!$I74+1.2*'Deaths per day'!$I75+1.3*'Deaths per day'!$I76)/7,"")</f>
        <v>6.4124298662063</v>
      </c>
      <c r="J76" s="48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5" t="s">
        <v>154</v>
      </c>
      <c r="L76" s="20"/>
      <c r="M76" s="15" t="n">
        <f aca="false">M75+1</f>
        <v>43921</v>
      </c>
      <c r="N76" s="0" t="n">
        <f aca="false">N75+1</f>
        <v>24</v>
      </c>
      <c r="O76" s="48" t="n">
        <f aca="false">IF(ISNUMBER($D76),$D76,"")</f>
        <v>13.364276266062</v>
      </c>
      <c r="P76" s="48" t="n">
        <f aca="false">IF(ISNUMBER($E76),$E76,"")</f>
        <v>16.646294881589</v>
      </c>
      <c r="Q76" s="48" t="n">
        <f aca="false">IF(ISNUMBER($F76),$F76,"")</f>
        <v>13.8551949046817</v>
      </c>
      <c r="R76" s="48" t="n">
        <f aca="false">IF(ISNUMBER($H76),$H76,"")</f>
        <v>13.2775588477019</v>
      </c>
      <c r="S76" s="48" t="n">
        <f aca="false">IF(ISNUMBER($J76),$J76,"")</f>
        <v>2.7222657981789</v>
      </c>
      <c r="T76" s="48" t="n">
        <f aca="false">IF(ISNUMBER($I76),$I76,"")</f>
        <v>6.4124298662063</v>
      </c>
      <c r="U76" s="48" t="n">
        <f aca="false">IF(ISNUMBER($G76),$G76,"")</f>
        <v>8.04743519029234</v>
      </c>
      <c r="V76" s="7"/>
      <c r="Y76" s="0" t="n">
        <f aca="false">Y75+1</f>
        <v>24</v>
      </c>
      <c r="Z76" s="48" t="n">
        <f aca="false">IF(ISNUMBER($E76),$E76,"")</f>
        <v>16.646294881589</v>
      </c>
      <c r="AA76" s="48" t="n">
        <f aca="false">IF(ISNUMBER($G76),$G76,"")</f>
        <v>8.04743519029234</v>
      </c>
      <c r="AB76" s="48" t="n">
        <f aca="false">IF(ISNUMBER($I76),$I76,"")</f>
        <v>6.4124298662063</v>
      </c>
      <c r="AC76" s="48" t="n">
        <f aca="false">IF(ISNUMBER($J76),$J76,"")</f>
        <v>2.7222657981789</v>
      </c>
      <c r="AD76" s="48" t="n">
        <f aca="false">IF(ISNUMBER($D76),$D76,"")</f>
        <v>13.364276266062</v>
      </c>
      <c r="AE76" s="48" t="n">
        <f aca="false">IF(ISNUMBER($F76),$F76,"")</f>
        <v>13.8551949046817</v>
      </c>
      <c r="AF76" s="48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8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8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8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8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8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8" t="n">
        <f aca="false">IF('Deaths per day'!$I77&gt;0,(0.7*'Deaths per day'!$I71+0.8*'Deaths per day'!$I72+0.9*'Deaths per day'!$I73+'Deaths per day'!$I74+1.1*'Deaths per day'!$I75+1.2*'Deaths per day'!$I76+1.3*'Deaths per day'!$I77)/7,"")</f>
        <v>6.14820889080708</v>
      </c>
      <c r="J77" s="48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5"/>
      <c r="L77" s="20"/>
      <c r="M77" s="15" t="n">
        <f aca="false">M76+1</f>
        <v>43922</v>
      </c>
      <c r="N77" s="0" t="n">
        <f aca="false">N76+1</f>
        <v>25</v>
      </c>
      <c r="O77" s="48" t="n">
        <f aca="false">IF(ISNUMBER($D77),$D77,"")</f>
        <v>13.3040438397581</v>
      </c>
      <c r="P77" s="48" t="n">
        <f aca="false">IF(ISNUMBER($E77),$E77,"")</f>
        <v>16.2160427807487</v>
      </c>
      <c r="Q77" s="48" t="n">
        <f aca="false">IF(ISNUMBER($F77),$F77,"")</f>
        <v>13.3984109960822</v>
      </c>
      <c r="R77" s="48" t="n">
        <f aca="false">IF(ISNUMBER($H77),$H77,"")</f>
        <v>13.3511053041957</v>
      </c>
      <c r="S77" s="48" t="n">
        <f aca="false">IF(ISNUMBER($J77),$J77,"")</f>
        <v>2.62643658561539</v>
      </c>
      <c r="T77" s="48" t="n">
        <f aca="false">IF(ISNUMBER($I77),$I77,"")</f>
        <v>6.14820889080708</v>
      </c>
      <c r="U77" s="48" t="n">
        <f aca="false">IF(ISNUMBER($G77),$G77,"")</f>
        <v>9.1657473800331</v>
      </c>
      <c r="V77" s="7"/>
      <c r="Y77" s="0" t="n">
        <f aca="false">Y76+1</f>
        <v>25</v>
      </c>
      <c r="Z77" s="48" t="n">
        <f aca="false">IF(ISNUMBER($E77),$E77,"")</f>
        <v>16.2160427807487</v>
      </c>
      <c r="AA77" s="48" t="n">
        <f aca="false">IF(ISNUMBER($G77),$G77,"")</f>
        <v>9.1657473800331</v>
      </c>
      <c r="AB77" s="48" t="n">
        <f aca="false">IF(ISNUMBER($I77),$I77,"")</f>
        <v>6.14820889080708</v>
      </c>
      <c r="AC77" s="48" t="n">
        <f aca="false">IF(ISNUMBER($J77),$J77,"")</f>
        <v>2.62643658561539</v>
      </c>
      <c r="AD77" s="48" t="n">
        <f aca="false">IF(ISNUMBER($D77),$D77,"")</f>
        <v>13.3040438397581</v>
      </c>
      <c r="AE77" s="48" t="n">
        <f aca="false">IF(ISNUMBER($F77),$F77,"")</f>
        <v>13.3984109960822</v>
      </c>
      <c r="AF77" s="48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8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8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8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8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8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8" t="n">
        <f aca="false">IF('Deaths per day'!$I78&gt;0,(0.7*'Deaths per day'!$I72+0.8*'Deaths per day'!$I73+0.9*'Deaths per day'!$I74+'Deaths per day'!$I75+1.1*'Deaths per day'!$I76+1.2*'Deaths per day'!$I77+1.3*'Deaths per day'!$I78)/7,"")</f>
        <v>6.63141993957704</v>
      </c>
      <c r="J78" s="48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5"/>
      <c r="L78" s="20"/>
      <c r="M78" s="15" t="n">
        <f aca="false">M77+1</f>
        <v>43923</v>
      </c>
      <c r="N78" s="0" t="n">
        <f aca="false">N77+1</f>
        <v>26</v>
      </c>
      <c r="O78" s="48" t="n">
        <f aca="false">IF(ISNUMBER($D78),$D78,"")</f>
        <v>13.2936507936508</v>
      </c>
      <c r="P78" s="48" t="n">
        <f aca="false">IF(ISNUMBER($E78),$E78,"")</f>
        <v>15.4044308632544</v>
      </c>
      <c r="Q78" s="48" t="n">
        <f aca="false">IF(ISNUMBER($F78),$F78,"")</f>
        <v>12.5555385322507</v>
      </c>
      <c r="R78" s="48" t="n">
        <f aca="false">IF(ISNUMBER($H78),$H78,"")</f>
        <v>13.1207721324258</v>
      </c>
      <c r="S78" s="48" t="n">
        <f aca="false">IF(ISNUMBER($J78),$J78,"")</f>
        <v>2.54663574668349</v>
      </c>
      <c r="T78" s="48" t="n">
        <f aca="false">IF(ISNUMBER($I78),$I78,"")</f>
        <v>6.63141993957704</v>
      </c>
      <c r="U78" s="48" t="n">
        <f aca="false">IF(ISNUMBER($G78),$G78,"")</f>
        <v>8.72586872586873</v>
      </c>
      <c r="V78" s="7"/>
      <c r="Y78" s="0" t="n">
        <f aca="false">Y77+1</f>
        <v>26</v>
      </c>
      <c r="Z78" s="48" t="n">
        <f aca="false">IF(ISNUMBER($E78),$E78,"")</f>
        <v>15.4044308632544</v>
      </c>
      <c r="AA78" s="48" t="n">
        <f aca="false">IF(ISNUMBER($G78),$G78,"")</f>
        <v>8.72586872586873</v>
      </c>
      <c r="AB78" s="48" t="n">
        <f aca="false">IF(ISNUMBER($I78),$I78,"")</f>
        <v>6.63141993957704</v>
      </c>
      <c r="AC78" s="48" t="n">
        <f aca="false">IF(ISNUMBER($J78),$J78,"")</f>
        <v>2.54663574668349</v>
      </c>
      <c r="AD78" s="48" t="n">
        <f aca="false">IF(ISNUMBER($D78),$D78,"")</f>
        <v>13.2936507936508</v>
      </c>
      <c r="AE78" s="48" t="n">
        <f aca="false">IF(ISNUMBER($F78),$F78,"")</f>
        <v>12.5555385322507</v>
      </c>
      <c r="AF78" s="48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8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8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8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8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8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8" t="n">
        <f aca="false">IF('Deaths per day'!$I79&gt;0,(0.7*'Deaths per day'!$I73+0.8*'Deaths per day'!$I74+0.9*'Deaths per day'!$I75+'Deaths per day'!$I76+1.1*'Deaths per day'!$I77+1.2*'Deaths per day'!$I78+1.3*'Deaths per day'!$I79)/7,"")</f>
        <v>6.60535174794994</v>
      </c>
      <c r="J79" s="48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5" t="s">
        <v>140</v>
      </c>
      <c r="L79" s="20"/>
      <c r="M79" s="15" t="n">
        <f aca="false">M78+1</f>
        <v>43924</v>
      </c>
      <c r="N79" s="0" t="n">
        <f aca="false">N78+1</f>
        <v>27</v>
      </c>
      <c r="O79" s="48" t="n">
        <f aca="false">IF(ISNUMBER($D79),$D79,"")</f>
        <v>12.9969765684051</v>
      </c>
      <c r="P79" s="48" t="n">
        <f aca="false">IF(ISNUMBER($E79),$E79,"")</f>
        <v>14.8064171122995</v>
      </c>
      <c r="Q79" s="48" t="n">
        <f aca="false">IF(ISNUMBER($F79),$F79,"")</f>
        <v>11.5373503469106</v>
      </c>
      <c r="R79" s="48" t="n">
        <f aca="false">IF(ISNUMBER($H79),$H79,"")</f>
        <v>13.8250479421744</v>
      </c>
      <c r="S79" s="48" t="n">
        <f aca="false">IF(ISNUMBER($J79),$J79,"")</f>
        <v>2.61160181427548</v>
      </c>
      <c r="T79" s="48" t="n">
        <f aca="false">IF(ISNUMBER($I79),$I79,"")</f>
        <v>6.60535174794994</v>
      </c>
      <c r="U79" s="48" t="n">
        <f aca="false">IF(ISNUMBER($G79),$G79,"")</f>
        <v>8.39354660783232</v>
      </c>
      <c r="V79" s="7"/>
      <c r="Y79" s="0" t="n">
        <f aca="false">Y78+1</f>
        <v>27</v>
      </c>
      <c r="Z79" s="48" t="n">
        <f aca="false">IF(ISNUMBER($E79),$E79,"")</f>
        <v>14.8064171122995</v>
      </c>
      <c r="AA79" s="48" t="n">
        <f aca="false">IF(ISNUMBER($G79),$G79,"")</f>
        <v>8.39354660783232</v>
      </c>
      <c r="AB79" s="48" t="n">
        <f aca="false">IF(ISNUMBER($I79),$I79,"")</f>
        <v>6.60535174794994</v>
      </c>
      <c r="AC79" s="48" t="n">
        <f aca="false">IF(ISNUMBER($J79),$J79,"")</f>
        <v>2.61160181427548</v>
      </c>
      <c r="AD79" s="48" t="n">
        <f aca="false">IF(ISNUMBER($D79),$D79,"")</f>
        <v>12.9969765684051</v>
      </c>
      <c r="AE79" s="48" t="n">
        <f aca="false">IF(ISNUMBER($F79),$F79,"")</f>
        <v>11.5373503469106</v>
      </c>
      <c r="AF79" s="48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8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8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8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8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8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8" t="n">
        <f aca="false">IF('Deaths per day'!$I80&gt;0,(0.7*'Deaths per day'!$I74+0.8*'Deaths per day'!$I75+0.9*'Deaths per day'!$I76+'Deaths per day'!$I77+1.1*'Deaths per day'!$I78+1.2*'Deaths per day'!$I79+1.3*'Deaths per day'!$I80)/7,"")</f>
        <v>6.6955977557186</v>
      </c>
      <c r="J80" s="48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5"/>
      <c r="L80" s="20"/>
      <c r="M80" s="15" t="n">
        <f aca="false">M79+1</f>
        <v>43925</v>
      </c>
      <c r="N80" s="0" t="n">
        <f aca="false">N79+1</f>
        <v>28</v>
      </c>
      <c r="O80" s="48" t="n">
        <f aca="false">IF(ISNUMBER($D80),$D80,"")</f>
        <v>12.5179516250945</v>
      </c>
      <c r="P80" s="48" t="n">
        <f aca="false">IF(ISNUMBER($E80),$E80,"")</f>
        <v>14.0265851795264</v>
      </c>
      <c r="Q80" s="48" t="n">
        <f aca="false">IF(ISNUMBER($F80),$F80,"")</f>
        <v>13.7363479174418</v>
      </c>
      <c r="R80" s="48" t="n">
        <f aca="false">IF(ISNUMBER($H80),$H80,"")</f>
        <v>12.9743114239353</v>
      </c>
      <c r="S80" s="48" t="n">
        <f aca="false">IF(ISNUMBER($J80),$J80,"")</f>
        <v>2.45506939944753</v>
      </c>
      <c r="T80" s="48" t="n">
        <f aca="false">IF(ISNUMBER($I80),$I80,"")</f>
        <v>6.6955977557186</v>
      </c>
      <c r="U80" s="48" t="n">
        <f aca="false">IF(ISNUMBER($G80),$G80,"")</f>
        <v>9.85521235521236</v>
      </c>
      <c r="V80" s="7"/>
      <c r="Y80" s="0" t="n">
        <f aca="false">Y79+1</f>
        <v>28</v>
      </c>
      <c r="Z80" s="48" t="n">
        <f aca="false">IF(ISNUMBER($E80),$E80,"")</f>
        <v>14.0265851795264</v>
      </c>
      <c r="AA80" s="48" t="n">
        <f aca="false">IF(ISNUMBER($G80),$G80,"")</f>
        <v>9.85521235521236</v>
      </c>
      <c r="AB80" s="48" t="n">
        <f aca="false">IF(ISNUMBER($I80),$I80,"")</f>
        <v>6.6955977557186</v>
      </c>
      <c r="AC80" s="48" t="n">
        <f aca="false">IF(ISNUMBER($J80),$J80,"")</f>
        <v>2.45506939944753</v>
      </c>
      <c r="AD80" s="48" t="n">
        <f aca="false">IF(ISNUMBER($D80),$D80,"")</f>
        <v>12.5179516250945</v>
      </c>
      <c r="AE80" s="48" t="n">
        <f aca="false">IF(ISNUMBER($F80),$F80,"")</f>
        <v>13.7363479174418</v>
      </c>
      <c r="AF80" s="48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8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8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8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8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8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8" t="n">
        <f aca="false">IF('Deaths per day'!$I81&gt;0,(0.7*'Deaths per day'!$I75+0.8*'Deaths per day'!$I76+0.9*'Deaths per day'!$I77+'Deaths per day'!$I78+1.1*'Deaths per day'!$I79+1.2*'Deaths per day'!$I80+1.3*'Deaths per day'!$I81)/7,"")</f>
        <v>6.47311178247734</v>
      </c>
      <c r="J81" s="48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5" t="s">
        <v>155</v>
      </c>
      <c r="L81" s="20"/>
      <c r="M81" s="15" t="n">
        <f aca="false">M80+1</f>
        <v>43926</v>
      </c>
      <c r="N81" s="0" t="n">
        <f aca="false">N80+1</f>
        <v>29</v>
      </c>
      <c r="O81" s="48" t="n">
        <f aca="false">IF(ISNUMBER($D81),$D81,"")</f>
        <v>11.7975245653817</v>
      </c>
      <c r="P81" s="48" t="n">
        <f aca="false">IF(ISNUMBER($E81),$E81,"")</f>
        <v>13.72589763178</v>
      </c>
      <c r="Q81" s="48" t="n">
        <f aca="false">IF(ISNUMBER($F81),$F81,"")</f>
        <v>12.7393902252183</v>
      </c>
      <c r="R81" s="48" t="n">
        <f aca="false">IF(ISNUMBER($H81),$H81,"")</f>
        <v>12.2569700545803</v>
      </c>
      <c r="S81" s="48" t="n">
        <f aca="false">IF(ISNUMBER($J81),$J81,"")</f>
        <v>2.28404324250588</v>
      </c>
      <c r="T81" s="48" t="n">
        <f aca="false">IF(ISNUMBER($I81),$I81,"")</f>
        <v>6.47311178247734</v>
      </c>
      <c r="U81" s="48" t="n">
        <f aca="false">IF(ISNUMBER($G81),$G81,"")</f>
        <v>10.5226144511859</v>
      </c>
      <c r="V81" s="7"/>
      <c r="Y81" s="0" t="n">
        <f aca="false">Y80+1</f>
        <v>29</v>
      </c>
      <c r="Z81" s="48" t="n">
        <f aca="false">IF(ISNUMBER($E81),$E81,"")</f>
        <v>13.72589763178</v>
      </c>
      <c r="AA81" s="48" t="n">
        <f aca="false">IF(ISNUMBER($G81),$G81,"")</f>
        <v>10.5226144511859</v>
      </c>
      <c r="AB81" s="48" t="n">
        <f aca="false">IF(ISNUMBER($I81),$I81,"")</f>
        <v>6.47311178247734</v>
      </c>
      <c r="AC81" s="48" t="n">
        <f aca="false">IF(ISNUMBER($J81),$J81,"")</f>
        <v>2.28404324250588</v>
      </c>
      <c r="AD81" s="48" t="n">
        <f aca="false">IF(ISNUMBER($D81),$D81,"")</f>
        <v>11.7975245653817</v>
      </c>
      <c r="AE81" s="48" t="n">
        <f aca="false">IF(ISNUMBER($F81),$F81,"")</f>
        <v>12.7393902252183</v>
      </c>
      <c r="AF81" s="48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8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8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8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8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8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8" t="n">
        <f aca="false">IF('Deaths per day'!$I82&gt;0,(0.7*'Deaths per day'!$I76+0.8*'Deaths per day'!$I77+0.9*'Deaths per day'!$I78+'Deaths per day'!$I79+1.1*'Deaths per day'!$I80+1.2*'Deaths per day'!$I81+1.3*'Deaths per day'!$I82)/7,"")</f>
        <v>6.50992662926198</v>
      </c>
      <c r="J82" s="48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5"/>
      <c r="L82" s="20"/>
      <c r="M82" s="15" t="n">
        <f aca="false">M81+1</f>
        <v>43927</v>
      </c>
      <c r="N82" s="0" t="n">
        <f aca="false">N81+1</f>
        <v>30</v>
      </c>
      <c r="O82" s="48" t="n">
        <f aca="false">IF(ISNUMBER($D82),$D82,"")</f>
        <v>11.3931405895692</v>
      </c>
      <c r="P82" s="48" t="n">
        <f aca="false">IF(ISNUMBER($E82),$E82,"")</f>
        <v>13.2195569136746</v>
      </c>
      <c r="Q82" s="48" t="n">
        <f aca="false">IF(ISNUMBER($F82),$F82,"")</f>
        <v>12.3587734465626</v>
      </c>
      <c r="R82" s="48" t="n">
        <f aca="false">IF(ISNUMBER($H82),$H82,"")</f>
        <v>12.8786378100436</v>
      </c>
      <c r="S82" s="48" t="n">
        <f aca="false">IF(ISNUMBER($J82),$J82,"")</f>
        <v>2.1687753640487</v>
      </c>
      <c r="T82" s="48" t="n">
        <f aca="false">IF(ISNUMBER($I82),$I82,"")</f>
        <v>6.50992662926198</v>
      </c>
      <c r="U82" s="48" t="n">
        <f aca="false">IF(ISNUMBER($G82),$G82,"")</f>
        <v>9.94070601213459</v>
      </c>
      <c r="V82" s="7"/>
      <c r="Y82" s="0" t="n">
        <f aca="false">Y81+1</f>
        <v>30</v>
      </c>
      <c r="Z82" s="48" t="n">
        <f aca="false">IF(ISNUMBER($E82),$E82,"")</f>
        <v>13.2195569136746</v>
      </c>
      <c r="AA82" s="48" t="n">
        <f aca="false">IF(ISNUMBER($G82),$G82,"")</f>
        <v>9.94070601213459</v>
      </c>
      <c r="AB82" s="48" t="n">
        <f aca="false">IF(ISNUMBER($I82),$I82,"")</f>
        <v>6.50992662926198</v>
      </c>
      <c r="AC82" s="48" t="n">
        <f aca="false">IF(ISNUMBER($J82),$J82,"")</f>
        <v>2.1687753640487</v>
      </c>
      <c r="AD82" s="48" t="n">
        <f aca="false">IF(ISNUMBER($D82),$D82,"")</f>
        <v>11.3931405895692</v>
      </c>
      <c r="AE82" s="48" t="n">
        <f aca="false">IF(ISNUMBER($F82),$F82,"")</f>
        <v>12.3587734465626</v>
      </c>
      <c r="AF82" s="48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8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8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8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8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8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8" t="n">
        <f aca="false">IF('Deaths per day'!$I83&gt;0,(0.7*'Deaths per day'!$I77+0.8*'Deaths per day'!$I78+0.9*'Deaths per day'!$I79+'Deaths per day'!$I80+1.1*'Deaths per day'!$I81+1.2*'Deaths per day'!$I82+1.3*'Deaths per day'!$I83)/7,"")</f>
        <v>6.10608545533017</v>
      </c>
      <c r="J83" s="48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5" t="s">
        <v>156</v>
      </c>
      <c r="L83" s="20"/>
      <c r="M83" s="15" t="n">
        <f aca="false">M82+1</f>
        <v>43928</v>
      </c>
      <c r="N83" s="0" t="n">
        <f aca="false">N82+1</f>
        <v>31</v>
      </c>
      <c r="O83" s="48" t="n">
        <f aca="false">IF(ISNUMBER($D83),$D83,"")</f>
        <v>10.8966364323507</v>
      </c>
      <c r="P83" s="48" t="n">
        <f aca="false">IF(ISNUMBER($E83),$E83,"")</f>
        <v>12.5619556913675</v>
      </c>
      <c r="Q83" s="48" t="n">
        <f aca="false">IF(ISNUMBER($F83),$F83,"")</f>
        <v>12.1512836787848</v>
      </c>
      <c r="R83" s="48" t="n">
        <f aca="false">IF(ISNUMBER($H83),$H83,"")</f>
        <v>12.8109919288559</v>
      </c>
      <c r="S83" s="48" t="n">
        <f aca="false">IF(ISNUMBER($J83),$J83,"")</f>
        <v>2.04873307642465</v>
      </c>
      <c r="T83" s="48" t="n">
        <f aca="false">IF(ISNUMBER($I83),$I83,"")</f>
        <v>6.10608545533017</v>
      </c>
      <c r="U83" s="48" t="n">
        <f aca="false">IF(ISNUMBER($G83),$G83,"")</f>
        <v>10.7859900717044</v>
      </c>
      <c r="V83" s="7"/>
      <c r="Y83" s="0" t="n">
        <f aca="false">Y82+1</f>
        <v>31</v>
      </c>
      <c r="Z83" s="48" t="n">
        <f aca="false">IF(ISNUMBER($E83),$E83,"")</f>
        <v>12.5619556913675</v>
      </c>
      <c r="AA83" s="48" t="n">
        <f aca="false">IF(ISNUMBER($G83),$G83,"")</f>
        <v>10.7859900717044</v>
      </c>
      <c r="AB83" s="48" t="n">
        <f aca="false">IF(ISNUMBER($I83),$I83,"")</f>
        <v>6.10608545533017</v>
      </c>
      <c r="AC83" s="48" t="n">
        <f aca="false">IF(ISNUMBER($J83),$J83,"")</f>
        <v>2.04873307642465</v>
      </c>
      <c r="AD83" s="48" t="n">
        <f aca="false">IF(ISNUMBER($D83),$D83,"")</f>
        <v>10.8966364323507</v>
      </c>
      <c r="AE83" s="48" t="n">
        <f aca="false">IF(ISNUMBER($F83),$F83,"")</f>
        <v>12.1512836787848</v>
      </c>
      <c r="AF83" s="48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8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8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8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8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8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8" t="n">
        <f aca="false">IF(ISNUMBER('Deaths per day'!$I84),(0.7*'Deaths per day'!$I78+0.8*'Deaths per day'!$I79+0.9*'Deaths per day'!$I80+'Deaths per day'!$I81+1.1*'Deaths per day'!$I82+1.2*'Deaths per day'!$I83+1.3*'Deaths per day'!$I84)/7,"")</f>
        <v>5.75002157962883</v>
      </c>
      <c r="J84" s="48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5"/>
      <c r="L84" s="20"/>
      <c r="M84" s="15" t="n">
        <f aca="false">M83+1</f>
        <v>43929</v>
      </c>
      <c r="N84" s="0" t="n">
        <f aca="false">N83+1</f>
        <v>32</v>
      </c>
      <c r="O84" s="48" t="n">
        <f aca="false">IF(ISNUMBER($D84),$D84,"")</f>
        <v>10.4206821617536</v>
      </c>
      <c r="P84" s="48" t="n">
        <f aca="false">IF(ISNUMBER($E84),$E84,"")</f>
        <v>12.118563789152</v>
      </c>
      <c r="Q84" s="48" t="n">
        <f aca="false">IF(ISNUMBER($F84),$F84,"")</f>
        <v>11.3366455820876</v>
      </c>
      <c r="R84" s="48" t="n">
        <f aca="false">IF(ISNUMBER($H84),$H84,"")</f>
        <v>12.2066044296462</v>
      </c>
      <c r="S84" s="48" t="n">
        <f aca="false">IF(ISNUMBER($J84),$J84,"")</f>
        <v>2.02076867987587</v>
      </c>
      <c r="T84" s="48" t="n">
        <f aca="false">IF(ISNUMBER($I84),$I84,"")</f>
        <v>5.75002157962883</v>
      </c>
      <c r="U84" s="48" t="n">
        <f aca="false">IF(ISNUMBER($G84),$G84,"")</f>
        <v>9.5477109762824</v>
      </c>
      <c r="V84" s="7"/>
      <c r="Y84" s="0" t="n">
        <f aca="false">Y83+1</f>
        <v>32</v>
      </c>
      <c r="Z84" s="48" t="n">
        <f aca="false">IF(ISNUMBER($E84),$E84,"")</f>
        <v>12.118563789152</v>
      </c>
      <c r="AA84" s="48" t="n">
        <f aca="false">IF(ISNUMBER($G84),$G84,"")</f>
        <v>9.5477109762824</v>
      </c>
      <c r="AB84" s="48" t="n">
        <f aca="false">IF(ISNUMBER($I84),$I84,"")</f>
        <v>5.75002157962883</v>
      </c>
      <c r="AC84" s="48" t="n">
        <f aca="false">IF(ISNUMBER($J84),$J84,"")</f>
        <v>2.02076867987587</v>
      </c>
      <c r="AD84" s="48" t="n">
        <f aca="false">IF(ISNUMBER($D84),$D84,"")</f>
        <v>10.4206821617536</v>
      </c>
      <c r="AE84" s="48" t="n">
        <f aca="false">IF(ISNUMBER($F84),$F84,"")</f>
        <v>11.3366455820876</v>
      </c>
      <c r="AF84" s="48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8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8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8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8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8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8" t="n">
        <f aca="false">IF(ISNUMBER('Deaths per day'!$I85),(0.7*'Deaths per day'!$I79+0.8*'Deaths per day'!$I80+0.9*'Deaths per day'!$I81+'Deaths per day'!$I82+1.1*'Deaths per day'!$I83+1.2*'Deaths per day'!$I84+1.3*'Deaths per day'!$I85)/7,"")</f>
        <v>5.83892965041001</v>
      </c>
      <c r="J85" s="48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5"/>
      <c r="L85" s="20"/>
      <c r="M85" s="15" t="n">
        <f aca="false">M84+1</f>
        <v>43930</v>
      </c>
      <c r="N85" s="0" t="n">
        <f aca="false">N84+1</f>
        <v>33</v>
      </c>
      <c r="O85" s="48" t="n">
        <f aca="false">IF(ISNUMBER($D85),$D85,"")</f>
        <v>10.150462962963</v>
      </c>
      <c r="P85" s="48" t="n">
        <f aca="false">IF(ISNUMBER($E85),$E85,"")</f>
        <v>10.9524828113063</v>
      </c>
      <c r="Q85" s="48" t="n">
        <f aca="false">IF(ISNUMBER($F85),$F85,"")</f>
        <v>10.9737573595395</v>
      </c>
      <c r="R85" s="48" t="n">
        <f aca="false">IF(ISNUMBER($H85),$H85,"")</f>
        <v>12.5463089794112</v>
      </c>
      <c r="S85" s="48" t="n">
        <f aca="false">IF(ISNUMBER($J85),$J85,"")</f>
        <v>1.98274392115404</v>
      </c>
      <c r="T85" s="48" t="n">
        <f aca="false">IF(ISNUMBER($I85),$I85,"")</f>
        <v>5.83892965041001</v>
      </c>
      <c r="U85" s="48" t="n">
        <f aca="false">IF(ISNUMBER($G85),$G85,"")</f>
        <v>8.40457804743519</v>
      </c>
      <c r="V85" s="7"/>
      <c r="Y85" s="0" t="n">
        <f aca="false">Y84+1</f>
        <v>33</v>
      </c>
      <c r="Z85" s="48" t="n">
        <f aca="false">IF(ISNUMBER($E85),$E85,"")</f>
        <v>10.9524828113063</v>
      </c>
      <c r="AA85" s="48" t="n">
        <f aca="false">IF(ISNUMBER($G85),$G85,"")</f>
        <v>8.40457804743519</v>
      </c>
      <c r="AB85" s="48" t="n">
        <f aca="false">IF(ISNUMBER($I85),$I85,"")</f>
        <v>5.83892965041001</v>
      </c>
      <c r="AC85" s="48" t="n">
        <f aca="false">IF(ISNUMBER($J85),$J85,"")</f>
        <v>1.98274392115404</v>
      </c>
      <c r="AD85" s="48" t="n">
        <f aca="false">IF(ISNUMBER($D85),$D85,"")</f>
        <v>10.150462962963</v>
      </c>
      <c r="AE85" s="48" t="n">
        <f aca="false">IF(ISNUMBER($F85),$F85,"")</f>
        <v>10.9737573595395</v>
      </c>
      <c r="AF85" s="48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8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8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8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8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8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8" t="n">
        <f aca="false">IF(ISNUMBER('Deaths per day'!$I86),(0.7*'Deaths per day'!$I80+0.8*'Deaths per day'!$I81+0.9*'Deaths per day'!$I82+'Deaths per day'!$I83+1.1*'Deaths per day'!$I84+1.2*'Deaths per day'!$I85+1.3*'Deaths per day'!$I86)/7,"")</f>
        <v>5.97604661199827</v>
      </c>
      <c r="J86" s="48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5"/>
      <c r="L86" s="20"/>
      <c r="M86" s="15" t="n">
        <f aca="false">M85+1</f>
        <v>43931</v>
      </c>
      <c r="N86" s="0" t="n">
        <f aca="false">N85+1</f>
        <v>34</v>
      </c>
      <c r="O86" s="48" t="n">
        <f aca="false">IF(ISNUMBER($D86),$D86,"")</f>
        <v>9.78434429327287</v>
      </c>
      <c r="P86" s="48" t="n">
        <f aca="false">IF(ISNUMBER($E86),$E86,"")</f>
        <v>10.0470588235294</v>
      </c>
      <c r="Q86" s="48" t="n">
        <f aca="false">IF(ISNUMBER($F86),$F86,"")</f>
        <v>10.3243669154501</v>
      </c>
      <c r="R86" s="48" t="n">
        <f aca="false">IF(ISNUMBER($H86),$H86,"")</f>
        <v>12.1998609150106</v>
      </c>
      <c r="S86" s="48" t="n">
        <f aca="false">IF(ISNUMBER($J86),$J86,"")</f>
        <v>1.79449578828906</v>
      </c>
      <c r="T86" s="48" t="n">
        <f aca="false">IF(ISNUMBER($I86),$I86,"")</f>
        <v>5.97604661199827</v>
      </c>
      <c r="U86" s="48" t="n">
        <f aca="false">IF(ISNUMBER($G86),$G86,"")</f>
        <v>8.60590182018753</v>
      </c>
      <c r="V86" s="7"/>
      <c r="Y86" s="0" t="n">
        <f aca="false">Y85+1</f>
        <v>34</v>
      </c>
      <c r="Z86" s="48" t="n">
        <f aca="false">IF(ISNUMBER($E86),$E86,"")</f>
        <v>10.0470588235294</v>
      </c>
      <c r="AA86" s="48" t="n">
        <f aca="false">IF(ISNUMBER($G86),$G86,"")</f>
        <v>8.60590182018753</v>
      </c>
      <c r="AB86" s="48" t="n">
        <f aca="false">IF(ISNUMBER($I86),$I86,"")</f>
        <v>5.97604661199827</v>
      </c>
      <c r="AC86" s="48" t="n">
        <f aca="false">IF(ISNUMBER($J86),$J86,"")</f>
        <v>1.79449578828906</v>
      </c>
      <c r="AD86" s="48" t="n">
        <f aca="false">IF(ISNUMBER($D86),$D86,"")</f>
        <v>9.78434429327287</v>
      </c>
      <c r="AE86" s="48" t="n">
        <f aca="false">IF(ISNUMBER($F86),$F86,"")</f>
        <v>10.3243669154501</v>
      </c>
      <c r="AF86" s="48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8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8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8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8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8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8" t="n">
        <f aca="false">IF(ISNUMBER('Deaths per day'!$I87),(0.7*'Deaths per day'!$I81+0.8*'Deaths per day'!$I82+0.9*'Deaths per day'!$I83+'Deaths per day'!$I84+1.1*'Deaths per day'!$I85+1.2*'Deaths per day'!$I86+1.3*'Deaths per day'!$I87)/7,"")</f>
        <v>6.01048769961157</v>
      </c>
      <c r="J87" s="48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5"/>
      <c r="L87" s="20"/>
      <c r="M87" s="15" t="n">
        <f aca="false">M86+1</f>
        <v>43932</v>
      </c>
      <c r="N87" s="0" t="n">
        <f aca="false">N86+1</f>
        <v>35</v>
      </c>
      <c r="O87" s="48" t="n">
        <f aca="false">IF(ISNUMBER($D87),$D87,"")</f>
        <v>9.73544973544974</v>
      </c>
      <c r="P87" s="48" t="n">
        <f aca="false">IF(ISNUMBER($E87),$E87,"")</f>
        <v>10.2909090909091</v>
      </c>
      <c r="Q87" s="48" t="n">
        <f aca="false">IF(ISNUMBER($F87),$F87,"")</f>
        <v>8.87478386482523</v>
      </c>
      <c r="R87" s="48" t="n">
        <f aca="false">IF(ISNUMBER($H87),$H87,"")</f>
        <v>11.5320422312604</v>
      </c>
      <c r="S87" s="48" t="n">
        <f aca="false">IF(ISNUMBER($J87),$J87,"")</f>
        <v>1.67701121986154</v>
      </c>
      <c r="T87" s="48" t="n">
        <f aca="false">IF(ISNUMBER($I87),$I87,"")</f>
        <v>6.01048769961157</v>
      </c>
      <c r="U87" s="48" t="n">
        <f aca="false">IF(ISNUMBER($G87),$G87,"")</f>
        <v>7.57032542746829</v>
      </c>
      <c r="V87" s="7"/>
      <c r="Y87" s="0" t="n">
        <f aca="false">Y86+1</f>
        <v>35</v>
      </c>
      <c r="Z87" s="48" t="n">
        <f aca="false">IF(ISNUMBER($E87),$E87,"")</f>
        <v>10.2909090909091</v>
      </c>
      <c r="AA87" s="48" t="n">
        <f aca="false">IF(ISNUMBER($G87),$G87,"")</f>
        <v>7.57032542746829</v>
      </c>
      <c r="AB87" s="48" t="n">
        <f aca="false">IF(ISNUMBER($I87),$I87,"")</f>
        <v>6.01048769961157</v>
      </c>
      <c r="AC87" s="48" t="n">
        <f aca="false">IF(ISNUMBER($J87),$J87,"")</f>
        <v>1.67701121986154</v>
      </c>
      <c r="AD87" s="48" t="n">
        <f aca="false">IF(ISNUMBER($D87),$D87,"")</f>
        <v>9.73544973544974</v>
      </c>
      <c r="AE87" s="48" t="n">
        <f aca="false">IF(ISNUMBER($F87),$F87,"")</f>
        <v>8.87478386482523</v>
      </c>
      <c r="AF87" s="48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8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8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8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8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8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8" t="n">
        <f aca="false">IF(ISNUMBER('Deaths per day'!$I88),(0.7*'Deaths per day'!$I82+0.8*'Deaths per day'!$I83+0.9*'Deaths per day'!$I84+'Deaths per day'!$I85+1.1*'Deaths per day'!$I86+1.2*'Deaths per day'!$I87+1.3*'Deaths per day'!$I88)/7,"")</f>
        <v>5.97902460077687</v>
      </c>
      <c r="J88" s="48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5"/>
      <c r="L88" s="20"/>
      <c r="M88" s="15" t="n">
        <f aca="false">M87+1</f>
        <v>43933</v>
      </c>
      <c r="N88" s="0" t="n">
        <f aca="false">N87+1</f>
        <v>36</v>
      </c>
      <c r="O88" s="48" t="n">
        <f aca="false">IF(ISNUMBER($D88),$D88,"")</f>
        <v>9.34500188964475</v>
      </c>
      <c r="P88" s="48" t="n">
        <f aca="false">IF(ISNUMBER($E88),$E88,"")</f>
        <v>9.76378915202445</v>
      </c>
      <c r="Q88" s="48" t="n">
        <f aca="false">IF(ISNUMBER($F88),$F88,"")</f>
        <v>8.44076254678369</v>
      </c>
      <c r="R88" s="48" t="n">
        <f aca="false">IF(ISNUMBER($H88),$H88,"")</f>
        <v>10.5788885844941</v>
      </c>
      <c r="S88" s="48" t="n">
        <f aca="false">IF(ISNUMBER($J88),$J88,"")</f>
        <v>1.55935613682093</v>
      </c>
      <c r="T88" s="48" t="n">
        <f aca="false">IF(ISNUMBER($I88),$I88,"")</f>
        <v>5.97902460077687</v>
      </c>
      <c r="U88" s="48" t="n">
        <f aca="false">IF(ISNUMBER($G88),$G88,"")</f>
        <v>7.25179260893547</v>
      </c>
      <c r="V88" s="7"/>
      <c r="Y88" s="0" t="n">
        <f aca="false">Y87+1</f>
        <v>36</v>
      </c>
      <c r="Z88" s="48" t="n">
        <f aca="false">IF(ISNUMBER($E88),$E88,"")</f>
        <v>9.76378915202445</v>
      </c>
      <c r="AA88" s="48" t="n">
        <f aca="false">IF(ISNUMBER($G88),$G88,"")</f>
        <v>7.25179260893547</v>
      </c>
      <c r="AB88" s="48" t="n">
        <f aca="false">IF(ISNUMBER($I88),$I88,"")</f>
        <v>5.97902460077687</v>
      </c>
      <c r="AC88" s="48" t="n">
        <f aca="false">IF(ISNUMBER($J88),$J88,"")</f>
        <v>1.55935613682093</v>
      </c>
      <c r="AD88" s="48" t="n">
        <f aca="false">IF(ISNUMBER($D88),$D88,"")</f>
        <v>9.34500188964475</v>
      </c>
      <c r="AE88" s="48" t="n">
        <f aca="false">IF(ISNUMBER($F88),$F88,"")</f>
        <v>8.44076254678369</v>
      </c>
      <c r="AF88" s="48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8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8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8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8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8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8" t="n">
        <f aca="false">IF(ISNUMBER('Deaths per day'!$I89),(0.7*'Deaths per day'!$I83+0.8*'Deaths per day'!$I84+0.9*'Deaths per day'!$I85+'Deaths per day'!$I86+1.1*'Deaths per day'!$I87+1.2*'Deaths per day'!$I88+1.3*'Deaths per day'!$I89)/7,"")</f>
        <v>5.80815709969789</v>
      </c>
      <c r="J89" s="48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5"/>
      <c r="L89" s="20"/>
      <c r="M89" s="15" t="n">
        <f aca="false">M88+1</f>
        <v>43934</v>
      </c>
      <c r="N89" s="0" t="n">
        <f aca="false">N88+1</f>
        <v>37</v>
      </c>
      <c r="O89" s="48" t="n">
        <f aca="false">IF(ISNUMBER($D89),$D89,"")</f>
        <v>9.23398526077098</v>
      </c>
      <c r="P89" s="48" t="n">
        <f aca="false">IF(ISNUMBER($E89),$E89,"")</f>
        <v>9.3546218487395</v>
      </c>
      <c r="Q89" s="48" t="n">
        <f aca="false">IF(ISNUMBER($F89),$F89,"")</f>
        <v>7.68675173455318</v>
      </c>
      <c r="R89" s="48" t="n">
        <f aca="false">IF(ISNUMBER($H89),$H89,"")</f>
        <v>10.4615092828694</v>
      </c>
      <c r="S89" s="48" t="n">
        <f aca="false">IF(ISNUMBER($J89),$J89,"")</f>
        <v>1.41834055178529</v>
      </c>
      <c r="T89" s="48" t="n">
        <f aca="false">IF(ISNUMBER($I89),$I89,"")</f>
        <v>5.80815709969789</v>
      </c>
      <c r="U89" s="48" t="n">
        <f aca="false">IF(ISNUMBER($G89),$G89,"")</f>
        <v>8.05570876999449</v>
      </c>
      <c r="Y89" s="0" t="n">
        <f aca="false">Y88+1</f>
        <v>37</v>
      </c>
      <c r="Z89" s="48" t="n">
        <f aca="false">IF(ISNUMBER($E89),$E89,"")</f>
        <v>9.3546218487395</v>
      </c>
      <c r="AA89" s="48" t="n">
        <f aca="false">IF(ISNUMBER($G89),$G89,"")</f>
        <v>8.05570876999449</v>
      </c>
      <c r="AB89" s="48" t="n">
        <f aca="false">IF(ISNUMBER($I89),$I89,"")</f>
        <v>5.80815709969789</v>
      </c>
      <c r="AC89" s="48" t="n">
        <f aca="false">IF(ISNUMBER($J89),$J89,"")</f>
        <v>1.41834055178529</v>
      </c>
      <c r="AD89" s="48" t="n">
        <f aca="false">IF(ISNUMBER($D89),$D89,"")</f>
        <v>9.23398526077098</v>
      </c>
      <c r="AE89" s="48" t="n">
        <f aca="false">IF(ISNUMBER($F89),$F89,"")</f>
        <v>7.68675173455318</v>
      </c>
      <c r="AF89" s="48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8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8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8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8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8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8" t="n">
        <f aca="false">IF(ISNUMBER('Deaths per day'!$I90),(0.7*'Deaths per day'!$I84+0.8*'Deaths per day'!$I85+0.9*'Deaths per day'!$I86+'Deaths per day'!$I87+1.1*'Deaths per day'!$I88+1.2*'Deaths per day'!$I89+1.3*'Deaths per day'!$I90)/7,"")</f>
        <v>5.58519637462236</v>
      </c>
      <c r="J90" s="48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5"/>
      <c r="L90" s="20"/>
      <c r="M90" s="15" t="n">
        <f aca="false">M89+1</f>
        <v>43935</v>
      </c>
      <c r="N90" s="0" t="n">
        <f aca="false">N89+1</f>
        <v>38</v>
      </c>
      <c r="O90" s="48" t="n">
        <f aca="false">IF(ISNUMBER($D90),$D90,"")</f>
        <v>9.29539871504157</v>
      </c>
      <c r="P90" s="48" t="n">
        <f aca="false">IF(ISNUMBER($E90),$E90,"")</f>
        <v>9.20183346065699</v>
      </c>
      <c r="Q90" s="48" t="n">
        <f aca="false">IF(ISNUMBER($F90),$F90,"")</f>
        <v>7.11352842040754</v>
      </c>
      <c r="R90" s="48" t="n">
        <f aca="false">IF(ISNUMBER($H90),$H90,"")</f>
        <v>10.5108212336417</v>
      </c>
      <c r="S90" s="48" t="n">
        <f aca="false">IF(ISNUMBER($J90),$J90,"")</f>
        <v>1.39463902056406</v>
      </c>
      <c r="T90" s="48" t="n">
        <f aca="false">IF(ISNUMBER($I90),$I90,"")</f>
        <v>5.58519637462236</v>
      </c>
      <c r="U90" s="48" t="n">
        <f aca="false">IF(ISNUMBER($G90),$G90,"")</f>
        <v>7.39382239382239</v>
      </c>
      <c r="Y90" s="0" t="n">
        <f aca="false">Y89+1</f>
        <v>38</v>
      </c>
      <c r="Z90" s="48" t="n">
        <f aca="false">IF(ISNUMBER($E90),$E90,"")</f>
        <v>9.20183346065699</v>
      </c>
      <c r="AA90" s="48" t="n">
        <f aca="false">IF(ISNUMBER($G90),$G90,"")</f>
        <v>7.39382239382239</v>
      </c>
      <c r="AB90" s="48" t="n">
        <f aca="false">IF(ISNUMBER($I90),$I90,"")</f>
        <v>5.58519637462236</v>
      </c>
      <c r="AC90" s="48" t="n">
        <f aca="false">IF(ISNUMBER($J90),$J90,"")</f>
        <v>1.39463902056406</v>
      </c>
      <c r="AD90" s="48" t="n">
        <f aca="false">IF(ISNUMBER($D90),$D90,"")</f>
        <v>9.29539871504157</v>
      </c>
      <c r="AE90" s="48" t="n">
        <f aca="false">IF(ISNUMBER($F90),$F90,"")</f>
        <v>7.11352842040754</v>
      </c>
      <c r="AF90" s="48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8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8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8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8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8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8" t="n">
        <f aca="false">IF(ISNUMBER('Deaths per day'!$I91),(0.7*'Deaths per day'!$I85+0.8*'Deaths per day'!$I86+0.9*'Deaths per day'!$I87+'Deaths per day'!$I88+1.1*'Deaths per day'!$I89+1.2*'Deaths per day'!$I90+1.3*'Deaths per day'!$I91)/7,"")</f>
        <v>5.40073370738023</v>
      </c>
      <c r="J91" s="48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5"/>
      <c r="L91" s="20"/>
      <c r="M91" s="15" t="n">
        <f aca="false">M90+1</f>
        <v>43936</v>
      </c>
      <c r="N91" s="0" t="n">
        <f aca="false">N90+1</f>
        <v>39</v>
      </c>
      <c r="O91" s="48" t="n">
        <f aca="false">IF(ISNUMBER($D91),$D91,"")</f>
        <v>9.37145691609977</v>
      </c>
      <c r="P91" s="48" t="n">
        <f aca="false">IF(ISNUMBER($E91),$E91,"")</f>
        <v>8.98365164247517</v>
      </c>
      <c r="Q91" s="48" t="n">
        <f aca="false">IF(ISNUMBER($F91),$F91,"")</f>
        <v>6.56306769681981</v>
      </c>
      <c r="R91" s="48" t="n">
        <f aca="false">IF(ISNUMBER($H91),$H91,"")</f>
        <v>10.3765831454281</v>
      </c>
      <c r="S91" s="48" t="n">
        <f aca="false">IF(ISNUMBER($J91),$J91,"")</f>
        <v>1.05446236742489</v>
      </c>
      <c r="T91" s="48" t="n">
        <f aca="false">IF(ISNUMBER($I91),$I91,"")</f>
        <v>5.40073370738023</v>
      </c>
      <c r="U91" s="48" t="n">
        <f aca="false">IF(ISNUMBER($G91),$G91,"")</f>
        <v>6.6588527302813</v>
      </c>
      <c r="Y91" s="0" t="n">
        <f aca="false">Y90+1</f>
        <v>39</v>
      </c>
      <c r="Z91" s="48" t="n">
        <f aca="false">IF(ISNUMBER($E91),$E91,"")</f>
        <v>8.98365164247517</v>
      </c>
      <c r="AA91" s="48" t="n">
        <f aca="false">IF(ISNUMBER($G91),$G91,"")</f>
        <v>6.6588527302813</v>
      </c>
      <c r="AB91" s="48" t="n">
        <f aca="false">IF(ISNUMBER($I91),$I91,"")</f>
        <v>5.40073370738023</v>
      </c>
      <c r="AC91" s="48" t="n">
        <f aca="false">IF(ISNUMBER($J91),$J91,"")</f>
        <v>1.05446236742489</v>
      </c>
      <c r="AD91" s="48" t="n">
        <f aca="false">IF(ISNUMBER($D91),$D91,"")</f>
        <v>9.37145691609977</v>
      </c>
      <c r="AE91" s="48" t="n">
        <f aca="false">IF(ISNUMBER($F91),$F91,"")</f>
        <v>6.56306769681981</v>
      </c>
      <c r="AF91" s="48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8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8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8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8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8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8" t="n">
        <f aca="false">IF(ISNUMBER('Deaths per day'!$I92),(0.7*'Deaths per day'!$I86+0.8*'Deaths per day'!$I87+0.9*'Deaths per day'!$I88+'Deaths per day'!$I89+1.1*'Deaths per day'!$I90+1.2*'Deaths per day'!$I91+1.3*'Deaths per day'!$I92)/7,"")</f>
        <v>5.51109192921882</v>
      </c>
      <c r="J92" s="48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5"/>
      <c r="L92" s="20"/>
      <c r="M92" s="15" t="n">
        <f aca="false">M91+1</f>
        <v>43937</v>
      </c>
      <c r="N92" s="0" t="n">
        <f aca="false">N91+1</f>
        <v>40</v>
      </c>
      <c r="O92" s="48" t="n">
        <f aca="false">IF(ISNUMBER($D92),$D92,"")</f>
        <v>9.17989417989418</v>
      </c>
      <c r="P92" s="48" t="n">
        <f aca="false">IF(ISNUMBER($E92),$E92,"")</f>
        <v>9.26080977845684</v>
      </c>
      <c r="Q92" s="48" t="n">
        <f aca="false">IF(ISNUMBER($F92),$F92,"")</f>
        <v>6.40132198122086</v>
      </c>
      <c r="R92" s="48" t="n">
        <f aca="false">IF(ISNUMBER($H92),$H92,"")</f>
        <v>10.080079236297</v>
      </c>
      <c r="S92" s="48" t="n">
        <f aca="false">IF(ISNUMBER($J92),$J92,"")</f>
        <v>1.37656447157521</v>
      </c>
      <c r="T92" s="48" t="n">
        <f aca="false">IF(ISNUMBER($I92),$I92,"")</f>
        <v>5.51109192921882</v>
      </c>
      <c r="U92" s="48" t="n">
        <f aca="false">IF(ISNUMBER($G92),$G92,"")</f>
        <v>6.16381687810259</v>
      </c>
      <c r="Y92" s="0" t="n">
        <f aca="false">Y91+1</f>
        <v>40</v>
      </c>
      <c r="Z92" s="48" t="n">
        <f aca="false">IF(ISNUMBER($E92),$E92,"")</f>
        <v>9.26080977845684</v>
      </c>
      <c r="AA92" s="48" t="n">
        <f aca="false">IF(ISNUMBER($G92),$G92,"")</f>
        <v>6.16381687810259</v>
      </c>
      <c r="AB92" s="48" t="n">
        <f aca="false">IF(ISNUMBER($I92),$I92,"")</f>
        <v>5.51109192921882</v>
      </c>
      <c r="AC92" s="48" t="n">
        <f aca="false">IF(ISNUMBER($J92),$J92,"")</f>
        <v>1.37656447157521</v>
      </c>
      <c r="AD92" s="48" t="n">
        <f aca="false">IF(ISNUMBER($D92),$D92,"")</f>
        <v>9.17989417989418</v>
      </c>
      <c r="AE92" s="48" t="n">
        <f aca="false">IF(ISNUMBER($F92),$F92,"")</f>
        <v>6.40132198122086</v>
      </c>
      <c r="AF92" s="48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8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8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8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8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8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8" t="n">
        <f aca="false">IF(ISNUMBER('Deaths per day'!$I93),(0.7*'Deaths per day'!$I87+0.8*'Deaths per day'!$I88+0.9*'Deaths per day'!$I89+'Deaths per day'!$I90+1.1*'Deaths per day'!$I91+1.2*'Deaths per day'!$I92+1.3*'Deaths per day'!$I93)/7,"")</f>
        <v>5.74876996115667</v>
      </c>
      <c r="J93" s="48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5"/>
      <c r="L93" s="20"/>
      <c r="M93" s="15" t="n">
        <f aca="false">M92+1</f>
        <v>43938</v>
      </c>
      <c r="N93" s="0" t="n">
        <f aca="false">N92+1</f>
        <v>41</v>
      </c>
      <c r="O93" s="48" t="n">
        <f aca="false">IF(ISNUMBER($D93),$D93,"")</f>
        <v>9.21863189720333</v>
      </c>
      <c r="P93" s="48" t="n">
        <f aca="false">IF(ISNUMBER($E93),$E93,"")</f>
        <v>9.15569136745607</v>
      </c>
      <c r="Q93" s="48" t="n">
        <f aca="false">IF(ISNUMBER($F93),$F93,"")</f>
        <v>6.08549103722997</v>
      </c>
      <c r="R93" s="48" t="n">
        <f aca="false">IF(ISNUMBER($H93),$H93,"")</f>
        <v>9.72119781678714</v>
      </c>
      <c r="S93" s="48" t="n">
        <f aca="false">IF(ISNUMBER($J93),$J93,"")</f>
        <v>1.37434778160488</v>
      </c>
      <c r="T93" s="48" t="n">
        <f aca="false">IF(ISNUMBER($I93),$I93,"")</f>
        <v>5.74876996115667</v>
      </c>
      <c r="U93" s="48" t="n">
        <f aca="false">IF(ISNUMBER($G93),$G93,"")</f>
        <v>6.44649751792609</v>
      </c>
      <c r="Y93" s="0" t="n">
        <f aca="false">Y92+1</f>
        <v>41</v>
      </c>
      <c r="Z93" s="48" t="n">
        <f aca="false">IF(ISNUMBER($E93),$E93,"")</f>
        <v>9.15569136745607</v>
      </c>
      <c r="AA93" s="48" t="n">
        <f aca="false">IF(ISNUMBER($G93),$G93,"")</f>
        <v>6.44649751792609</v>
      </c>
      <c r="AB93" s="48" t="n">
        <f aca="false">IF(ISNUMBER($I93),$I93,"")</f>
        <v>5.74876996115667</v>
      </c>
      <c r="AC93" s="48" t="n">
        <f aca="false">IF(ISNUMBER($J93),$J93,"")</f>
        <v>1.37434778160488</v>
      </c>
      <c r="AD93" s="48" t="n">
        <f aca="false">IF(ISNUMBER($D93),$D93,"")</f>
        <v>9.21863189720333</v>
      </c>
      <c r="AE93" s="48" t="n">
        <f aca="false">IF(ISNUMBER($F93),$F93,"")</f>
        <v>6.08549103722997</v>
      </c>
      <c r="AF93" s="48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8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8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8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8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8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8" t="n">
        <f aca="false">IF(ISNUMBER('Deaths per day'!$I94),(0.7*'Deaths per day'!$I88+0.8*'Deaths per day'!$I89+0.9*'Deaths per day'!$I90+'Deaths per day'!$I91+1.1*'Deaths per day'!$I92+1.2*'Deaths per day'!$I93+1.3*'Deaths per day'!$I94)/7,"")</f>
        <v>5.80591281829953</v>
      </c>
      <c r="J94" s="48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5"/>
      <c r="L94" s="20"/>
      <c r="M94" s="15" t="n">
        <f aca="false">M93+1</f>
        <v>43939</v>
      </c>
      <c r="N94" s="0" t="n">
        <f aca="false">N93+1</f>
        <v>42</v>
      </c>
      <c r="O94" s="48" t="n">
        <f aca="false">IF(ISNUMBER($D94),$D94,"")</f>
        <v>8.90117157974301</v>
      </c>
      <c r="P94" s="48" t="n">
        <f aca="false">IF(ISNUMBER($E94),$E94,"")</f>
        <v>8.69060351413293</v>
      </c>
      <c r="Q94" s="48" t="n">
        <f aca="false">IF(ISNUMBER($F94),$F94,"")</f>
        <v>5.95920243384622</v>
      </c>
      <c r="R94" s="48" t="n">
        <f aca="false">IF(ISNUMBER($H94),$H94,"")</f>
        <v>9.10564137146229</v>
      </c>
      <c r="S94" s="48" t="n">
        <f aca="false">IF(ISNUMBER($J94),$J94,"")</f>
        <v>1.38918255294479</v>
      </c>
      <c r="T94" s="48" t="n">
        <f aca="false">IF(ISNUMBER($I94),$I94,"")</f>
        <v>5.80591281829953</v>
      </c>
      <c r="U94" s="48" t="n">
        <f aca="false">IF(ISNUMBER($G94),$G94,"")</f>
        <v>6.61748483177055</v>
      </c>
      <c r="Y94" s="0" t="n">
        <f aca="false">Y93+1</f>
        <v>42</v>
      </c>
      <c r="Z94" s="48" t="n">
        <f aca="false">IF(ISNUMBER($E94),$E94,"")</f>
        <v>8.69060351413293</v>
      </c>
      <c r="AA94" s="48" t="n">
        <f aca="false">IF(ISNUMBER($G94),$G94,"")</f>
        <v>6.61748483177055</v>
      </c>
      <c r="AB94" s="48" t="n">
        <f aca="false">IF(ISNUMBER($I94),$I94,"")</f>
        <v>5.80591281829953</v>
      </c>
      <c r="AC94" s="48" t="n">
        <f aca="false">IF(ISNUMBER($J94),$J94,"")</f>
        <v>1.38918255294479</v>
      </c>
      <c r="AD94" s="48" t="n">
        <f aca="false">IF(ISNUMBER($D94),$D94,"")</f>
        <v>8.90117157974301</v>
      </c>
      <c r="AE94" s="48" t="n">
        <f aca="false">IF(ISNUMBER($F94),$F94,"")</f>
        <v>5.95920243384622</v>
      </c>
      <c r="AF94" s="48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8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8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8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8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8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8" t="n">
        <f aca="false">IF(ISNUMBER('Deaths per day'!$I95),(0.7*'Deaths per day'!$I89+0.8*'Deaths per day'!$I90+0.9*'Deaths per day'!$I91+'Deaths per day'!$I92+1.1*'Deaths per day'!$I93+1.2*'Deaths per day'!$I94+1.3*'Deaths per day'!$I95)/7,"")</f>
        <v>5.69633146309883</v>
      </c>
      <c r="J95" s="48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5"/>
      <c r="L95" s="20"/>
      <c r="M95" s="15" t="n">
        <f aca="false">M94+1</f>
        <v>43940</v>
      </c>
      <c r="N95" s="0" t="n">
        <f aca="false">N94+1</f>
        <v>43</v>
      </c>
      <c r="O95" s="48" t="n">
        <f aca="false">IF(ISNUMBER($D95),$D95,"")</f>
        <v>8.73204837490552</v>
      </c>
      <c r="P95" s="48" t="n">
        <f aca="false">IF(ISNUMBER($E95),$E95,"")</f>
        <v>8.20932009167303</v>
      </c>
      <c r="Q95" s="48" t="n">
        <f aca="false">IF(ISNUMBER($F95),$F95,"")</f>
        <v>5.50263739630983</v>
      </c>
      <c r="R95" s="48" t="n">
        <f aca="false">IF(ISNUMBER($H95),$H95,"")</f>
        <v>8.54192569489811</v>
      </c>
      <c r="S95" s="48" t="n">
        <f aca="false">IF(ISNUMBER($J95),$J95,"")</f>
        <v>1.26590048767179</v>
      </c>
      <c r="T95" s="48" t="n">
        <f aca="false">IF(ISNUMBER($I95),$I95,"")</f>
        <v>5.69633146309883</v>
      </c>
      <c r="U95" s="48" t="n">
        <f aca="false">IF(ISNUMBER($G95),$G95,"")</f>
        <v>6.60369553226696</v>
      </c>
      <c r="Y95" s="0" t="n">
        <f aca="false">Y94+1</f>
        <v>43</v>
      </c>
      <c r="Z95" s="48" t="n">
        <f aca="false">IF(ISNUMBER($E95),$E95,"")</f>
        <v>8.20932009167303</v>
      </c>
      <c r="AA95" s="48" t="n">
        <f aca="false">IF(ISNUMBER($G95),$G95,"")</f>
        <v>6.60369553226696</v>
      </c>
      <c r="AB95" s="48" t="n">
        <f aca="false">IF(ISNUMBER($I95),$I95,"")</f>
        <v>5.69633146309883</v>
      </c>
      <c r="AC95" s="48" t="n">
        <f aca="false">IF(ISNUMBER($J95),$J95,"")</f>
        <v>1.26590048767179</v>
      </c>
      <c r="AD95" s="48" t="n">
        <f aca="false">IF(ISNUMBER($D95),$D95,"")</f>
        <v>8.73204837490552</v>
      </c>
      <c r="AE95" s="48" t="n">
        <f aca="false">IF(ISNUMBER($F95),$F95,"")</f>
        <v>5.50263739630983</v>
      </c>
      <c r="AF95" s="48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8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8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8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8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8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8" t="n">
        <f aca="false">IF(ISNUMBER('Deaths per day'!$I96),(0.7*'Deaths per day'!$I90+0.8*'Deaths per day'!$I91+0.9*'Deaths per day'!$I92+'Deaths per day'!$I93+1.1*'Deaths per day'!$I94+1.2*'Deaths per day'!$I95+1.3*'Deaths per day'!$I96)/7,"")</f>
        <v>5.50228744065602</v>
      </c>
      <c r="J96" s="48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5" t="s">
        <v>157</v>
      </c>
      <c r="L96" s="20"/>
      <c r="M96" s="15" t="n">
        <f aca="false">M95+1</f>
        <v>43941</v>
      </c>
      <c r="N96" s="0" t="n">
        <f aca="false">N95+1</f>
        <v>44</v>
      </c>
      <c r="O96" s="48" t="n">
        <f aca="false">IF(ISNUMBER($D96),$D96,"")</f>
        <v>8.43561035525321</v>
      </c>
      <c r="P96" s="48" t="n">
        <f aca="false">IF(ISNUMBER($E96),$E96,"")</f>
        <v>7.9563025210084</v>
      </c>
      <c r="Q96" s="48" t="n">
        <f aca="false">IF(ISNUMBER($F96),$F96,"")</f>
        <v>5.06051784893519</v>
      </c>
      <c r="R96" s="48" t="n">
        <f aca="false">IF(ISNUMBER($H96),$H96,"")</f>
        <v>8.3762881166628</v>
      </c>
      <c r="S96" s="48" t="n">
        <f aca="false">IF(ISNUMBER($J96),$J96,"")</f>
        <v>1.12931828257682</v>
      </c>
      <c r="T96" s="48" t="n">
        <f aca="false">IF(ISNUMBER($I96),$I96,"")</f>
        <v>5.50228744065602</v>
      </c>
      <c r="U96" s="48" t="n">
        <f aca="false">IF(ISNUMBER($G96),$G96,"")</f>
        <v>6.69194704908991</v>
      </c>
      <c r="Y96" s="0" t="n">
        <f aca="false">Y95+1</f>
        <v>44</v>
      </c>
      <c r="Z96" s="48" t="n">
        <f aca="false">IF(ISNUMBER($E96),$E96,"")</f>
        <v>7.9563025210084</v>
      </c>
      <c r="AA96" s="48" t="n">
        <f aca="false">IF(ISNUMBER($G96),$G96,"")</f>
        <v>6.69194704908991</v>
      </c>
      <c r="AB96" s="48" t="n">
        <f aca="false">IF(ISNUMBER($I96),$I96,"")</f>
        <v>5.50228744065602</v>
      </c>
      <c r="AC96" s="48" t="n">
        <f aca="false">IF(ISNUMBER($J96),$J96,"")</f>
        <v>1.12931828257682</v>
      </c>
      <c r="AD96" s="48" t="n">
        <f aca="false">IF(ISNUMBER($D96),$D96,"")</f>
        <v>8.43561035525321</v>
      </c>
      <c r="AE96" s="48" t="n">
        <f aca="false">IF(ISNUMBER($F96),$F96,"")</f>
        <v>5.06051784893519</v>
      </c>
      <c r="AF96" s="48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8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8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8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8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8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8" t="n">
        <f aca="false">IF(ISNUMBER('Deaths per day'!$I97),(0.7*'Deaths per day'!$I91+0.8*'Deaths per day'!$I92+0.9*'Deaths per day'!$I93+'Deaths per day'!$I94+1.1*'Deaths per day'!$I95+1.2*'Deaths per day'!$I96+1.3*'Deaths per day'!$I97)/7,"")</f>
        <v>5.08031937850669</v>
      </c>
      <c r="J97" s="48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5"/>
      <c r="L97" s="20"/>
      <c r="M97" s="15" t="n">
        <f aca="false">M96+1</f>
        <v>43942</v>
      </c>
      <c r="N97" s="0" t="n">
        <f aca="false">N96+1</f>
        <v>45</v>
      </c>
      <c r="O97" s="48" t="n">
        <f aca="false">IF(ISNUMBER($D97),$D97,"")</f>
        <v>8.36026077097506</v>
      </c>
      <c r="P97" s="48" t="n">
        <f aca="false">IF(ISNUMBER($E97),$E97,"")</f>
        <v>7.54805194805195</v>
      </c>
      <c r="Q97" s="48" t="n">
        <f aca="false">IF(ISNUMBER($F97),$F97,"")</f>
        <v>4.5341329422837</v>
      </c>
      <c r="R97" s="48" t="n">
        <f aca="false">IF(ISNUMBER($H97),$H97,"")</f>
        <v>8.27977156344172</v>
      </c>
      <c r="S97" s="48" t="n">
        <f aca="false">IF(ISNUMBER($J97),$J97,"")</f>
        <v>1.08344985165229</v>
      </c>
      <c r="T97" s="48" t="n">
        <f aca="false">IF(ISNUMBER($I97),$I97,"")</f>
        <v>5.08031937850669</v>
      </c>
      <c r="U97" s="48" t="n">
        <f aca="false">IF(ISNUMBER($G97),$G97,"")</f>
        <v>7.93160507446222</v>
      </c>
      <c r="Y97" s="0" t="n">
        <f aca="false">Y96+1</f>
        <v>45</v>
      </c>
      <c r="Z97" s="48" t="n">
        <f aca="false">IF(ISNUMBER($E97),$E97,"")</f>
        <v>7.54805194805195</v>
      </c>
      <c r="AA97" s="48" t="n">
        <f aca="false">IF(ISNUMBER($G97),$G97,"")</f>
        <v>7.93160507446222</v>
      </c>
      <c r="AB97" s="48" t="n">
        <f aca="false">IF(ISNUMBER($I97),$I97,"")</f>
        <v>5.08031937850669</v>
      </c>
      <c r="AC97" s="48" t="n">
        <f aca="false">IF(ISNUMBER($J97),$J97,"")</f>
        <v>1.08344985165229</v>
      </c>
      <c r="AD97" s="48" t="n">
        <f aca="false">IF(ISNUMBER($D97),$D97,"")</f>
        <v>8.36026077097506</v>
      </c>
      <c r="AE97" s="48" t="n">
        <f aca="false">IF(ISNUMBER($F97),$F97,"")</f>
        <v>4.5341329422837</v>
      </c>
      <c r="AF97" s="48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8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8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8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8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8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8" t="n">
        <f aca="false">IF(ISNUMBER('Deaths per day'!$I98),(0.7*'Deaths per day'!$I92+0.8*'Deaths per day'!$I93+0.9*'Deaths per day'!$I94+'Deaths per day'!$I95+1.1*'Deaths per day'!$I96+1.2*'Deaths per day'!$I97+1.3*'Deaths per day'!$I98)/7,"")</f>
        <v>4.8046180405697</v>
      </c>
      <c r="J98" s="48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5"/>
      <c r="L98" s="20"/>
      <c r="M98" s="15" t="n">
        <f aca="false">M97+1</f>
        <v>43943</v>
      </c>
      <c r="N98" s="0" t="n">
        <f aca="false">N97+1</f>
        <v>46</v>
      </c>
      <c r="O98" s="48" t="n">
        <f aca="false">IF(ISNUMBER($D98),$D98,"")</f>
        <v>8.03713151927438</v>
      </c>
      <c r="P98" s="48" t="n">
        <f aca="false">IF(ISNUMBER($E98),$E98,"")</f>
        <v>7.77387318563789</v>
      </c>
      <c r="Q98" s="48" t="n">
        <f aca="false">IF(ISNUMBER($F98),$F98,"")</f>
        <v>4.1307535730701</v>
      </c>
      <c r="R98" s="48" t="n">
        <f aca="false">IF(ISNUMBER($H98),$H98,"")</f>
        <v>8.06566497376351</v>
      </c>
      <c r="S98" s="48" t="n">
        <f aca="false">IF(ISNUMBER($J98),$J98,"")</f>
        <v>1.14023121781537</v>
      </c>
      <c r="T98" s="48" t="n">
        <f aca="false">IF(ISNUMBER($I98),$I98,"")</f>
        <v>4.8046180405697</v>
      </c>
      <c r="U98" s="48" t="n">
        <f aca="false">IF(ISNUMBER($G98),$G98,"")</f>
        <v>7.88610038610039</v>
      </c>
      <c r="Y98" s="0" t="n">
        <f aca="false">Y97+1</f>
        <v>46</v>
      </c>
      <c r="Z98" s="48" t="n">
        <f aca="false">IF(ISNUMBER($E98),$E98,"")</f>
        <v>7.77387318563789</v>
      </c>
      <c r="AA98" s="48" t="n">
        <f aca="false">IF(ISNUMBER($G98),$G98,"")</f>
        <v>7.88610038610039</v>
      </c>
      <c r="AB98" s="48" t="n">
        <f aca="false">IF(ISNUMBER($I98),$I98,"")</f>
        <v>4.8046180405697</v>
      </c>
      <c r="AC98" s="48" t="n">
        <f aca="false">IF(ISNUMBER($J98),$J98,"")</f>
        <v>1.14023121781537</v>
      </c>
      <c r="AD98" s="48" t="n">
        <f aca="false">IF(ISNUMBER($D98),$D98,"")</f>
        <v>8.03713151927438</v>
      </c>
      <c r="AE98" s="48" t="n">
        <f aca="false">IF(ISNUMBER($F98),$F98,"")</f>
        <v>4.1307535730701</v>
      </c>
      <c r="AF98" s="48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8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8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8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8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8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8" t="n">
        <f aca="false">IF(ISNUMBER('Deaths per day'!$I99),(0.7*'Deaths per day'!$I93+0.8*'Deaths per day'!$I94+0.9*'Deaths per day'!$I95+'Deaths per day'!$I96+1.1*'Deaths per day'!$I97+1.2*'Deaths per day'!$I98+1.3*'Deaths per day'!$I99)/7,"")</f>
        <v>4.73254208027622</v>
      </c>
      <c r="J99" s="48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5"/>
      <c r="L99" s="20"/>
      <c r="M99" s="15" t="n">
        <f aca="false">M98+1</f>
        <v>43944</v>
      </c>
      <c r="N99" s="0" t="n">
        <f aca="false">N98+1</f>
        <v>47</v>
      </c>
      <c r="O99" s="48" t="n">
        <f aca="false">IF(ISNUMBER($D99),$D99,"")</f>
        <v>7.90532879818594</v>
      </c>
      <c r="P99" s="48" t="n">
        <f aca="false">IF(ISNUMBER($E99),$E99,"")</f>
        <v>7.25011459129106</v>
      </c>
      <c r="Q99" s="48" t="n">
        <f aca="false">IF(ISNUMBER($F99),$F99,"")</f>
        <v>3.98126463700234</v>
      </c>
      <c r="R99" s="48" t="n">
        <f aca="false">IF(ISNUMBER($H99),$H99,"")</f>
        <v>8.03616209723305</v>
      </c>
      <c r="S99" s="48" t="n">
        <f aca="false">IF(ISNUMBER($J99),$J99,"")</f>
        <v>0.997339972035603</v>
      </c>
      <c r="T99" s="48" t="n">
        <f aca="false">IF(ISNUMBER($I99),$I99,"")</f>
        <v>4.73254208027622</v>
      </c>
      <c r="U99" s="48" t="n">
        <f aca="false">IF(ISNUMBER($G99),$G99,"")</f>
        <v>7.13320463320463</v>
      </c>
      <c r="Y99" s="0" t="n">
        <f aca="false">Y98+1</f>
        <v>47</v>
      </c>
      <c r="Z99" s="48" t="n">
        <f aca="false">IF(ISNUMBER($E99),$E99,"")</f>
        <v>7.25011459129106</v>
      </c>
      <c r="AA99" s="48" t="n">
        <f aca="false">IF(ISNUMBER($G99),$G99,"")</f>
        <v>7.13320463320463</v>
      </c>
      <c r="AB99" s="48" t="n">
        <f aca="false">IF(ISNUMBER($I99),$I99,"")</f>
        <v>4.73254208027622</v>
      </c>
      <c r="AC99" s="48" t="n">
        <f aca="false">IF(ISNUMBER($J99),$J99,"")</f>
        <v>0.997339972035603</v>
      </c>
      <c r="AD99" s="48" t="n">
        <f aca="false">IF(ISNUMBER($D99),$D99,"")</f>
        <v>7.90532879818594</v>
      </c>
      <c r="AE99" s="48" t="n">
        <f aca="false">IF(ISNUMBER($F99),$F99,"")</f>
        <v>3.98126463700234</v>
      </c>
      <c r="AF99" s="48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8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8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8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8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8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8" t="n">
        <f aca="false">IF(ISNUMBER('Deaths per day'!$I100),(0.7*'Deaths per day'!$I94+0.8*'Deaths per day'!$I95+0.9*'Deaths per day'!$I96+'Deaths per day'!$I97+1.1*'Deaths per day'!$I98+1.2*'Deaths per day'!$I99+1.3*'Deaths per day'!$I100)/7,"")</f>
        <v>4.60548122572292</v>
      </c>
      <c r="J100" s="48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5"/>
      <c r="L100" s="20"/>
      <c r="M100" s="15" t="n">
        <f aca="false">M99+1</f>
        <v>43945</v>
      </c>
      <c r="N100" s="0" t="n">
        <f aca="false">N99+1</f>
        <v>48</v>
      </c>
      <c r="O100" s="48" t="n">
        <f aca="false">IF(ISNUMBER($D100),$D100,"")</f>
        <v>7.58196334089191</v>
      </c>
      <c r="P100" s="48" t="n">
        <f aca="false">IF(ISNUMBER($E100),$E100,"")</f>
        <v>6.96440030557678</v>
      </c>
      <c r="Q100" s="48" t="n">
        <f aca="false">IF(ISNUMBER($F100),$F100,"")</f>
        <v>4.02066142835256</v>
      </c>
      <c r="R100" s="48" t="n">
        <f aca="false">IF(ISNUMBER($H100),$H100,"")</f>
        <v>7.41259772827851</v>
      </c>
      <c r="S100" s="48" t="n">
        <f aca="false">IF(ISNUMBER($J100),$J100,"")</f>
        <v>0.926235378371926</v>
      </c>
      <c r="T100" s="48" t="n">
        <f aca="false">IF(ISNUMBER($I100),$I100,"")</f>
        <v>4.60548122572292</v>
      </c>
      <c r="U100" s="48" t="n">
        <f aca="false">IF(ISNUMBER($G100),$G100,"")</f>
        <v>6.19139547710976</v>
      </c>
      <c r="Y100" s="0" t="n">
        <f aca="false">Y99+1</f>
        <v>48</v>
      </c>
      <c r="Z100" s="48" t="n">
        <f aca="false">IF(ISNUMBER($E100),$E100,"")</f>
        <v>6.96440030557678</v>
      </c>
      <c r="AA100" s="48" t="n">
        <f aca="false">IF(ISNUMBER($G100),$G100,"")</f>
        <v>6.19139547710976</v>
      </c>
      <c r="AB100" s="48" t="n">
        <f aca="false">IF(ISNUMBER($I100),$I100,"")</f>
        <v>4.60548122572292</v>
      </c>
      <c r="AC100" s="48" t="n">
        <f aca="false">IF(ISNUMBER($J100),$J100,"")</f>
        <v>0.926235378371926</v>
      </c>
      <c r="AD100" s="48" t="n">
        <f aca="false">IF(ISNUMBER($D100),$D100,"")</f>
        <v>7.58196334089191</v>
      </c>
      <c r="AE100" s="48" t="n">
        <f aca="false">IF(ISNUMBER($F100),$F100,"")</f>
        <v>4.02066142835256</v>
      </c>
      <c r="AF100" s="48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8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8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8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8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8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8" t="n">
        <f aca="false">IF(ISNUMBER('Deaths per day'!$I101),(0.7*'Deaths per day'!$I95+0.8*'Deaths per day'!$I96+0.9*'Deaths per day'!$I97+'Deaths per day'!$I98+1.1*'Deaths per day'!$I99+1.2*'Deaths per day'!$I100+1.3*'Deaths per day'!$I101)/7,"")</f>
        <v>4.57384548985757</v>
      </c>
      <c r="J101" s="48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5"/>
      <c r="L101" s="20"/>
      <c r="M101" s="15" t="n">
        <f aca="false">M100+1</f>
        <v>43946</v>
      </c>
      <c r="N101" s="0" t="n">
        <f aca="false">N100+1</f>
        <v>49</v>
      </c>
      <c r="O101" s="48" t="n">
        <f aca="false">IF(ISNUMBER($D101),$D101,"")</f>
        <v>7.41165910808768</v>
      </c>
      <c r="P101" s="48" t="n">
        <f aca="false">IF(ISNUMBER($E101),$E101,"")</f>
        <v>6.66493506493506</v>
      </c>
      <c r="Q101" s="48" t="n">
        <f aca="false">IF(ISNUMBER($F101),$F101,"")</f>
        <v>3.84140602770908</v>
      </c>
      <c r="R101" s="48" t="n">
        <f aca="false">IF(ISNUMBER($H101),$H101,"")</f>
        <v>7.02020947042337</v>
      </c>
      <c r="S101" s="48" t="n">
        <f aca="false">IF(ISNUMBER($J101),$J101,"")</f>
        <v>0.875933567506735</v>
      </c>
      <c r="T101" s="48" t="n">
        <f aca="false">IF(ISNUMBER($I101),$I101,"")</f>
        <v>4.57384548985757</v>
      </c>
      <c r="U101" s="48" t="n">
        <f aca="false">IF(ISNUMBER($G101),$G101,"")</f>
        <v>5.83838940981798</v>
      </c>
      <c r="Y101" s="0" t="n">
        <f aca="false">Y100+1</f>
        <v>49</v>
      </c>
      <c r="Z101" s="48" t="n">
        <f aca="false">IF(ISNUMBER($E101),$E101,"")</f>
        <v>6.66493506493506</v>
      </c>
      <c r="AA101" s="48" t="n">
        <f aca="false">IF(ISNUMBER($G101),$G101,"")</f>
        <v>5.83838940981798</v>
      </c>
      <c r="AB101" s="48" t="n">
        <f aca="false">IF(ISNUMBER($I101),$I101,"")</f>
        <v>4.57384548985757</v>
      </c>
      <c r="AC101" s="48" t="n">
        <f aca="false">IF(ISNUMBER($J101),$J101,"")</f>
        <v>0.875933567506735</v>
      </c>
      <c r="AD101" s="48" t="n">
        <f aca="false">IF(ISNUMBER($D101),$D101,"")</f>
        <v>7.41165910808768</v>
      </c>
      <c r="AE101" s="48" t="n">
        <f aca="false">IF(ISNUMBER($F101),$F101,"")</f>
        <v>3.84140602770908</v>
      </c>
      <c r="AF101" s="48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8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8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8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8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7.12079426365141</v>
      </c>
      <c r="H102" s="48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48" t="n">
        <f aca="false">IF(ISNUMBER('Deaths per day'!$I102),(0.7*'Deaths per day'!$I96+0.8*'Deaths per day'!$I97+0.9*'Deaths per day'!$I98+'Deaths per day'!$I99+1.1*'Deaths per day'!$I100+1.2*'Deaths per day'!$I101+1.3*'Deaths per day'!$I102)/7,"")</f>
        <v>4.58817436340095</v>
      </c>
      <c r="J102" s="48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5"/>
      <c r="L102" s="20"/>
      <c r="M102" s="15" t="n">
        <f aca="false">M101+1</f>
        <v>43947</v>
      </c>
      <c r="N102" s="0" t="n">
        <f aca="false">N101+1</f>
        <v>50</v>
      </c>
      <c r="O102" s="48" t="n">
        <f aca="false">IF(ISNUMBER($D102),$D102,"")</f>
        <v>6.85067082388511</v>
      </c>
      <c r="P102" s="48" t="n">
        <f aca="false">IF(ISNUMBER($E102),$E102,"")</f>
        <v>6.11673032849504</v>
      </c>
      <c r="Q102" s="48" t="n">
        <f aca="false">IF(ISNUMBER($F102),$F102,"")</f>
        <v>3.59145527369826</v>
      </c>
      <c r="R102" s="48" t="n">
        <f aca="false">IF(ISNUMBER($H102),$H102,"")</f>
        <v>6.51297072893178</v>
      </c>
      <c r="S102" s="48" t="n">
        <f aca="false">IF(ISNUMBER($J102),$J102,"")</f>
        <v>0.809944412236129</v>
      </c>
      <c r="T102" s="48" t="n">
        <f aca="false">IF(ISNUMBER($I102),$I102,"")</f>
        <v>4.58817436340095</v>
      </c>
      <c r="U102" s="48" t="n">
        <f aca="false">IF(ISNUMBER($G102),$G102,"")</f>
        <v>7.12079426365141</v>
      </c>
      <c r="Y102" s="0" t="n">
        <f aca="false">Y101+1</f>
        <v>50</v>
      </c>
      <c r="Z102" s="48" t="n">
        <f aca="false">IF(ISNUMBER($E102),$E102,"")</f>
        <v>6.11673032849504</v>
      </c>
      <c r="AA102" s="48" t="n">
        <f aca="false">IF(ISNUMBER($G102),$G102,"")</f>
        <v>7.12079426365141</v>
      </c>
      <c r="AB102" s="48" t="n">
        <f aca="false">IF(ISNUMBER($I102),$I102,"")</f>
        <v>4.58817436340095</v>
      </c>
      <c r="AC102" s="48" t="n">
        <f aca="false">IF(ISNUMBER($J102),$J102,"")</f>
        <v>0.809944412236129</v>
      </c>
      <c r="AD102" s="48" t="n">
        <f aca="false">IF(ISNUMBER($D102),$D102,"")</f>
        <v>6.85067082388511</v>
      </c>
      <c r="AE102" s="48" t="n">
        <f aca="false">IF(ISNUMBER($F102),$F102,"")</f>
        <v>3.59145527369826</v>
      </c>
      <c r="AF102" s="48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8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8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8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8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6.82294539437397</v>
      </c>
      <c r="H103" s="48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8" t="n">
        <f aca="false">IF(ISNUMBER('Deaths per day'!$I103),(0.7*'Deaths per day'!$I97+0.8*'Deaths per day'!$I98+0.9*'Deaths per day'!$I99+'Deaths per day'!$I100+1.1*'Deaths per day'!$I101+1.2*'Deaths per day'!$I102+1.3*'Deaths per day'!$I103)/7,"")</f>
        <v>4.45804920155373</v>
      </c>
      <c r="J103" s="48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5"/>
      <c r="M103" s="15" t="n">
        <f aca="false">M102+1</f>
        <v>43948</v>
      </c>
      <c r="N103" s="0" t="n">
        <f aca="false">N102+1</f>
        <v>51</v>
      </c>
      <c r="O103" s="48" t="n">
        <f aca="false">IF(ISNUMBER($D103),$D103,"")</f>
        <v>6.5249433106576</v>
      </c>
      <c r="P103" s="48" t="n">
        <f aca="false">IF(ISNUMBER($E103),$E103,"")</f>
        <v>5.52757830404889</v>
      </c>
      <c r="Q103" s="48" t="n">
        <f aca="false">IF(ISNUMBER($F103),$F103,"")</f>
        <v>3.64398432883188</v>
      </c>
      <c r="R103" s="48" t="n">
        <f aca="false">IF(ISNUMBER($H103),$H103,"")</f>
        <v>6.6524771879544</v>
      </c>
      <c r="S103" s="48" t="n">
        <f aca="false">IF(ISNUMBER($J103),$J103,"")</f>
        <v>0.756743852948198</v>
      </c>
      <c r="T103" s="48" t="n">
        <f aca="false">IF(ISNUMBER($I103),$I103,"")</f>
        <v>4.45804920155373</v>
      </c>
      <c r="U103" s="48" t="n">
        <f aca="false">IF(ISNUMBER($G103),$G103,"")</f>
        <v>6.82294539437397</v>
      </c>
      <c r="Y103" s="0" t="n">
        <f aca="false">Y102+1</f>
        <v>51</v>
      </c>
      <c r="Z103" s="48" t="n">
        <f aca="false">IF(ISNUMBER($E103),$E103,"")</f>
        <v>5.52757830404889</v>
      </c>
      <c r="AA103" s="48" t="n">
        <f aca="false">IF(ISNUMBER($G103),$G103,"")</f>
        <v>6.82294539437397</v>
      </c>
      <c r="AB103" s="48" t="n">
        <f aca="false">IF(ISNUMBER($I103),$I103,"")</f>
        <v>4.45804920155373</v>
      </c>
      <c r="AC103" s="48" t="n">
        <f aca="false">IF(ISNUMBER($J103),$J103,"")</f>
        <v>0.756743852948198</v>
      </c>
      <c r="AD103" s="48" t="n">
        <f aca="false">IF(ISNUMBER($D103),$D103,"")</f>
        <v>6.5249433106576</v>
      </c>
      <c r="AE103" s="48" t="n">
        <f aca="false">IF(ISNUMBER($F103),$F103,"")</f>
        <v>3.64398432883188</v>
      </c>
      <c r="AF103" s="48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8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8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8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8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8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8" t="n">
        <f aca="false">IF(ISNUMBER('Deaths per day'!$I104),(0.7*'Deaths per day'!$I98+0.8*'Deaths per day'!$I99+0.9*'Deaths per day'!$I100+'Deaths per day'!$I101+1.1*'Deaths per day'!$I102+1.2*'Deaths per day'!$I103+1.3*'Deaths per day'!$I104)/7,"")</f>
        <v>4.31333621061718</v>
      </c>
      <c r="J104" s="48" t="n">
        <f aca="false">IF(ISNUMBER('Deaths per day'!$J104),(0.7*'Deaths per day'!$J98+0.8*'Deaths per day'!$J99+0.9*'Deaths per day'!$J100+'Deaths per day'!$J101+1.1*'Deaths per day'!$J102+1.2*'Deaths per day'!$J103+1.3*'Deaths per day'!$J104)/7,"")</f>
        <v>0.744807830031034</v>
      </c>
      <c r="K104" s="55"/>
      <c r="M104" s="15" t="n">
        <f aca="false">M103+1</f>
        <v>43949</v>
      </c>
      <c r="N104" s="0" t="n">
        <f aca="false">N103+1</f>
        <v>52</v>
      </c>
      <c r="O104" s="48" t="n">
        <f aca="false">IF(ISNUMBER($D104),$D104,"")</f>
        <v>6.26488095238095</v>
      </c>
      <c r="P104" s="48" t="n">
        <f aca="false">IF(ISNUMBER($E104),$E104,"")</f>
        <v>5.12788388082506</v>
      </c>
      <c r="Q104" s="48" t="n">
        <f aca="false">IF(ISNUMBER($F104),$F104,"")</f>
        <v>3.29554159644553</v>
      </c>
      <c r="R104" s="48" t="n">
        <f aca="false">IF(ISNUMBER($H104),$H104,"")</f>
        <v>6.49716561650475</v>
      </c>
      <c r="S104" s="48" t="n">
        <f aca="false">IF(ISNUMBER($J104),$J104,"")</f>
        <v>0.744807830031034</v>
      </c>
      <c r="T104" s="48" t="n">
        <f aca="false">IF(ISNUMBER($I104),$I104,"")</f>
        <v>4.31333621061718</v>
      </c>
      <c r="U104" s="48" t="n">
        <f aca="false">IF(ISNUMBER($G104),$G104,"")</f>
        <v>7.12906784335356</v>
      </c>
      <c r="Y104" s="0" t="n">
        <f aca="false">Y103+1</f>
        <v>52</v>
      </c>
      <c r="Z104" s="48" t="n">
        <f aca="false">IF(ISNUMBER($E104),$E104,"")</f>
        <v>5.12788388082506</v>
      </c>
      <c r="AA104" s="48" t="n">
        <f aca="false">IF(ISNUMBER($G104),$G104,"")</f>
        <v>7.12906784335356</v>
      </c>
      <c r="AB104" s="48" t="n">
        <f aca="false">IF(ISNUMBER($I104),$I104,"")</f>
        <v>4.31333621061718</v>
      </c>
      <c r="AC104" s="48" t="n">
        <f aca="false">IF(ISNUMBER($J104),$J104,"")</f>
        <v>0.744807830031034</v>
      </c>
      <c r="AD104" s="48" t="n">
        <f aca="false">IF(ISNUMBER($D104),$D104,"")</f>
        <v>6.26488095238095</v>
      </c>
      <c r="AE104" s="48" t="n">
        <f aca="false">IF(ISNUMBER($F104),$F104,"")</f>
        <v>3.29554159644553</v>
      </c>
      <c r="AF104" s="48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8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8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8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8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8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8" t="n">
        <f aca="false">IF(ISNUMBER('Deaths per day'!$I105),(0.7*'Deaths per day'!$I99+0.8*'Deaths per day'!$I100+0.9*'Deaths per day'!$I101+'Deaths per day'!$I102+1.1*'Deaths per day'!$I103+1.2*'Deaths per day'!$I104+1.3*'Deaths per day'!$I105)/7,"")</f>
        <v>4.16141562365127</v>
      </c>
      <c r="J105" s="48" t="n">
        <f aca="false">IF(ISNUMBER('Deaths per day'!$J105),(0.7*'Deaths per day'!$J99+0.8*'Deaths per day'!$J100+0.9*'Deaths per day'!$J101+'Deaths per day'!$J102+1.1*'Deaths per day'!$J103+1.2*'Deaths per day'!$J104+1.3*'Deaths per day'!$J105)/7,"")</f>
        <v>0.742420625447601</v>
      </c>
      <c r="K105" s="55"/>
      <c r="M105" s="15" t="n">
        <f aca="false">M104+1</f>
        <v>43950</v>
      </c>
      <c r="N105" s="0" t="n">
        <f aca="false">N104+1</f>
        <v>53</v>
      </c>
      <c r="O105" s="48" t="n">
        <f aca="false">IF(ISNUMBER($D105),$D105,"")</f>
        <v>5.99702380952381</v>
      </c>
      <c r="P105" s="48" t="n">
        <f aca="false">IF(ISNUMBER($E105),$E105,"")</f>
        <v>4.71932773109244</v>
      </c>
      <c r="Q105" s="48" t="n">
        <f aca="false">IF(ISNUMBER($F105),$F105,"")</f>
        <v>2.97817855501324</v>
      </c>
      <c r="R105" s="48" t="n">
        <f aca="false">IF(ISNUMBER($H105),$H105,"")</f>
        <v>6.33279244726361</v>
      </c>
      <c r="S105" s="48" t="n">
        <f aca="false">IF(ISNUMBER($J105),$J105,"")</f>
        <v>0.742420625447601</v>
      </c>
      <c r="T105" s="48" t="n">
        <f aca="false">IF(ISNUMBER($I105),$I105,"")</f>
        <v>4.16141562365127</v>
      </c>
      <c r="U105" s="48" t="n">
        <f aca="false">IF(ISNUMBER($G105),$G105,"")</f>
        <v>6.6092112520684</v>
      </c>
      <c r="Y105" s="0" t="n">
        <f aca="false">Y104+1</f>
        <v>53</v>
      </c>
      <c r="Z105" s="48" t="n">
        <f aca="false">IF(ISNUMBER($E105),$E105,"")</f>
        <v>4.71932773109244</v>
      </c>
      <c r="AA105" s="48" t="n">
        <f aca="false">IF(ISNUMBER($G105),$G105,"")</f>
        <v>6.6092112520684</v>
      </c>
      <c r="AB105" s="48" t="n">
        <f aca="false">IF(ISNUMBER($I105),$I105,"")</f>
        <v>4.16141562365127</v>
      </c>
      <c r="AC105" s="48" t="n">
        <f aca="false">IF(ISNUMBER($J105),$J105,"")</f>
        <v>0.742420625447601</v>
      </c>
      <c r="AD105" s="48" t="n">
        <f aca="false">IF(ISNUMBER($D105),$D105,"")</f>
        <v>5.99702380952381</v>
      </c>
      <c r="AE105" s="48" t="n">
        <f aca="false">IF(ISNUMBER($F105),$F105,"")</f>
        <v>2.97817855501324</v>
      </c>
      <c r="AF105" s="48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8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8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8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8" t="n">
        <f aca="false">IF(ISNUMBER('Deaths per day'!$G106),(0.7*'Deaths per day'!$G100+0.8*'Deaths per day'!$G101+0.9*'Deaths per day'!$G102+'Deaths per day'!$G103+1.1*'Deaths per day'!$G104+1.2*'Deaths per day'!$G105+1.3*'Deaths per day'!$G106)/7,"")</f>
        <v>6.03143960286818</v>
      </c>
      <c r="H106" s="48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8" t="n">
        <f aca="false">IF(ISNUMBER('Deaths per day'!$I106),(0.7*'Deaths per day'!$I100+0.8*'Deaths per day'!$I101+0.9*'Deaths per day'!$I102+'Deaths per day'!$I103+1.1*'Deaths per day'!$I104+1.2*'Deaths per day'!$I105+1.3*'Deaths per day'!$I106)/7,"")</f>
        <v>4.11117824773414</v>
      </c>
      <c r="J106" s="48" t="n">
        <f aca="false">IF(ISNUMBER('Deaths per day'!$J106),(0.7*'Deaths per day'!$J100+0.8*'Deaths per day'!$J101+0.9*'Deaths per day'!$J102+'Deaths per day'!$J103+1.1*'Deaths per day'!$J104+1.2*'Deaths per day'!$J105+1.3*'Deaths per day'!$J106)/7,"")</f>
        <v>0.709681819731951</v>
      </c>
      <c r="K106" s="55"/>
      <c r="M106" s="15" t="n">
        <f aca="false">M105+1</f>
        <v>43951</v>
      </c>
      <c r="N106" s="0" t="n">
        <f aca="false">N105+1</f>
        <v>54</v>
      </c>
      <c r="O106" s="48" t="n">
        <f aca="false">IF(ISNUMBER($D106),$D106,"")</f>
        <v>5.60114323507181</v>
      </c>
      <c r="P106" s="48" t="n">
        <f aca="false">IF(ISNUMBER($E106),$E106,"")</f>
        <v>4.59067990832697</v>
      </c>
      <c r="Q106" s="48" t="n">
        <f aca="false">IF(ISNUMBER($F106),$F106,"")</f>
        <v>2.9996279191928</v>
      </c>
      <c r="R106" s="48" t="n">
        <f aca="false">IF(ISNUMBER($H106),$H106,"")</f>
        <v>5.96126693781215</v>
      </c>
      <c r="S106" s="48" t="n">
        <f aca="false">IF(ISNUMBER($J106),$J106,"")</f>
        <v>0.709681819731951</v>
      </c>
      <c r="T106" s="48" t="n">
        <f aca="false">IF(ISNUMBER($I106),$I106,"")</f>
        <v>4.11117824773414</v>
      </c>
      <c r="U106" s="48" t="n">
        <f aca="false">IF(ISNUMBER($G106),$G106,"")</f>
        <v>6.03143960286818</v>
      </c>
      <c r="Y106" s="0" t="n">
        <f aca="false">Y105+1</f>
        <v>54</v>
      </c>
      <c r="Z106" s="48" t="n">
        <f aca="false">IF(ISNUMBER($E106),$E106,"")</f>
        <v>4.59067990832697</v>
      </c>
      <c r="AA106" s="48" t="n">
        <f aca="false">IF(ISNUMBER($G106),$G106,"")</f>
        <v>6.03143960286818</v>
      </c>
      <c r="AB106" s="48" t="n">
        <f aca="false">IF(ISNUMBER($I106),$I106,"")</f>
        <v>4.11117824773414</v>
      </c>
      <c r="AC106" s="48" t="n">
        <f aca="false">IF(ISNUMBER($J106),$J106,"")</f>
        <v>0.709681819731951</v>
      </c>
      <c r="AD106" s="48" t="n">
        <f aca="false">IF(ISNUMBER($D106),$D106,"")</f>
        <v>5.60114323507181</v>
      </c>
      <c r="AE106" s="48" t="n">
        <f aca="false">IF(ISNUMBER($F106),$F106,"")</f>
        <v>2.9996279191928</v>
      </c>
      <c r="AF106" s="48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8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8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8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8" t="n">
        <f aca="false">IF(ISNUMBER('Deaths per day'!$G107),(0.7*'Deaths per day'!$G101+0.8*'Deaths per day'!$G102+0.9*'Deaths per day'!$G103+'Deaths per day'!$G104+1.1*'Deaths per day'!$G105+1.2*'Deaths per day'!$G106+1.3*'Deaths per day'!$G107)/7,"")</f>
        <v>5.48952013237728</v>
      </c>
      <c r="H107" s="48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8" t="n">
        <f aca="false">IF(ISNUMBER('Deaths per day'!$I107),(0.7*'Deaths per day'!$I101+0.8*'Deaths per day'!$I102+0.9*'Deaths per day'!$I103+'Deaths per day'!$I104+1.1*'Deaths per day'!$I105+1.2*'Deaths per day'!$I106+1.3*'Deaths per day'!$I107)/7,"")</f>
        <v>4.00289167026327</v>
      </c>
      <c r="J107" s="48" t="n">
        <f aca="false">IF(ISNUMBER('Deaths per day'!$J107),(0.7*'Deaths per day'!$J101+0.8*'Deaths per day'!$J102+0.9*'Deaths per day'!$J103+'Deaths per day'!$J104+1.1*'Deaths per day'!$J105+1.2*'Deaths per day'!$J106+1.3*'Deaths per day'!$J107)/7,"")</f>
        <v>0.657845377348839</v>
      </c>
      <c r="K107" s="55"/>
      <c r="M107" s="15" t="n">
        <f aca="false">M106+1</f>
        <v>43952</v>
      </c>
      <c r="N107" s="0" t="n">
        <f aca="false">N106+1</f>
        <v>55</v>
      </c>
      <c r="O107" s="48" t="n">
        <f aca="false">IF(ISNUMBER($D107),$D107,"")</f>
        <v>5.26077097505669</v>
      </c>
      <c r="P107" s="48" t="n">
        <f aca="false">IF(ISNUMBER($E107),$E107,"")</f>
        <v>4.51856378915203</v>
      </c>
      <c r="Q107" s="48" t="n">
        <f aca="false">IF(ISNUMBER($F107),$F107,"")</f>
        <v>3.24082383068135</v>
      </c>
      <c r="R107" s="48" t="n">
        <f aca="false">IF(ISNUMBER($H107),$H107,"")</f>
        <v>6.22489621309506</v>
      </c>
      <c r="S107" s="48" t="n">
        <f aca="false">IF(ISNUMBER($J107),$J107,"")</f>
        <v>0.657845377348839</v>
      </c>
      <c r="T107" s="48" t="n">
        <f aca="false">IF(ISNUMBER($I107),$I107,"")</f>
        <v>4.00289167026327</v>
      </c>
      <c r="U107" s="48" t="n">
        <f aca="false">IF(ISNUMBER($G107),$G107,"")</f>
        <v>5.48952013237728</v>
      </c>
      <c r="Y107" s="0" t="n">
        <f aca="false">Y106+1</f>
        <v>55</v>
      </c>
      <c r="Z107" s="48" t="n">
        <f aca="false">IF(ISNUMBER($E107),$E107,"")</f>
        <v>4.51856378915203</v>
      </c>
      <c r="AA107" s="48" t="n">
        <f aca="false">IF(ISNUMBER($G107),$G107,"")</f>
        <v>5.48952013237728</v>
      </c>
      <c r="AB107" s="48" t="n">
        <f aca="false">IF(ISNUMBER($I107),$I107,"")</f>
        <v>4.00289167026327</v>
      </c>
      <c r="AC107" s="48" t="n">
        <f aca="false">IF(ISNUMBER($J107),$J107,"")</f>
        <v>0.657845377348839</v>
      </c>
      <c r="AD107" s="48" t="n">
        <f aca="false">IF(ISNUMBER($D107),$D107,"")</f>
        <v>5.26077097505669</v>
      </c>
      <c r="AE107" s="48" t="n">
        <f aca="false">IF(ISNUMBER($F107),$F107,"")</f>
        <v>3.24082383068135</v>
      </c>
      <c r="AF107" s="48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8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8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8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8" t="n">
        <f aca="false">IF(ISNUMBER('Deaths per day'!$G108),(0.7*'Deaths per day'!$G102+0.8*'Deaths per day'!$G103+0.9*'Deaths per day'!$G104+'Deaths per day'!$G105+1.1*'Deaths per day'!$G106+1.2*'Deaths per day'!$G107+1.3*'Deaths per day'!$G108)/7,"")</f>
        <v>5.21511307225593</v>
      </c>
      <c r="H108" s="48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48" t="n">
        <f aca="false">IF(ISNUMBER('Deaths per day'!$I108),(0.7*'Deaths per day'!$I102+0.8*'Deaths per day'!$I103+0.9*'Deaths per day'!$I104+'Deaths per day'!$I105+1.1*'Deaths per day'!$I106+1.2*'Deaths per day'!$I107+1.3*'Deaths per day'!$I108)/7,"")</f>
        <v>3.93534743202417</v>
      </c>
      <c r="J108" s="48" t="n">
        <f aca="false">IF(ISNUMBER('Deaths per day'!$J108),(0.7*'Deaths per day'!$J102+0.8*'Deaths per day'!$J103+0.9*'Deaths per day'!$J104+'Deaths per day'!$J105+1.1*'Deaths per day'!$J106+1.2*'Deaths per day'!$J107+1.3*'Deaths per day'!$J108)/7,"")</f>
        <v>0.61351157794223</v>
      </c>
      <c r="K108" s="55"/>
      <c r="M108" s="15" t="n">
        <f aca="false">M107+1</f>
        <v>43953</v>
      </c>
      <c r="N108" s="0" t="n">
        <f aca="false">N107+1</f>
        <v>56</v>
      </c>
      <c r="O108" s="48" t="n">
        <f aca="false">IF(ISNUMBER($D108),$D108,"")</f>
        <v>5.59263983371126</v>
      </c>
      <c r="P108" s="48" t="n">
        <f aca="false">IF(ISNUMBER($E108),$E108,"")</f>
        <v>4.27288006111536</v>
      </c>
      <c r="Q108" s="48" t="n">
        <f aca="false">IF(ISNUMBER($F108),$F108,"")</f>
        <v>2.79235702247806</v>
      </c>
      <c r="R108" s="48" t="n">
        <f aca="false">IF(ISNUMBER($H108),$H108,"")</f>
        <v>5.74505299981034</v>
      </c>
      <c r="S108" s="48" t="n">
        <f aca="false">IF(ISNUMBER($J108),$J108,"")</f>
        <v>0.61351157794223</v>
      </c>
      <c r="T108" s="48" t="n">
        <f aca="false">IF(ISNUMBER($I108),$I108,"")</f>
        <v>3.93534743202417</v>
      </c>
      <c r="U108" s="48" t="n">
        <f aca="false">IF(ISNUMBER($G108),$G108,"")</f>
        <v>5.21511307225593</v>
      </c>
      <c r="Y108" s="0" t="n">
        <f aca="false">Y107+1</f>
        <v>56</v>
      </c>
      <c r="Z108" s="48" t="n">
        <f aca="false">IF(ISNUMBER($E108),$E108,"")</f>
        <v>4.27288006111536</v>
      </c>
      <c r="AA108" s="48" t="n">
        <f aca="false">IF(ISNUMBER($G108),$G108,"")</f>
        <v>5.21511307225593</v>
      </c>
      <c r="AB108" s="48" t="n">
        <f aca="false">IF(ISNUMBER($I108),$I108,"")</f>
        <v>3.93534743202417</v>
      </c>
      <c r="AC108" s="48" t="n">
        <f aca="false">IF(ISNUMBER($J108),$J108,"")</f>
        <v>0.61351157794223</v>
      </c>
      <c r="AD108" s="48" t="n">
        <f aca="false">IF(ISNUMBER($D108),$D108,"")</f>
        <v>5.59263983371126</v>
      </c>
      <c r="AE108" s="48" t="n">
        <f aca="false">IF(ISNUMBER($F108),$F108,"")</f>
        <v>2.79235702247806</v>
      </c>
      <c r="AF108" s="48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7"/>
      <c r="C109" s="0" t="n">
        <f aca="false">C108+1</f>
        <v>57</v>
      </c>
      <c r="D109" s="48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8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8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8" t="n">
        <f aca="false">IF(ISNUMBER('Deaths per day'!$G109),(0.7*'Deaths per day'!$G103+0.8*'Deaths per day'!$G104+0.9*'Deaths per day'!$G105+'Deaths per day'!$G106+1.1*'Deaths per day'!$G107+1.2*'Deaths per day'!$G108+1.3*'Deaths per day'!$G109)/7,"")</f>
        <v>4.9834528405957</v>
      </c>
      <c r="H109" s="48" t="n">
        <f aca="false">IF(ISNUMBER('Deaths per day'!$H109),(0.7*'Deaths per day'!$H103+0.8*'Deaths per day'!$H104+0.9*'Deaths per day'!$H105+'Deaths per day'!$H106+1.1*'Deaths per day'!$H107+1.2*'Deaths per day'!$H108+1.3*'Deaths per day'!$H109)/7,"")</f>
        <v>5.33180199355152</v>
      </c>
      <c r="I109" s="48" t="n">
        <f aca="false">IF(ISNUMBER('Deaths per day'!$I109),(0.7*'Deaths per day'!$I103+0.8*'Deaths per day'!$I104+0.9*'Deaths per day'!$I105+'Deaths per day'!$I106+1.1*'Deaths per day'!$I107+1.2*'Deaths per day'!$I108+1.3*'Deaths per day'!$I109)/7,"")</f>
        <v>3.85740181268882</v>
      </c>
      <c r="J109" s="48" t="n">
        <f aca="false">IF(ISNUMBER('Deaths per day'!$J109),(0.7*'Deaths per day'!$J103+0.8*'Deaths per day'!$J104+0.9*'Deaths per day'!$J105+'Deaths per day'!$J106+1.1*'Deaths per day'!$J107+1.2*'Deaths per day'!$J108+1.3*'Deaths per day'!$J109)/7,"")</f>
        <v>0.558094328683968</v>
      </c>
      <c r="K109" s="55"/>
      <c r="M109" s="15" t="n">
        <f aca="false">M108+1</f>
        <v>43954</v>
      </c>
      <c r="N109" s="0" t="n">
        <f aca="false">N108+1</f>
        <v>57</v>
      </c>
      <c r="O109" s="48" t="n">
        <f aca="false">IF(ISNUMBER($D109),$D109,"")</f>
        <v>5.20904195011338</v>
      </c>
      <c r="P109" s="48" t="n">
        <f aca="false">IF(ISNUMBER($E109),$E109,"")</f>
        <v>4.11917494270436</v>
      </c>
      <c r="Q109" s="48" t="n">
        <f aca="false">IF(ISNUMBER($F109),$F109,"")</f>
        <v>3.28043949309462</v>
      </c>
      <c r="R109" s="48" t="n">
        <f aca="false">IF(ISNUMBER($H109),$H109,"")</f>
        <v>5.33180199355152</v>
      </c>
      <c r="S109" s="48" t="n">
        <f aca="false">IF(ISNUMBER($J109),$J109,"")</f>
        <v>0.558094328683968</v>
      </c>
      <c r="T109" s="48" t="n">
        <f aca="false">IF(ISNUMBER($I109),$I109,"")</f>
        <v>3.85740181268882</v>
      </c>
      <c r="U109" s="48" t="n">
        <f aca="false">IF(ISNUMBER($G109),$G109,"")</f>
        <v>4.9834528405957</v>
      </c>
      <c r="Y109" s="0" t="n">
        <f aca="false">Y108+1</f>
        <v>57</v>
      </c>
      <c r="Z109" s="48" t="n">
        <f aca="false">IF(ISNUMBER($E109),$E109,"")</f>
        <v>4.11917494270436</v>
      </c>
      <c r="AA109" s="48" t="n">
        <f aca="false">IF(ISNUMBER($G109),$G109,"")</f>
        <v>4.9834528405957</v>
      </c>
      <c r="AB109" s="48" t="n">
        <f aca="false">IF(ISNUMBER($I109),$I109,"")</f>
        <v>3.85740181268882</v>
      </c>
      <c r="AC109" s="48" t="n">
        <f aca="false">IF(ISNUMBER($J109),$J109,"")</f>
        <v>0.558094328683968</v>
      </c>
      <c r="AD109" s="48" t="n">
        <f aca="false">IF(ISNUMBER($D109),$D109,"")</f>
        <v>5.20904195011338</v>
      </c>
      <c r="AE109" s="48" t="n">
        <f aca="false">IF(ISNUMBER($F109),$F109,"")</f>
        <v>3.28043949309462</v>
      </c>
      <c r="AF109" s="48" t="n">
        <f aca="false">IF(ISNUMBER($H109),$H109,"")</f>
        <v>5.33180199355152</v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8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8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48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8" t="n">
        <f aca="false">IF(ISNUMBER('Deaths per day'!$G110),(0.7*'Deaths per day'!$G104+0.8*'Deaths per day'!$G105+0.9*'Deaths per day'!$G106+'Deaths per day'!$G107+1.1*'Deaths per day'!$G108+1.2*'Deaths per day'!$G109+1.3*'Deaths per day'!$G110)/7,"")</f>
        <v>4.61803640375069</v>
      </c>
      <c r="H110" s="48" t="n">
        <f aca="false">IF(ISNUMBER('Deaths per day'!$H110),(0.7*'Deaths per day'!$H104+0.8*'Deaths per day'!$H105+0.9*'Deaths per day'!$H106+'Deaths per day'!$H107+1.1*'Deaths per day'!$H108+1.2*'Deaths per day'!$H109+1.3*'Deaths per day'!$H110)/7,"")</f>
        <v>5.45655701430889</v>
      </c>
      <c r="I110" s="48" t="n">
        <f aca="false">IF(ISNUMBER('Deaths per day'!$I110),(0.7*'Deaths per day'!$I104+0.8*'Deaths per day'!$I105+0.9*'Deaths per day'!$I106+'Deaths per day'!$I107+1.1*'Deaths per day'!$I108+1.2*'Deaths per day'!$I109+1.3*'Deaths per day'!$I110)/7,"")</f>
        <v>3.74449719464825</v>
      </c>
      <c r="J110" s="48" t="n">
        <f aca="false">IF(ISNUMBER('Deaths per day'!$J110),(0.7*'Deaths per day'!$J104+0.8*'Deaths per day'!$J105+0.9*'Deaths per day'!$J106+'Deaths per day'!$J107+1.1*'Deaths per day'!$J108+1.2*'Deaths per day'!$J109+1.3*'Deaths per day'!$J110)/7,"")</f>
        <v>0.488865395764417</v>
      </c>
      <c r="K110" s="55"/>
      <c r="M110" s="15" t="n">
        <f aca="false">M109+1</f>
        <v>43955</v>
      </c>
      <c r="N110" s="0" t="n">
        <f aca="false">N109+1</f>
        <v>58</v>
      </c>
      <c r="O110" s="48" t="n">
        <f aca="false">IF(ISNUMBER($D110),$D110,"")</f>
        <v>4.80678382464097</v>
      </c>
      <c r="P110" s="48" t="n">
        <f aca="false">IF(ISNUMBER($E110),$E110,"")</f>
        <v>3.89243697478992</v>
      </c>
      <c r="Q110" s="48" t="n">
        <f aca="false">IF(ISNUMBER($F110),$F110,"")</f>
        <v>2.94250257173499</v>
      </c>
      <c r="R110" s="48" t="n">
        <f aca="false">IF(ISNUMBER($H110),$H110,"")</f>
        <v>5.45655701430889</v>
      </c>
      <c r="S110" s="48" t="n">
        <f aca="false">IF(ISNUMBER($J110),$J110,"")</f>
        <v>0.488865395764417</v>
      </c>
      <c r="T110" s="48" t="n">
        <f aca="false">IF(ISNUMBER($I110),$I110,"")</f>
        <v>3.74449719464825</v>
      </c>
      <c r="U110" s="48" t="n">
        <f aca="false">IF(ISNUMBER($G110),$G110,"")</f>
        <v>4.61803640375069</v>
      </c>
      <c r="Y110" s="0" t="n">
        <f aca="false">Y109+1</f>
        <v>58</v>
      </c>
      <c r="Z110" s="48" t="n">
        <f aca="false">IF(ISNUMBER($E110),$E110,"")</f>
        <v>3.89243697478992</v>
      </c>
      <c r="AA110" s="48" t="n">
        <f aca="false">IF(ISNUMBER($G110),$G110,"")</f>
        <v>4.61803640375069</v>
      </c>
      <c r="AB110" s="48" t="n">
        <f aca="false">IF(ISNUMBER($I110),$I110,"")</f>
        <v>3.74449719464825</v>
      </c>
      <c r="AC110" s="48" t="n">
        <f aca="false">IF(ISNUMBER($J110),$J110,"")</f>
        <v>0.488865395764417</v>
      </c>
      <c r="AD110" s="48" t="n">
        <f aca="false">IF(ISNUMBER($D110),$D110,"")</f>
        <v>4.80678382464097</v>
      </c>
      <c r="AE110" s="48" t="n">
        <f aca="false">IF(ISNUMBER($F110),$F110,"")</f>
        <v>2.94250257173499</v>
      </c>
      <c r="AF110" s="48" t="n">
        <f aca="false">IF(ISNUMBER($H110),$H110,"")</f>
        <v>5.45655701430889</v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8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8" t="n">
        <f aca="false">IF(ISNUMBER('Deaths per day'!$E111),(0.7*'Deaths per day'!$E105+0.8*'Deaths per day'!$E106+0.9*'Deaths per day'!$E107+'Deaths per day'!$E108+1.1*'Deaths per day'!$E109+1.2*'Deaths per day'!$E110+1.3*'Deaths per day'!$E111)/7,"")</f>
        <v>3.85026737967914</v>
      </c>
      <c r="F111" s="48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8" t="n">
        <f aca="false">IF(ISNUMBER('Deaths per day'!$G111),(0.7*'Deaths per day'!$G105+0.8*'Deaths per day'!$G106+0.9*'Deaths per day'!$G107+'Deaths per day'!$G108+1.1*'Deaths per day'!$G109+1.2*'Deaths per day'!$G110+1.3*'Deaths per day'!$G111)/7,"")</f>
        <v>4.14644236072808</v>
      </c>
      <c r="H111" s="48" t="n">
        <f aca="false">IF(ISNUMBER('Deaths per day'!$H111),(0.7*'Deaths per day'!$H105+0.8*'Deaths per day'!$H106+0.9*'Deaths per day'!$H107+'Deaths per day'!$H108+1.1*'Deaths per day'!$H109+1.2*'Deaths per day'!$H110+1.3*'Deaths per day'!$H111)/7,"")</f>
        <v>5.26816007417866</v>
      </c>
      <c r="I111" s="48" t="n">
        <f aca="false">IF(ISNUMBER('Deaths per day'!$I111),(0.7*'Deaths per day'!$I105+0.8*'Deaths per day'!$I106+0.9*'Deaths per day'!$I107+'Deaths per day'!$I108+1.1*'Deaths per day'!$I109+1.2*'Deaths per day'!$I110+1.3*'Deaths per day'!$I111)/7,"")</f>
        <v>3.49525248165732</v>
      </c>
      <c r="J111" s="48" t="n">
        <f aca="false">IF(ISNUMBER('Deaths per day'!$J111),(0.7*'Deaths per day'!$J105+0.8*'Deaths per day'!$J106+0.9*'Deaths per day'!$J107+'Deaths per day'!$J108+1.1*'Deaths per day'!$J109+1.2*'Deaths per day'!$J110+1.3*'Deaths per day'!$J111)/7,"")</f>
        <v>0.484602530436858</v>
      </c>
      <c r="K111" s="55"/>
      <c r="M111" s="15" t="n">
        <f aca="false">M110+1</f>
        <v>43956</v>
      </c>
      <c r="N111" s="0" t="n">
        <f aca="false">N110+1</f>
        <v>59</v>
      </c>
      <c r="O111" s="48" t="n">
        <f aca="false">IF(ISNUMBER($D111),$D111,"")</f>
        <v>4.49357520786092</v>
      </c>
      <c r="P111" s="48" t="n">
        <f aca="false">IF(ISNUMBER($E111),$E111,"")</f>
        <v>3.85026737967914</v>
      </c>
      <c r="Q111" s="48" t="n">
        <f aca="false">IF(ISNUMBER($F111),$F111,"")</f>
        <v>2.82628203725186</v>
      </c>
      <c r="R111" s="48" t="n">
        <f aca="false">IF(ISNUMBER($H111),$H111,"")</f>
        <v>5.26816007417866</v>
      </c>
      <c r="S111" s="48" t="n">
        <f aca="false">IF(ISNUMBER($J111),$J111,"")</f>
        <v>0.484602530436858</v>
      </c>
      <c r="T111" s="48" t="n">
        <f aca="false">IF(ISNUMBER($I111),$I111,"")</f>
        <v>3.49525248165732</v>
      </c>
      <c r="U111" s="48" t="n">
        <f aca="false">IF(ISNUMBER($G111),$G111,"")</f>
        <v>4.14644236072808</v>
      </c>
      <c r="Y111" s="0" t="n">
        <f aca="false">Y110+1</f>
        <v>59</v>
      </c>
      <c r="Z111" s="48" t="n">
        <f aca="false">IF(ISNUMBER($E111),$E111,"")</f>
        <v>3.85026737967914</v>
      </c>
      <c r="AA111" s="48" t="n">
        <f aca="false">IF(ISNUMBER($G111),$G111,"")</f>
        <v>4.14644236072808</v>
      </c>
      <c r="AB111" s="48" t="n">
        <f aca="false">IF(ISNUMBER($I111),$I111,"")</f>
        <v>3.49525248165732</v>
      </c>
      <c r="AC111" s="48" t="n">
        <f aca="false">IF(ISNUMBER($J111),$J111,"")</f>
        <v>0.484602530436858</v>
      </c>
      <c r="AD111" s="48" t="n">
        <f aca="false">IF(ISNUMBER($D111),$D111,"")</f>
        <v>4.49357520786092</v>
      </c>
      <c r="AE111" s="48" t="n">
        <f aca="false">IF(ISNUMBER($F111),$F111,"")</f>
        <v>2.82628203725186</v>
      </c>
      <c r="AF111" s="48" t="n">
        <f aca="false">IF(ISNUMBER($H111),$H111,"")</f>
        <v>5.26816007417866</v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8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8" t="n">
        <f aca="false">IF(ISNUMBER('Deaths per day'!$E112),(0.7*'Deaths per day'!$E106+0.8*'Deaths per day'!$E107+0.9*'Deaths per day'!$E108+'Deaths per day'!$E109+1.1*'Deaths per day'!$E110+1.2*'Deaths per day'!$E111+1.3*'Deaths per day'!$E112)/7,"")</f>
        <v>3.7344537815126</v>
      </c>
      <c r="F112" s="48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48" t="n">
        <f aca="false">IF(ISNUMBER('Deaths per day'!$G112),(0.7*'Deaths per day'!$G106+0.8*'Deaths per day'!$G107+0.9*'Deaths per day'!$G108+'Deaths per day'!$G109+1.1*'Deaths per day'!$G110+1.2*'Deaths per day'!$G111+1.3*'Deaths per day'!$G112)/7,"")</f>
        <v>4.73110865968009</v>
      </c>
      <c r="H112" s="48" t="n">
        <f aca="false">IF(ISNUMBER('Deaths per day'!$H112),(0.7*'Deaths per day'!$H106+0.8*'Deaths per day'!$H107+0.9*'Deaths per day'!$H108+'Deaths per day'!$H109+1.1*'Deaths per day'!$H110+1.2*'Deaths per day'!$H111+1.3*'Deaths per day'!$H112)/7,"")</f>
        <v>5.12233157018524</v>
      </c>
      <c r="I112" s="48" t="n">
        <f aca="false">IF(ISNUMBER('Deaths per day'!$I112),(0.7*'Deaths per day'!$I106+0.8*'Deaths per day'!$I107+0.9*'Deaths per day'!$I108+'Deaths per day'!$I109+1.1*'Deaths per day'!$I110+1.2*'Deaths per day'!$I111+1.3*'Deaths per day'!$I112)/7,"")</f>
        <v>3.15964609408718</v>
      </c>
      <c r="J112" s="48" t="n">
        <f aca="false">IF(ISNUMBER('Deaths per day'!$J112),(0.7*'Deaths per day'!$J106+0.8*'Deaths per day'!$J107+0.9*'Deaths per day'!$J108+'Deaths per day'!$J109+1.1*'Deaths per day'!$J110+1.2*'Deaths per day'!$J111+1.3*'Deaths per day'!$J112)/7,"")</f>
        <v>0.516147733860792</v>
      </c>
      <c r="K112" s="55"/>
      <c r="M112" s="15" t="n">
        <f aca="false">M111+1</f>
        <v>43957</v>
      </c>
      <c r="N112" s="0" t="n">
        <f aca="false">N111+1</f>
        <v>60</v>
      </c>
      <c r="O112" s="48" t="n">
        <f aca="false">IF(ISNUMBER($D112),$D112,"")</f>
        <v>4.70686885865457</v>
      </c>
      <c r="P112" s="48" t="n">
        <f aca="false">IF(ISNUMBER($E112),$E112,"")</f>
        <v>3.7344537815126</v>
      </c>
      <c r="Q112" s="48" t="n">
        <f aca="false">IF(ISNUMBER($F112),$F112,"")</f>
        <v>3.82083214778174</v>
      </c>
      <c r="R112" s="48" t="n">
        <f aca="false">IF(ISNUMBER($H112),$H112,"")</f>
        <v>5.12233157018524</v>
      </c>
      <c r="S112" s="48" t="n">
        <f aca="false">IF(ISNUMBER($J112),$J112,"")</f>
        <v>0.516147733860792</v>
      </c>
      <c r="T112" s="48" t="n">
        <f aca="false">IF(ISNUMBER($I112),$I112,"")</f>
        <v>3.15964609408718</v>
      </c>
      <c r="U112" s="48" t="n">
        <f aca="false">IF(ISNUMBER($G112),$G112,"")</f>
        <v>4.73110865968009</v>
      </c>
      <c r="Y112" s="0" t="n">
        <f aca="false">Y111+1</f>
        <v>60</v>
      </c>
      <c r="Z112" s="48" t="n">
        <f aca="false">IF(ISNUMBER($E112),$E112,"")</f>
        <v>3.7344537815126</v>
      </c>
      <c r="AA112" s="48" t="n">
        <f aca="false">IF(ISNUMBER($G112),$G112,"")</f>
        <v>4.73110865968009</v>
      </c>
      <c r="AB112" s="48" t="n">
        <f aca="false">IF(ISNUMBER($I112),$I112,"")</f>
        <v>3.15964609408718</v>
      </c>
      <c r="AC112" s="48" t="n">
        <f aca="false">IF(ISNUMBER($J112),$J112,"")</f>
        <v>0.516147733860792</v>
      </c>
      <c r="AD112" s="48" t="n">
        <f aca="false">IF(ISNUMBER($D112),$D112,"")</f>
        <v>4.70686885865457</v>
      </c>
      <c r="AE112" s="48" t="n">
        <f aca="false">IF(ISNUMBER($F112),$F112,"")</f>
        <v>3.82083214778174</v>
      </c>
      <c r="AF112" s="48" t="n">
        <f aca="false">IF(ISNUMBER($H112),$H112,"")</f>
        <v>5.12233157018524</v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8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8" t="n">
        <f aca="false">IF(ISNUMBER('Deaths per day'!$E113),(0.7*'Deaths per day'!$E107+0.8*'Deaths per day'!$E108+0.9*'Deaths per day'!$E109+'Deaths per day'!$E110+1.1*'Deaths per day'!$E111+1.2*'Deaths per day'!$E112+1.3*'Deaths per day'!$E113)/7,"")</f>
        <v>3.82490450725745</v>
      </c>
      <c r="F113" s="48" t="n">
        <f aca="false">IF(ISNUMBER('Deaths per day'!$F113),(0.7*'Deaths per day'!$F107+0.8*'Deaths per day'!$F108+0.9*'Deaths per day'!$F109+'Deaths per day'!$F110+1.1*'Deaths per day'!$F111+1.2*'Deaths per day'!$F112+1.3*'Deaths per day'!$F113)/7,"")</f>
        <v>3.46998183370177</v>
      </c>
      <c r="G113" s="48" t="n">
        <f aca="false">IF(ISNUMBER('Deaths per day'!$G113),(0.7*'Deaths per day'!$G107+0.8*'Deaths per day'!$G108+0.9*'Deaths per day'!$G109+'Deaths per day'!$G110+1.1*'Deaths per day'!$G111+1.2*'Deaths per day'!$G112+1.3*'Deaths per day'!$G113)/7,"")</f>
        <v>4.35879757308329</v>
      </c>
      <c r="H113" s="48" t="n">
        <f aca="false">IF(ISNUMBER('Deaths per day'!$H113),(0.7*'Deaths per day'!$H107+0.8*'Deaths per day'!$H108+0.9*'Deaths per day'!$H109+'Deaths per day'!$H110+1.1*'Deaths per day'!$H111+1.2*'Deaths per day'!$H112+1.3*'Deaths per day'!$H113)/7,"")</f>
        <v>5.08671738351632</v>
      </c>
      <c r="I113" s="48" t="n">
        <f aca="false">IF(ISNUMBER('Deaths per day'!$I113),(0.7*'Deaths per day'!$I107+0.8*'Deaths per day'!$I108+0.9*'Deaths per day'!$I109+'Deaths per day'!$I110+1.1*'Deaths per day'!$I111+1.2*'Deaths per day'!$I112+1.3*'Deaths per day'!$I113)/7,"")</f>
        <v>2.85325852395339</v>
      </c>
      <c r="J113" s="48" t="n">
        <f aca="false">IF(ISNUMBER('Deaths per day'!$J113),(0.7*'Deaths per day'!$J107+0.8*'Deaths per day'!$J108+0.9*'Deaths per day'!$J109+'Deaths per day'!$J110+1.1*'Deaths per day'!$J111+1.2*'Deaths per day'!$J112+1.3*'Deaths per day'!$J113)/7,"")</f>
        <v>0.462947174572861</v>
      </c>
      <c r="K113" s="55"/>
      <c r="M113" s="15" t="n">
        <f aca="false">M112+1</f>
        <v>43958</v>
      </c>
      <c r="N113" s="0" t="n">
        <f aca="false">N112+1</f>
        <v>61</v>
      </c>
      <c r="O113" s="48" t="n">
        <f aca="false">IF(ISNUMBER($D113),$D113,"")</f>
        <v>4.67143801965231</v>
      </c>
      <c r="P113" s="48" t="n">
        <f aca="false">IF(ISNUMBER($E113),$E113,"")</f>
        <v>3.82490450725745</v>
      </c>
      <c r="Q113" s="48" t="n">
        <f aca="false">IF(ISNUMBER($F113),$F113,"")</f>
        <v>3.46998183370177</v>
      </c>
      <c r="R113" s="48" t="n">
        <f aca="false">IF(ISNUMBER($H113),$H113,"")</f>
        <v>5.08671738351632</v>
      </c>
      <c r="S113" s="48" t="n">
        <f aca="false">IF(ISNUMBER($J113),$J113,"")</f>
        <v>0.462947174572861</v>
      </c>
      <c r="T113" s="48" t="n">
        <f aca="false">IF(ISNUMBER($I113),$I113,"")</f>
        <v>2.85325852395339</v>
      </c>
      <c r="U113" s="48" t="n">
        <f aca="false">IF(ISNUMBER($G113),$G113,"")</f>
        <v>4.35879757308329</v>
      </c>
      <c r="Y113" s="0" t="n">
        <f aca="false">Y112+1</f>
        <v>61</v>
      </c>
      <c r="Z113" s="48" t="n">
        <f aca="false">IF(ISNUMBER($E113),$E113,"")</f>
        <v>3.82490450725745</v>
      </c>
      <c r="AA113" s="48" t="n">
        <f aca="false">IF(ISNUMBER($G113),$G113,"")</f>
        <v>4.35879757308329</v>
      </c>
      <c r="AB113" s="48" t="n">
        <f aca="false">IF(ISNUMBER($I113),$I113,"")</f>
        <v>2.85325852395339</v>
      </c>
      <c r="AC113" s="48" t="n">
        <f aca="false">IF(ISNUMBER($J113),$J113,"")</f>
        <v>0.462947174572861</v>
      </c>
      <c r="AD113" s="48" t="n">
        <f aca="false">IF(ISNUMBER($D113),$D113,"")</f>
        <v>4.67143801965231</v>
      </c>
      <c r="AE113" s="48" t="n">
        <f aca="false">IF(ISNUMBER($F113),$F113,"")</f>
        <v>3.46998183370177</v>
      </c>
      <c r="AF113" s="48" t="n">
        <f aca="false">IF(ISNUMBER($H113),$H113,"")</f>
        <v>5.08671738351632</v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8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8" t="n">
        <f aca="false">IF(ISNUMBER('Deaths per day'!$E114),(0.7*'Deaths per day'!$E108+0.8*'Deaths per day'!$E109+0.9*'Deaths per day'!$E110+'Deaths per day'!$E111+1.1*'Deaths per day'!$E112+1.2*'Deaths per day'!$E113+1.3*'Deaths per day'!$E114)/7,"")</f>
        <v>3.57097020626432</v>
      </c>
      <c r="F114" s="48" t="n">
        <f aca="false">IF(ISNUMBER('Deaths per day'!$F114),(0.7*'Deaths per day'!$F108+0.8*'Deaths per day'!$F109+0.9*'Deaths per day'!$F110+'Deaths per day'!$F111+1.1*'Deaths per day'!$F112+1.2*'Deaths per day'!$F113+1.3*'Deaths per day'!$F114)/7,"")</f>
        <v>2.04622556851759</v>
      </c>
      <c r="G114" s="48" t="n">
        <f aca="false">IF(ISNUMBER('Deaths per day'!$G114),(0.7*'Deaths per day'!$G108+0.8*'Deaths per day'!$G109+0.9*'Deaths per day'!$G110+'Deaths per day'!$G111+1.1*'Deaths per day'!$G112+1.2*'Deaths per day'!$G113+1.3*'Deaths per day'!$G114)/7,"")</f>
        <v>4.31742967457253</v>
      </c>
      <c r="H114" s="48" t="n">
        <f aca="false">IF(ISNUMBER('Deaths per day'!$H114),(0.7*'Deaths per day'!$H108+0.8*'Deaths per day'!$H109+0.9*'Deaths per day'!$H110+'Deaths per day'!$H111+1.1*'Deaths per day'!$H112+1.2*'Deaths per day'!$H113+1.3*'Deaths per day'!$H114)/7,"")</f>
        <v>4.76281794617832</v>
      </c>
      <c r="I114" s="48" t="n">
        <f aca="false">IF(ISNUMBER('Deaths per day'!$I114),(0.7*'Deaths per day'!$I108+0.8*'Deaths per day'!$I109+0.9*'Deaths per day'!$I110+'Deaths per day'!$I111+1.1*'Deaths per day'!$I112+1.2*'Deaths per day'!$I113+1.3*'Deaths per day'!$I114)/7,"")</f>
        <v>3.0480794130341</v>
      </c>
      <c r="J114" s="48" t="n">
        <f aca="false">IF(ISNUMBER('Deaths per day'!$J114),(0.7*'Deaths per day'!$J108+0.8*'Deaths per day'!$J109+0.9*'Deaths per day'!$J110+'Deaths per day'!$J111+1.1*'Deaths per day'!$J112+1.2*'Deaths per day'!$J113+1.3*'Deaths per day'!$J114)/7,"")</f>
        <v>0.460218940763223</v>
      </c>
      <c r="K114" s="55"/>
      <c r="M114" s="15" t="n">
        <f aca="false">M113+1</f>
        <v>43959</v>
      </c>
      <c r="N114" s="0" t="n">
        <f aca="false">N113+1</f>
        <v>62</v>
      </c>
      <c r="O114" s="48" t="n">
        <f aca="false">IF(ISNUMBER($D114),$D114,"")</f>
        <v>4.5660903250189</v>
      </c>
      <c r="P114" s="48" t="n">
        <f aca="false">IF(ISNUMBER($E114),$E114,"")</f>
        <v>3.57097020626432</v>
      </c>
      <c r="Q114" s="48" t="n">
        <f aca="false">IF(ISNUMBER($F114),$F114,"")</f>
        <v>2.04622556851759</v>
      </c>
      <c r="R114" s="48" t="n">
        <f aca="false">IF(ISNUMBER($H114),$H114,"")</f>
        <v>4.76281794617832</v>
      </c>
      <c r="S114" s="48" t="n">
        <f aca="false">IF(ISNUMBER($J114),$J114,"")</f>
        <v>0.460218940763223</v>
      </c>
      <c r="T114" s="48" t="n">
        <f aca="false">IF(ISNUMBER($I114),$I114,"")</f>
        <v>3.0480794130341</v>
      </c>
      <c r="U114" s="48" t="n">
        <f aca="false">IF(ISNUMBER($G114),$G114,"")</f>
        <v>4.31742967457253</v>
      </c>
      <c r="Y114" s="0" t="n">
        <f aca="false">Y113+1</f>
        <v>62</v>
      </c>
      <c r="Z114" s="48" t="n">
        <f aca="false">IF(ISNUMBER($E114),$E114,"")</f>
        <v>3.57097020626432</v>
      </c>
      <c r="AA114" s="48" t="n">
        <f aca="false">IF(ISNUMBER($G114),$G114,"")</f>
        <v>4.31742967457253</v>
      </c>
      <c r="AB114" s="48" t="n">
        <f aca="false">IF(ISNUMBER($I114),$I114,"")</f>
        <v>3.0480794130341</v>
      </c>
      <c r="AC114" s="48" t="n">
        <f aca="false">IF(ISNUMBER($J114),$J114,"")</f>
        <v>0.460218940763223</v>
      </c>
      <c r="AD114" s="48" t="n">
        <f aca="false">IF(ISNUMBER($D114),$D114,"")</f>
        <v>4.5660903250189</v>
      </c>
      <c r="AE114" s="48" t="n">
        <f aca="false">IF(ISNUMBER($F114),$F114,"")</f>
        <v>2.04622556851759</v>
      </c>
      <c r="AF114" s="48" t="n">
        <f aca="false">IF(ISNUMBER($H114),$H114,"")</f>
        <v>4.76281794617832</v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8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8" t="n">
        <f aca="false">IF(ISNUMBER('Deaths per day'!$E115),(0.7*'Deaths per day'!$E109+0.8*'Deaths per day'!$E110+0.9*'Deaths per day'!$E111+'Deaths per day'!$E112+1.1*'Deaths per day'!$E113+1.2*'Deaths per day'!$E114+1.3*'Deaths per day'!$E115)/7,"")</f>
        <v>3.30145148968678</v>
      </c>
      <c r="F115" s="48" t="n">
        <f aca="false">IF(ISNUMBER('Deaths per day'!$F115),(0.7*'Deaths per day'!$F109+0.8*'Deaths per day'!$F110+0.9*'Deaths per day'!$F111+'Deaths per day'!$F112+1.1*'Deaths per day'!$F113+1.2*'Deaths per day'!$F114+1.3*'Deaths per day'!$F115)/7,"")</f>
        <v>2.02455733327497</v>
      </c>
      <c r="G115" s="48" t="n">
        <f aca="false">IF(ISNUMBER('Deaths per day'!$G115),(0.7*'Deaths per day'!$G109+0.8*'Deaths per day'!$G110+0.9*'Deaths per day'!$G111+'Deaths per day'!$G112+1.1*'Deaths per day'!$G113+1.2*'Deaths per day'!$G114+1.3*'Deaths per day'!$G115)/7,"")</f>
        <v>5.2095973524545</v>
      </c>
      <c r="H115" s="48" t="n">
        <f aca="false">IF(ISNUMBER('Deaths per day'!$H115),(0.7*'Deaths per day'!$H109+0.8*'Deaths per day'!$H110+0.9*'Deaths per day'!$H111+'Deaths per day'!$H112+1.1*'Deaths per day'!$H113+1.2*'Deaths per day'!$H114+1.3*'Deaths per day'!$H115)/7,"")</f>
        <v>5.29049796640887</v>
      </c>
      <c r="I115" s="48" t="n">
        <f aca="false">IF(ISNUMBER('Deaths per day'!$I115),(0.7*'Deaths per day'!$I109+0.8*'Deaths per day'!$I110+0.9*'Deaths per day'!$I111+'Deaths per day'!$I112+1.1*'Deaths per day'!$I113+1.2*'Deaths per day'!$I114+1.3*'Deaths per day'!$I115)/7,"")</f>
        <v>3.05921450151057</v>
      </c>
      <c r="J115" s="48" t="n">
        <f aca="false">IF(ISNUMBER('Deaths per day'!$J115),(0.7*'Deaths per day'!$J109+0.8*'Deaths per day'!$J110+0.9*'Deaths per day'!$J111+'Deaths per day'!$J112+1.1*'Deaths per day'!$J113+1.2*'Deaths per day'!$J114+1.3*'Deaths per day'!$J115)/7,"")</f>
        <v>0.424922415851038</v>
      </c>
      <c r="K115" s="55"/>
      <c r="M115" s="15" t="n">
        <f aca="false">M114+1</f>
        <v>43960</v>
      </c>
      <c r="N115" s="0" t="n">
        <f aca="false">N114+1</f>
        <v>63</v>
      </c>
      <c r="O115" s="48" t="n">
        <f aca="false">IF(ISNUMBER($D115),$D115,"")</f>
        <v>4.02588813303099</v>
      </c>
      <c r="P115" s="48" t="n">
        <f aca="false">IF(ISNUMBER($E115),$E115,"")</f>
        <v>3.30145148968678</v>
      </c>
      <c r="Q115" s="48" t="n">
        <f aca="false">IF(ISNUMBER($F115),$F115,"")</f>
        <v>2.02455733327497</v>
      </c>
      <c r="R115" s="48" t="n">
        <f aca="false">IF(ISNUMBER($H115),$H115,"")</f>
        <v>5.29049796640887</v>
      </c>
      <c r="S115" s="48" t="n">
        <f aca="false">IF(ISNUMBER($J115),$J115,"")</f>
        <v>0.424922415851038</v>
      </c>
      <c r="T115" s="48" t="n">
        <f aca="false">IF(ISNUMBER($I115),$I115,"")</f>
        <v>3.05921450151057</v>
      </c>
      <c r="U115" s="48" t="n">
        <f aca="false">IF(ISNUMBER($G115),$G115,"")</f>
        <v>5.2095973524545</v>
      </c>
      <c r="Y115" s="0" t="n">
        <f aca="false">Y114+1</f>
        <v>63</v>
      </c>
      <c r="Z115" s="48" t="n">
        <f aca="false">IF(ISNUMBER($E115),$E115,"")</f>
        <v>3.30145148968678</v>
      </c>
      <c r="AA115" s="48" t="n">
        <f aca="false">IF(ISNUMBER($G115),$G115,"")</f>
        <v>5.2095973524545</v>
      </c>
      <c r="AB115" s="48" t="n">
        <f aca="false">IF(ISNUMBER($I115),$I115,"")</f>
        <v>3.05921450151057</v>
      </c>
      <c r="AC115" s="48" t="n">
        <f aca="false">IF(ISNUMBER($J115),$J115,"")</f>
        <v>0.424922415851038</v>
      </c>
      <c r="AD115" s="48" t="n">
        <f aca="false">IF(ISNUMBER($D115),$D115,"")</f>
        <v>4.02588813303099</v>
      </c>
      <c r="AE115" s="48" t="n">
        <f aca="false">IF(ISNUMBER($F115),$F115,"")</f>
        <v>2.02455733327497</v>
      </c>
      <c r="AF115" s="48" t="n">
        <f aca="false">IF(ISNUMBER($H115),$H115,"")</f>
        <v>5.29049796640887</v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8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8" t="n">
        <f aca="false">IF(ISNUMBER('Deaths per day'!$E116),(0.7*'Deaths per day'!$E110+0.8*'Deaths per day'!$E111+0.9*'Deaths per day'!$E112+'Deaths per day'!$E113+1.1*'Deaths per day'!$E114+1.2*'Deaths per day'!$E115+1.3*'Deaths per day'!$E116)/7,"")</f>
        <v>3.05332314744079</v>
      </c>
      <c r="F116" s="48" t="n">
        <f aca="false">IF(ISNUMBER('Deaths per day'!$F116),(0.7*'Deaths per day'!$F110+0.8*'Deaths per day'!$F111+0.9*'Deaths per day'!$F112+'Deaths per day'!$F113+1.1*'Deaths per day'!$F114+1.2*'Deaths per day'!$F115+1.3*'Deaths per day'!$F116)/7,"")</f>
        <v>1.56821116680164</v>
      </c>
      <c r="G116" s="48" t="n">
        <f aca="false">IF(ISNUMBER('Deaths per day'!$G116),(0.7*'Deaths per day'!$G110+0.8*'Deaths per day'!$G111+0.9*'Deaths per day'!$G112+'Deaths per day'!$G113+1.1*'Deaths per day'!$G114+1.2*'Deaths per day'!$G115+1.3*'Deaths per day'!$G116)/7,"")</f>
        <v>5.65774958632102</v>
      </c>
      <c r="H116" s="48" t="n">
        <f aca="false">IF(ISNUMBER('Deaths per day'!$H116),(0.7*'Deaths per day'!$H110+0.8*'Deaths per day'!$H111+0.9*'Deaths per day'!$H112+'Deaths per day'!$H113+1.1*'Deaths per day'!$H114+1.2*'Deaths per day'!$H115+1.3*'Deaths per day'!$H116)/7,"")</f>
        <v>4.89705603439192</v>
      </c>
      <c r="I116" s="48" t="n">
        <f aca="false">IF(ISNUMBER('Deaths per day'!$I116),(0.7*'Deaths per day'!$I110+0.8*'Deaths per day'!$I111+0.9*'Deaths per day'!$I112+'Deaths per day'!$I113+1.1*'Deaths per day'!$I114+1.2*'Deaths per day'!$I115+1.3*'Deaths per day'!$I116)/7,"")</f>
        <v>3.10155373327579</v>
      </c>
      <c r="J116" s="48" t="n">
        <f aca="false">IF(ISNUMBER('Deaths per day'!$J116),(0.7*'Deaths per day'!$J110+0.8*'Deaths per day'!$J111+0.9*'Deaths per day'!$J112+'Deaths per day'!$J113+1.1*'Deaths per day'!$J114+1.2*'Deaths per day'!$J115+1.3*'Deaths per day'!$J116)/7,"")</f>
        <v>0.382634791801657</v>
      </c>
      <c r="K116" s="55"/>
      <c r="M116" s="15" t="n">
        <f aca="false">M115+1</f>
        <v>43961</v>
      </c>
      <c r="N116" s="0" t="n">
        <f aca="false">N115+1</f>
        <v>64</v>
      </c>
      <c r="O116" s="48" t="n">
        <f aca="false">IF(ISNUMBER($D116),$D116,"")</f>
        <v>3.88794406651549</v>
      </c>
      <c r="P116" s="48" t="n">
        <f aca="false">IF(ISNUMBER($E116),$E116,"")</f>
        <v>3.05332314744079</v>
      </c>
      <c r="Q116" s="48" t="n">
        <f aca="false">IF(ISNUMBER($F116),$F116,"")</f>
        <v>1.56821116680164</v>
      </c>
      <c r="R116" s="48" t="n">
        <f aca="false">IF(ISNUMBER($H116),$H116,"")</f>
        <v>4.89705603439192</v>
      </c>
      <c r="S116" s="48" t="n">
        <f aca="false">IF(ISNUMBER($J116),$J116,"")</f>
        <v>0.382634791801657</v>
      </c>
      <c r="T116" s="48" t="n">
        <f aca="false">IF(ISNUMBER($I116),$I116,"")</f>
        <v>3.10155373327579</v>
      </c>
      <c r="U116" s="48" t="n">
        <f aca="false">IF(ISNUMBER($G116),$G116,"")</f>
        <v>5.65774958632102</v>
      </c>
      <c r="Y116" s="0" t="n">
        <f aca="false">Y115+1</f>
        <v>64</v>
      </c>
      <c r="Z116" s="48" t="n">
        <f aca="false">IF(ISNUMBER($E116),$E116,"")</f>
        <v>3.05332314744079</v>
      </c>
      <c r="AA116" s="48" t="n">
        <f aca="false">IF(ISNUMBER($G116),$G116,"")</f>
        <v>5.65774958632102</v>
      </c>
      <c r="AB116" s="48" t="n">
        <f aca="false">IF(ISNUMBER($I116),$I116,"")</f>
        <v>3.10155373327579</v>
      </c>
      <c r="AC116" s="48" t="n">
        <f aca="false">IF(ISNUMBER($J116),$J116,"")</f>
        <v>0.382634791801657</v>
      </c>
      <c r="AD116" s="48" t="n">
        <f aca="false">IF(ISNUMBER($D116),$D116,"")</f>
        <v>3.88794406651549</v>
      </c>
      <c r="AE116" s="48" t="n">
        <f aca="false">IF(ISNUMBER($F116),$F116,"")</f>
        <v>1.56821116680164</v>
      </c>
      <c r="AF116" s="48" t="n">
        <f aca="false">IF(ISNUMBER($H116),$H116,"")</f>
        <v>4.89705603439192</v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8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8" t="n">
        <f aca="false">IF(ISNUMBER('Deaths per day'!$E117),(0.7*'Deaths per day'!$E111+0.8*'Deaths per day'!$E112+0.9*'Deaths per day'!$E113+'Deaths per day'!$E114+1.1*'Deaths per day'!$E115+1.2*'Deaths per day'!$E116+1.3*'Deaths per day'!$E117)/7,"")</f>
        <v>2.74774637127578</v>
      </c>
      <c r="F117" s="48" t="n">
        <f aca="false">IF(ISNUMBER('Deaths per day'!$F117),(0.7*'Deaths per day'!$F111+0.8*'Deaths per day'!$F112+0.9*'Deaths per day'!$F113+'Deaths per day'!$F114+1.1*'Deaths per day'!$F115+1.2*'Deaths per day'!$F116+1.3*'Deaths per day'!$F117)/7,"")</f>
        <v>1.46928144629999</v>
      </c>
      <c r="G117" s="48" t="n">
        <f aca="false">IF(ISNUMBER('Deaths per day'!$G117),(0.7*'Deaths per day'!$G111+0.8*'Deaths per day'!$G112+0.9*'Deaths per day'!$G113+'Deaths per day'!$G114+1.1*'Deaths per day'!$G115+1.2*'Deaths per day'!$G116+1.3*'Deaths per day'!$G117)/7,"")</f>
        <v>5.6150027578599</v>
      </c>
      <c r="H117" s="48" t="n">
        <f aca="false">IF(ISNUMBER('Deaths per day'!$H117),(0.7*'Deaths per day'!$H111+0.8*'Deaths per day'!$H112+0.9*'Deaths per day'!$H113+'Deaths per day'!$H114+1.1*'Deaths per day'!$H115+1.2*'Deaths per day'!$H116+1.3*'Deaths per day'!$H117)/7,"")</f>
        <v>4.06612859039471</v>
      </c>
      <c r="I117" s="48" t="n">
        <f aca="false">IF(ISNUMBER('Deaths per day'!$I117),(0.7*'Deaths per day'!$I111+0.8*'Deaths per day'!$I112+0.9*'Deaths per day'!$I113+'Deaths per day'!$I114+1.1*'Deaths per day'!$I115+1.2*'Deaths per day'!$I116+1.3*'Deaths per day'!$I117)/7,"")</f>
        <v>3.10574018126888</v>
      </c>
      <c r="J117" s="48" t="n">
        <f aca="false">IF(ISNUMBER('Deaths per day'!$J117),(0.7*'Deaths per day'!$J111+0.8*'Deaths per day'!$J112+0.9*'Deaths per day'!$J113+'Deaths per day'!$J114+1.1*'Deaths per day'!$J115+1.2*'Deaths per day'!$J116+1.3*'Deaths per day'!$J117)/7,"")</f>
        <v>0.348702383794291</v>
      </c>
      <c r="K117" s="55"/>
      <c r="M117" s="15" t="n">
        <f aca="false">M116+1</f>
        <v>43962</v>
      </c>
      <c r="N117" s="0" t="n">
        <f aca="false">N116+1</f>
        <v>65</v>
      </c>
      <c r="O117" s="48" t="n">
        <f aca="false">IF(ISNUMBER($D117),$D117,"")</f>
        <v>3.76535336356765</v>
      </c>
      <c r="P117" s="48" t="n">
        <f aca="false">IF(ISNUMBER($E117),$E117,"")</f>
        <v>2.74774637127578</v>
      </c>
      <c r="Q117" s="48" t="n">
        <f aca="false">IF(ISNUMBER($F117),$F117,"")</f>
        <v>1.46928144629999</v>
      </c>
      <c r="R117" s="48" t="n">
        <f aca="false">IF(ISNUMBER($H117),$H117,"")</f>
        <v>4.06612859039471</v>
      </c>
      <c r="S117" s="48" t="n">
        <f aca="false">IF(ISNUMBER($J117),$J117,"")</f>
        <v>0.348702383794291</v>
      </c>
      <c r="T117" s="48" t="n">
        <f aca="false">IF(ISNUMBER($I117),$I117,"")</f>
        <v>3.10574018126888</v>
      </c>
      <c r="U117" s="48" t="n">
        <f aca="false">IF(ISNUMBER($G117),$G117,"")</f>
        <v>5.6150027578599</v>
      </c>
      <c r="Y117" s="0" t="n">
        <f aca="false">Y116+1</f>
        <v>65</v>
      </c>
      <c r="Z117" s="48" t="n">
        <f aca="false">IF(ISNUMBER($E117),$E117,"")</f>
        <v>2.74774637127578</v>
      </c>
      <c r="AA117" s="48" t="n">
        <f aca="false">IF(ISNUMBER($G117),$G117,"")</f>
        <v>5.6150027578599</v>
      </c>
      <c r="AB117" s="48" t="n">
        <f aca="false">IF(ISNUMBER($I117),$I117,"")</f>
        <v>3.10574018126888</v>
      </c>
      <c r="AC117" s="48" t="n">
        <f aca="false">IF(ISNUMBER($J117),$J117,"")</f>
        <v>0.348702383794291</v>
      </c>
      <c r="AD117" s="48" t="n">
        <f aca="false">IF(ISNUMBER($D117),$D117,"")</f>
        <v>3.76535336356765</v>
      </c>
      <c r="AE117" s="48" t="n">
        <f aca="false">IF(ISNUMBER($F117),$F117,"")</f>
        <v>1.46928144629999</v>
      </c>
      <c r="AF117" s="48" t="n">
        <f aca="false">IF(ISNUMBER($H117),$H117,"")</f>
        <v>4.06612859039471</v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8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8" t="n">
        <f aca="false">IF(ISNUMBER('Deaths per day'!$E118),(0.7*'Deaths per day'!$E112+0.8*'Deaths per day'!$E113+0.9*'Deaths per day'!$E114+'Deaths per day'!$E115+1.1*'Deaths per day'!$E116+1.2*'Deaths per day'!$E117+1.3*'Deaths per day'!$E118)/7,"")</f>
        <v>2.40427807486631</v>
      </c>
      <c r="F118" s="48" t="n">
        <f aca="false">IF(ISNUMBER('Deaths per day'!$F118),(0.7*'Deaths per day'!$F112+0.8*'Deaths per day'!$F113+0.9*'Deaths per day'!$F114+'Deaths per day'!$F115+1.1*'Deaths per day'!$F116+1.2*'Deaths per day'!$F117+1.3*'Deaths per day'!$F118)/7,"")</f>
        <v>1.29921863030489</v>
      </c>
      <c r="G118" s="48" t="n">
        <f aca="false">IF(ISNUMBER('Deaths per day'!$G118),(0.7*'Deaths per day'!$G112+0.8*'Deaths per day'!$G113+0.9*'Deaths per day'!$G114+'Deaths per day'!$G115+1.1*'Deaths per day'!$G116+1.2*'Deaths per day'!$G117+1.3*'Deaths per day'!$G118)/7,"")</f>
        <v>6.12934362934363</v>
      </c>
      <c r="H118" s="48" t="n">
        <f aca="false">IF(ISNUMBER('Deaths per day'!$H118),(0.7*'Deaths per day'!$H112+0.8*'Deaths per day'!$H113+0.9*'Deaths per day'!$H114+'Deaths per day'!$H115+1.1*'Deaths per day'!$H116+1.2*'Deaths per day'!$H117+1.3*'Deaths per day'!$H118)/7,"")</f>
        <v>4.36790087033486</v>
      </c>
      <c r="I118" s="48" t="n">
        <f aca="false">IF(ISNUMBER('Deaths per day'!$I118),(0.7*'Deaths per day'!$I112+0.8*'Deaths per day'!$I113+0.9*'Deaths per day'!$I114+'Deaths per day'!$I115+1.1*'Deaths per day'!$I116+1.2*'Deaths per day'!$I117+1.3*'Deaths per day'!$I118)/7,"")</f>
        <v>3.00768234786362</v>
      </c>
      <c r="J118" s="48" t="n">
        <f aca="false">IF(ISNUMBER('Deaths per day'!$J118),(0.7*'Deaths per day'!$J112+0.8*'Deaths per day'!$J113+0.9*'Deaths per day'!$J114+'Deaths per day'!$J115+1.1*'Deaths per day'!$J116+1.2*'Deaths per day'!$J117+1.3*'Deaths per day'!$J118)/7,"")</f>
        <v>0.279302936261638</v>
      </c>
      <c r="K118" s="55"/>
      <c r="M118" s="15" t="n">
        <f aca="false">M117+1</f>
        <v>43963</v>
      </c>
      <c r="N118" s="0" t="n">
        <f aca="false">N117+1</f>
        <v>66</v>
      </c>
      <c r="O118" s="48" t="n">
        <f aca="false">IF(ISNUMBER($D118),$D118,"")</f>
        <v>3.56694066515495</v>
      </c>
      <c r="P118" s="48" t="n">
        <f aca="false">IF(ISNUMBER($E118),$E118,"")</f>
        <v>2.40427807486631</v>
      </c>
      <c r="Q118" s="48" t="n">
        <f aca="false">IF(ISNUMBER($F118),$F118,"")</f>
        <v>1.29921863030489</v>
      </c>
      <c r="R118" s="48" t="n">
        <f aca="false">IF(ISNUMBER($H118),$H118,"")</f>
        <v>4.36790087033486</v>
      </c>
      <c r="S118" s="48" t="n">
        <f aca="false">IF(ISNUMBER($J118),$J118,"")</f>
        <v>0.279302936261638</v>
      </c>
      <c r="T118" s="48" t="n">
        <f aca="false">IF(ISNUMBER($I118),$I118,"")</f>
        <v>3.00768234786362</v>
      </c>
      <c r="U118" s="48" t="n">
        <f aca="false">IF(ISNUMBER($G118),$G118,"")</f>
        <v>6.12934362934363</v>
      </c>
      <c r="Y118" s="0" t="n">
        <f aca="false">Y117+1</f>
        <v>66</v>
      </c>
      <c r="Z118" s="48" t="n">
        <f aca="false">IF(ISNUMBER($E118),$E118,"")</f>
        <v>2.40427807486631</v>
      </c>
      <c r="AA118" s="48" t="n">
        <f aca="false">IF(ISNUMBER($G118),$G118,"")</f>
        <v>6.12934362934363</v>
      </c>
      <c r="AB118" s="48" t="n">
        <f aca="false">IF(ISNUMBER($I118),$I118,"")</f>
        <v>3.00768234786362</v>
      </c>
      <c r="AC118" s="48" t="n">
        <f aca="false">IF(ISNUMBER($J118),$J118,"")</f>
        <v>0.279302936261638</v>
      </c>
      <c r="AD118" s="48" t="n">
        <f aca="false">IF(ISNUMBER($D118),$D118,"")</f>
        <v>3.56694066515495</v>
      </c>
      <c r="AE118" s="48" t="n">
        <f aca="false">IF(ISNUMBER($F118),$F118,"")</f>
        <v>1.29921863030489</v>
      </c>
      <c r="AF118" s="48" t="n">
        <f aca="false">IF(ISNUMBER($H118),$H118,"")</f>
        <v>4.36790087033486</v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8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48" t="n">
        <f aca="false">IF(ISNUMBER('Deaths per day'!$E119),(0.7*'Deaths per day'!$E113+0.8*'Deaths per day'!$E114+0.9*'Deaths per day'!$E115+'Deaths per day'!$E116+1.1*'Deaths per day'!$E117+1.2*'Deaths per day'!$E118+1.3*'Deaths per day'!$E119)/7,"")</f>
        <v>2.24171122994652</v>
      </c>
      <c r="F119" s="48" t="n">
        <f aca="false">IF(ISNUMBER('Deaths per day'!$F119),(0.7*'Deaths per day'!$F113+0.8*'Deaths per day'!$F114+0.9*'Deaths per day'!$F115+'Deaths per day'!$F116+1.1*'Deaths per day'!$F117+1.2*'Deaths per day'!$F118+1.3*'Deaths per day'!$F119)/7,"")</f>
        <v>0.609774781676115</v>
      </c>
      <c r="G119" s="48" t="n">
        <f aca="false">IF(ISNUMBER('Deaths per day'!$G119),(0.7*'Deaths per day'!$G113+0.8*'Deaths per day'!$G114+0.9*'Deaths per day'!$G115+'Deaths per day'!$G116+1.1*'Deaths per day'!$G117+1.2*'Deaths per day'!$G118+1.3*'Deaths per day'!$G119)/7,"")</f>
        <v>5.79564258135687</v>
      </c>
      <c r="H119" s="48" t="n">
        <f aca="false">IF(ISNUMBER('Deaths per day'!$H119),(0.7*'Deaths per day'!$H113+0.8*'Deaths per day'!$H114+0.9*'Deaths per day'!$H115+'Deaths per day'!$H116+1.1*'Deaths per day'!$H117+1.2*'Deaths per day'!$H118+1.3*'Deaths per day'!$H119)/7,"")</f>
        <v>4.62879059279708</v>
      </c>
      <c r="I119" s="48" t="n">
        <f aca="false">IF(ISNUMBER('Deaths per day'!$I119),(0.7*'Deaths per day'!$I113+0.8*'Deaths per day'!$I114+0.9*'Deaths per day'!$I115+'Deaths per day'!$I116+1.1*'Deaths per day'!$I117+1.2*'Deaths per day'!$I118+1.3*'Deaths per day'!$I119)/7,"")</f>
        <v>2.98843331894691</v>
      </c>
      <c r="J119" s="48" t="n">
        <f aca="false">IF(ISNUMBER('Deaths per day'!$J119),(0.7*'Deaths per day'!$J113+0.8*'Deaths per day'!$J114+0.9*'Deaths per day'!$J115+'Deaths per day'!$J116+1.1*'Deaths per day'!$J117+1.2*'Deaths per day'!$J118+1.3*'Deaths per day'!$J119)/7,"")</f>
        <v>0.299423660607714</v>
      </c>
      <c r="K119" s="55"/>
      <c r="M119" s="15" t="n">
        <f aca="false">M118+1</f>
        <v>43964</v>
      </c>
      <c r="N119" s="0" t="n">
        <f aca="false">N118+1</f>
        <v>67</v>
      </c>
      <c r="O119" s="48" t="n">
        <f aca="false">IF(ISNUMBER($D119),$D119,"")</f>
        <v>3.26577853363568</v>
      </c>
      <c r="P119" s="48" t="n">
        <f aca="false">IF(ISNUMBER($E119),$E119,"")</f>
        <v>2.24171122994652</v>
      </c>
      <c r="Q119" s="48" t="n">
        <f aca="false">IF(ISNUMBER($F119),$F119,"")</f>
        <v>0.609774781676115</v>
      </c>
      <c r="R119" s="48" t="n">
        <f aca="false">IF(ISNUMBER($H119),$H119,"")</f>
        <v>4.62879059279708</v>
      </c>
      <c r="S119" s="48" t="n">
        <f aca="false">IF(ISNUMBER($J119),$J119,"")</f>
        <v>0.299423660607714</v>
      </c>
      <c r="T119" s="48" t="n">
        <f aca="false">IF(ISNUMBER($I119),$I119,"")</f>
        <v>2.98843331894691</v>
      </c>
      <c r="U119" s="48" t="n">
        <f aca="false">IF(ISNUMBER($G119),$G119,"")</f>
        <v>5.79564258135687</v>
      </c>
      <c r="Y119" s="0" t="n">
        <f aca="false">Y118+1</f>
        <v>67</v>
      </c>
      <c r="Z119" s="48" t="n">
        <f aca="false">IF(ISNUMBER($E119),$E119,"")</f>
        <v>2.24171122994652</v>
      </c>
      <c r="AA119" s="48" t="n">
        <f aca="false">IF(ISNUMBER($G119),$G119,"")</f>
        <v>5.79564258135687</v>
      </c>
      <c r="AB119" s="48" t="n">
        <f aca="false">IF(ISNUMBER($I119),$I119,"")</f>
        <v>2.98843331894691</v>
      </c>
      <c r="AC119" s="48" t="n">
        <f aca="false">IF(ISNUMBER($J119),$J119,"")</f>
        <v>0.299423660607714</v>
      </c>
      <c r="AD119" s="48" t="n">
        <f aca="false">IF(ISNUMBER($D119),$D119,"")</f>
        <v>3.26577853363568</v>
      </c>
      <c r="AE119" s="48" t="n">
        <f aca="false">IF(ISNUMBER($F119),$F119,"")</f>
        <v>0.609774781676115</v>
      </c>
      <c r="AF119" s="48" t="n">
        <f aca="false">IF(ISNUMBER($H119),$H119,"")</f>
        <v>4.62879059279708</v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8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8" t="n">
        <f aca="false">IF(ISNUMBER('Deaths per day'!$E120),(0.7*'Deaths per day'!$E114+0.8*'Deaths per day'!$E115+0.9*'Deaths per day'!$E116+'Deaths per day'!$E117+1.1*'Deaths per day'!$E118+1.2*'Deaths per day'!$E119+1.3*'Deaths per day'!$E120)/7,"")</f>
        <v>1.81084797555386</v>
      </c>
      <c r="F120" s="48" t="n">
        <f aca="false">IF(ISNUMBER('Deaths per day'!$F120),(0.7*'Deaths per day'!$F114+0.8*'Deaths per day'!$F115+0.9*'Deaths per day'!$F116+'Deaths per day'!$F117+1.1*'Deaths per day'!$F118+1.2*'Deaths per day'!$F119+1.3*'Deaths per day'!$F120)/7,"")</f>
        <v>0.566000569064764</v>
      </c>
      <c r="G120" s="48" t="n">
        <f aca="false">IF(ISNUMBER('Deaths per day'!$G120),(0.7*'Deaths per day'!$G114+0.8*'Deaths per day'!$G115+0.9*'Deaths per day'!$G116+'Deaths per day'!$G117+1.1*'Deaths per day'!$G118+1.2*'Deaths per day'!$G119+1.3*'Deaths per day'!$G120)/7,"")</f>
        <v>5.19029233314948</v>
      </c>
      <c r="H120" s="48" t="n">
        <f aca="false">IF(ISNUMBER('Deaths per day'!$H120),(0.7*'Deaths per day'!$H114+0.8*'Deaths per day'!$H115+0.9*'Deaths per day'!$H116+'Deaths per day'!$H117+1.1*'Deaths per day'!$H118+1.2*'Deaths per day'!$H119+1.3*'Deaths per day'!$H120)/7,"")</f>
        <v>4.74785577308073</v>
      </c>
      <c r="I120" s="48" t="n">
        <f aca="false">IF(ISNUMBER('Deaths per day'!$I120),(0.7*'Deaths per day'!$I114+0.8*'Deaths per day'!$I115+0.9*'Deaths per day'!$I116+'Deaths per day'!$I117+1.1*'Deaths per day'!$I118+1.2*'Deaths per day'!$I119+1.3*'Deaths per day'!$I120)/7,"")</f>
        <v>3.117047906776</v>
      </c>
      <c r="J120" s="48" t="n">
        <f aca="false">IF(ISNUMBER('Deaths per day'!$J120),(0.7*'Deaths per day'!$J114+0.8*'Deaths per day'!$J115+0.9*'Deaths per day'!$J116+'Deaths per day'!$J117+1.1*'Deaths per day'!$J118+1.2*'Deaths per day'!$J119+1.3*'Deaths per day'!$J120)/7,"")</f>
        <v>0.289022269208471</v>
      </c>
      <c r="K120" s="55"/>
      <c r="M120" s="15" t="n">
        <f aca="false">M119+1</f>
        <v>43965</v>
      </c>
      <c r="N120" s="0" t="n">
        <f aca="false">N119+1</f>
        <v>68</v>
      </c>
      <c r="O120" s="48" t="n">
        <f aca="false">IF(ISNUMBER($D120),$D120,"")</f>
        <v>3.34608843537415</v>
      </c>
      <c r="P120" s="48" t="n">
        <f aca="false">IF(ISNUMBER($E120),$E120,"")</f>
        <v>1.81084797555386</v>
      </c>
      <c r="Q120" s="48" t="n">
        <f aca="false">IF(ISNUMBER($F120),$F120,"")</f>
        <v>0.566000569064764</v>
      </c>
      <c r="R120" s="48" t="n">
        <f aca="false">IF(ISNUMBER($H120),$H120,"")</f>
        <v>4.74785577308073</v>
      </c>
      <c r="S120" s="48" t="n">
        <f aca="false">IF(ISNUMBER($J120),$J120,"")</f>
        <v>0.289022269208471</v>
      </c>
      <c r="T120" s="48" t="n">
        <f aca="false">IF(ISNUMBER($I120),$I120,"")</f>
        <v>3.117047906776</v>
      </c>
      <c r="U120" s="48" t="n">
        <f aca="false">IF(ISNUMBER($G120),$G120,"")</f>
        <v>5.19029233314948</v>
      </c>
      <c r="Y120" s="0" t="n">
        <f aca="false">Y119+1</f>
        <v>68</v>
      </c>
      <c r="Z120" s="48" t="n">
        <f aca="false">IF(ISNUMBER($E120),$E120,"")</f>
        <v>1.81084797555386</v>
      </c>
      <c r="AA120" s="48" t="n">
        <f aca="false">IF(ISNUMBER($G120),$G120,"")</f>
        <v>5.19029233314948</v>
      </c>
      <c r="AB120" s="48" t="n">
        <f aca="false">IF(ISNUMBER($I120),$I120,"")</f>
        <v>3.117047906776</v>
      </c>
      <c r="AC120" s="48" t="n">
        <f aca="false">IF(ISNUMBER($J120),$J120,"")</f>
        <v>0.289022269208471</v>
      </c>
      <c r="AD120" s="48" t="n">
        <f aca="false">IF(ISNUMBER($D120),$D120,"")</f>
        <v>3.34608843537415</v>
      </c>
      <c r="AE120" s="48" t="n">
        <f aca="false">IF(ISNUMBER($F120),$F120,"")</f>
        <v>0.566000569064764</v>
      </c>
      <c r="AF120" s="48" t="n">
        <f aca="false">IF(ISNUMBER($H120),$H120,"")</f>
        <v>4.74785577308073</v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8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8" t="n">
        <f aca="false">IF(ISNUMBER('Deaths per day'!$E121),(0.7*'Deaths per day'!$E115+0.8*'Deaths per day'!$E116+0.9*'Deaths per day'!$E117+'Deaths per day'!$E118+1.1*'Deaths per day'!$E119+1.2*'Deaths per day'!$E120+1.3*'Deaths per day'!$E121)/7,"")</f>
        <v>4.10175706646295</v>
      </c>
      <c r="F121" s="48" t="n">
        <f aca="false">IF(ISNUMBER('Deaths per day'!$F121),(0.7*'Deaths per day'!$F115+0.8*'Deaths per day'!$F116+0.9*'Deaths per day'!$F117+'Deaths per day'!$F118+1.1*'Deaths per day'!$F119+1.2*'Deaths per day'!$F120+1.3*'Deaths per day'!$F121)/7,"")</f>
        <v>1.08757031232901</v>
      </c>
      <c r="G121" s="48" t="n">
        <f aca="false">IF(ISNUMBER('Deaths per day'!$G121),(0.7*'Deaths per day'!$G115+0.8*'Deaths per day'!$G116+0.9*'Deaths per day'!$G117+'Deaths per day'!$G118+1.1*'Deaths per day'!$G119+1.2*'Deaths per day'!$G120+1.3*'Deaths per day'!$G121)/7,"")</f>
        <v>4.52978488692774</v>
      </c>
      <c r="H121" s="48" t="n">
        <f aca="false">IF(ISNUMBER('Deaths per day'!$H121),(0.7*'Deaths per day'!$H115+0.8*'Deaths per day'!$H116+0.9*'Deaths per day'!$H117+'Deaths per day'!$H118+1.1*'Deaths per day'!$H119+1.2*'Deaths per day'!$H120+1.3*'Deaths per day'!$H121)/7,"")</f>
        <v>4.54681474300887</v>
      </c>
      <c r="I121" s="48" t="n">
        <f aca="false">IF(ISNUMBER('Deaths per day'!$I121),(0.7*'Deaths per day'!$I115+0.8*'Deaths per day'!$I116+0.9*'Deaths per day'!$I117+'Deaths per day'!$I118+1.1*'Deaths per day'!$I119+1.2*'Deaths per day'!$I120+1.3*'Deaths per day'!$I121)/7,"")</f>
        <v>3.00332326283988</v>
      </c>
      <c r="J121" s="48" t="n">
        <f aca="false">IF(ISNUMBER('Deaths per day'!$J121),(0.7*'Deaths per day'!$J115+0.8*'Deaths per day'!$J116+0.9*'Deaths per day'!$J117+'Deaths per day'!$J118+1.1*'Deaths per day'!$J119+1.2*'Deaths per day'!$J120+1.3*'Deaths per day'!$J121)/7,"")</f>
        <v>0.304880128226989</v>
      </c>
      <c r="K121" s="55"/>
      <c r="M121" s="15" t="n">
        <f aca="false">M120+1</f>
        <v>43966</v>
      </c>
      <c r="N121" s="0" t="n">
        <f aca="false">N120+1</f>
        <v>69</v>
      </c>
      <c r="O121" s="48" t="n">
        <f aca="false">IF(ISNUMBER($D121),$D121,"")</f>
        <v>3.41175359032502</v>
      </c>
      <c r="P121" s="48" t="n">
        <f aca="false">IF(ISNUMBER($E121),$E121,"")</f>
        <v>4.10175706646295</v>
      </c>
      <c r="Q121" s="48" t="n">
        <f aca="false">IF(ISNUMBER($F121),$F121,"")</f>
        <v>1.08757031232901</v>
      </c>
      <c r="R121" s="48" t="n">
        <f aca="false">IF(ISNUMBER($H121),$H121,"")</f>
        <v>4.54681474300887</v>
      </c>
      <c r="S121" s="48" t="n">
        <f aca="false">IF(ISNUMBER($J121),$J121,"")</f>
        <v>0.304880128226989</v>
      </c>
      <c r="T121" s="48" t="n">
        <f aca="false">IF(ISNUMBER($I121),$I121,"")</f>
        <v>3.00332326283988</v>
      </c>
      <c r="U121" s="48" t="n">
        <f aca="false">IF(ISNUMBER($G121),$G121,"")</f>
        <v>4.52978488692774</v>
      </c>
      <c r="Y121" s="0" t="n">
        <f aca="false">Y120+1</f>
        <v>69</v>
      </c>
      <c r="Z121" s="48" t="n">
        <f aca="false">IF(ISNUMBER($E121),$E121,"")</f>
        <v>4.10175706646295</v>
      </c>
      <c r="AA121" s="48" t="n">
        <f aca="false">IF(ISNUMBER($G121),$G121,"")</f>
        <v>4.52978488692774</v>
      </c>
      <c r="AB121" s="48" t="n">
        <f aca="false">IF(ISNUMBER($I121),$I121,"")</f>
        <v>3.00332326283988</v>
      </c>
      <c r="AC121" s="48" t="n">
        <f aca="false">IF(ISNUMBER($J121),$J121,"")</f>
        <v>0.304880128226989</v>
      </c>
      <c r="AD121" s="48" t="n">
        <f aca="false">IF(ISNUMBER($D121),$D121,"")</f>
        <v>3.41175359032502</v>
      </c>
      <c r="AE121" s="48" t="n">
        <f aca="false">IF(ISNUMBER($F121),$F121,"")</f>
        <v>1.08757031232901</v>
      </c>
      <c r="AF121" s="48" t="n">
        <f aca="false">IF(ISNUMBER($H121),$H121,"")</f>
        <v>4.54681474300887</v>
      </c>
    </row>
    <row r="122" customFormat="false" ht="12.8" hidden="false" customHeight="false" outlineLevel="0" collapsed="false">
      <c r="C122" s="0" t="n">
        <f aca="false">C121+1</f>
        <v>70</v>
      </c>
      <c r="D122" s="48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8" t="n">
        <f aca="false">IF(ISNUMBER('Deaths per day'!$E122),(0.7*'Deaths per day'!$E116+0.8*'Deaths per day'!$E117+0.9*'Deaths per day'!$E118+'Deaths per day'!$E119+1.1*'Deaths per day'!$E120+1.2*'Deaths per day'!$E121+1.3*'Deaths per day'!$E122)/7,"")</f>
        <v>3.75248281130635</v>
      </c>
      <c r="F122" s="48" t="n">
        <f aca="false">IF(ISNUMBER('Deaths per day'!$F122),(0.7*'Deaths per day'!$F116+0.8*'Deaths per day'!$F117+0.9*'Deaths per day'!$F118+'Deaths per day'!$F119+1.1*'Deaths per day'!$F120+1.2*'Deaths per day'!$F121+1.3*'Deaths per day'!$F122)/7,"")</f>
        <v>1.01972028278141</v>
      </c>
      <c r="G122" s="48" t="n">
        <f aca="false">IF(ISNUMBER('Deaths per day'!$G122),(0.7*'Deaths per day'!$G116+0.8*'Deaths per day'!$G117+0.9*'Deaths per day'!$G118+'Deaths per day'!$G119+1.1*'Deaths per day'!$G120+1.2*'Deaths per day'!$G121+1.3*'Deaths per day'!$G122)/7,"")</f>
        <v>4.3849972421401</v>
      </c>
      <c r="H122" s="48" t="n">
        <f aca="false">IF(ISNUMBER('Deaths per day'!$H122),(0.7*'Deaths per day'!$H116+0.8*'Deaths per day'!$H117+0.9*'Deaths per day'!$H118+'Deaths per day'!$H119+1.1*'Deaths per day'!$H120+1.2*'Deaths per day'!$H121+1.3*'Deaths per day'!$H122)/7,"")</f>
        <v>3.85244347038122</v>
      </c>
      <c r="I122" s="48" t="n">
        <f aca="false">IF(ISNUMBER('Deaths per day'!$I122),(0.7*'Deaths per day'!$I116+0.8*'Deaths per day'!$I117+0.9*'Deaths per day'!$I118+'Deaths per day'!$I119+1.1*'Deaths per day'!$I120+1.2*'Deaths per day'!$I121+1.3*'Deaths per day'!$I122)/7,"")</f>
        <v>2.96107034958999</v>
      </c>
      <c r="J122" s="48" t="n">
        <f aca="false">IF(ISNUMBER('Deaths per day'!$J122),(0.7*'Deaths per day'!$J116+0.8*'Deaths per day'!$J117+0.9*'Deaths per day'!$J118+'Deaths per day'!$J119+1.1*'Deaths per day'!$J120+1.2*'Deaths per day'!$J121+1.3*'Deaths per day'!$J122)/7,"")</f>
        <v>0.311871227364185</v>
      </c>
      <c r="K122" s="55"/>
      <c r="M122" s="15" t="n">
        <f aca="false">M121+1</f>
        <v>43967</v>
      </c>
      <c r="N122" s="0" t="n">
        <f aca="false">N121+1</f>
        <v>70</v>
      </c>
      <c r="O122" s="48" t="n">
        <f aca="false">IF(ISNUMBER($D122),$D122,"")</f>
        <v>3.27380952380952</v>
      </c>
      <c r="P122" s="48" t="n">
        <f aca="false">IF(ISNUMBER($E122),$E122,"")</f>
        <v>3.75248281130635</v>
      </c>
      <c r="Q122" s="48" t="n">
        <f aca="false">IF(ISNUMBER($F122),$F122,"")</f>
        <v>1.01972028278141</v>
      </c>
      <c r="R122" s="48" t="n">
        <f aca="false">IF(ISNUMBER($H122),$H122,"")</f>
        <v>3.85244347038122</v>
      </c>
      <c r="S122" s="48" t="n">
        <f aca="false">IF(ISNUMBER($J122),$J122,"")</f>
        <v>0.311871227364185</v>
      </c>
      <c r="T122" s="48" t="n">
        <f aca="false">IF(ISNUMBER($I122),$I122,"")</f>
        <v>2.96107034958999</v>
      </c>
      <c r="U122" s="48" t="n">
        <f aca="false">IF(ISNUMBER($G122),$G122,"")</f>
        <v>4.3849972421401</v>
      </c>
      <c r="Y122" s="0" t="n">
        <f aca="false">Y121+1</f>
        <v>70</v>
      </c>
      <c r="Z122" s="48" t="n">
        <f aca="false">IF(ISNUMBER($E122),$E122,"")</f>
        <v>3.75248281130635</v>
      </c>
      <c r="AA122" s="48" t="n">
        <f aca="false">IF(ISNUMBER($G122),$G122,"")</f>
        <v>4.3849972421401</v>
      </c>
      <c r="AB122" s="48" t="n">
        <f aca="false">IF(ISNUMBER($I122),$I122,"")</f>
        <v>2.96107034958999</v>
      </c>
      <c r="AC122" s="48" t="n">
        <f aca="false">IF(ISNUMBER($J122),$J122,"")</f>
        <v>0.311871227364185</v>
      </c>
      <c r="AD122" s="48" t="n">
        <f aca="false">IF(ISNUMBER($D122),$D122,"")</f>
        <v>3.27380952380952</v>
      </c>
      <c r="AE122" s="48" t="n">
        <f aca="false">IF(ISNUMBER($F122),$F122,"")</f>
        <v>1.01972028278141</v>
      </c>
      <c r="AF122" s="48" t="n">
        <f aca="false">IF(ISNUMBER($H122),$H122,"")</f>
        <v>3.85244347038122</v>
      </c>
    </row>
    <row r="123" customFormat="false" ht="12.8" hidden="false" customHeight="false" outlineLevel="0" collapsed="false">
      <c r="C123" s="0" t="n">
        <f aca="false">C122+1</f>
        <v>71</v>
      </c>
      <c r="D123" s="48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48" t="n">
        <f aca="false">IF(ISNUMBER('Deaths per day'!$E123),(0.7*'Deaths per day'!$E117+0.8*'Deaths per day'!$E118+0.9*'Deaths per day'!$E119+'Deaths per day'!$E120+1.1*'Deaths per day'!$E121+1.2*'Deaths per day'!$E122+1.3*'Deaths per day'!$E123)/7,"")</f>
        <v>3.54621848739497</v>
      </c>
      <c r="F123" s="48" t="n">
        <f aca="false">IF(ISNUMBER('Deaths per day'!$F123),(0.7*'Deaths per day'!$F117+0.8*'Deaths per day'!$F118+0.9*'Deaths per day'!$F119+'Deaths per day'!$F120+1.1*'Deaths per day'!$F121+1.2*'Deaths per day'!$F122+1.3*'Deaths per day'!$F123)/7,"")</f>
        <v>0.996957692223511</v>
      </c>
      <c r="G123" s="48" t="n">
        <f aca="false">IF(ISNUMBER('Deaths per day'!$G123),(0.7*'Deaths per day'!$G117+0.8*'Deaths per day'!$G118+0.9*'Deaths per day'!$G119+'Deaths per day'!$G120+1.1*'Deaths per day'!$G121+1.2*'Deaths per day'!$G122+1.3*'Deaths per day'!$G123)/7,"")</f>
        <v>4.45256480970767</v>
      </c>
      <c r="H123" s="48" t="n">
        <f aca="false">IF(ISNUMBER('Deaths per day'!$H123),(0.7*'Deaths per day'!$H117+0.8*'Deaths per day'!$H118+0.9*'Deaths per day'!$H119+'Deaths per day'!$H120+1.1*'Deaths per day'!$H121+1.2*'Deaths per day'!$H122+1.3*'Deaths per day'!$H123)/7,"")</f>
        <v>3.62042441995237</v>
      </c>
      <c r="I123" s="48" t="n">
        <f aca="false">IF(ISNUMBER('Deaths per day'!$I123),(0.7*'Deaths per day'!$I117+0.8*'Deaths per day'!$I118+0.9*'Deaths per day'!$I119+'Deaths per day'!$I120+1.1*'Deaths per day'!$I121+1.2*'Deaths per day'!$I122+1.3*'Deaths per day'!$I123)/7,"")</f>
        <v>2.89827362969357</v>
      </c>
      <c r="J123" s="48" t="n">
        <f aca="false">IF(ISNUMBER('Deaths per day'!$J123),(0.7*'Deaths per day'!$J117+0.8*'Deaths per day'!$J118+0.9*'Deaths per day'!$J119+'Deaths per day'!$J120+1.1*'Deaths per day'!$J121+1.2*'Deaths per day'!$J122+1.3*'Deaths per day'!$J123)/7,"")</f>
        <v>0.290215871500188</v>
      </c>
      <c r="K123" s="55"/>
      <c r="M123" s="15" t="n">
        <f aca="false">M122+1</f>
        <v>43968</v>
      </c>
      <c r="N123" s="0" t="n">
        <f aca="false">N122+1</f>
        <v>71</v>
      </c>
      <c r="O123" s="48" t="n">
        <f aca="false">IF(ISNUMBER($D123),$D123,"")</f>
        <v>3.16208427815571</v>
      </c>
      <c r="P123" s="48" t="n">
        <f aca="false">IF(ISNUMBER($E123),$E123,"")</f>
        <v>3.54621848739497</v>
      </c>
      <c r="Q123" s="48" t="n">
        <f aca="false">IF(ISNUMBER($F123),$F123,"")</f>
        <v>0.996957692223511</v>
      </c>
      <c r="R123" s="48" t="n">
        <f aca="false">IF(ISNUMBER($H123),$H123,"")</f>
        <v>3.62042441995237</v>
      </c>
      <c r="S123" s="48" t="n">
        <f aca="false">IF(ISNUMBER($J123),$J123,"")</f>
        <v>0.290215871500188</v>
      </c>
      <c r="T123" s="48" t="n">
        <f aca="false">IF(ISNUMBER($I123),$I123,"")</f>
        <v>2.89827362969357</v>
      </c>
      <c r="U123" s="48" t="n">
        <f aca="false">IF(ISNUMBER($G123),$G123,"")</f>
        <v>4.45256480970767</v>
      </c>
      <c r="Y123" s="0" t="n">
        <f aca="false">Y122+1</f>
        <v>71</v>
      </c>
      <c r="Z123" s="48" t="n">
        <f aca="false">IF(ISNUMBER($E123),$E123,"")</f>
        <v>3.54621848739497</v>
      </c>
      <c r="AA123" s="48" t="n">
        <f aca="false">IF(ISNUMBER($G123),$G123,"")</f>
        <v>4.45256480970767</v>
      </c>
      <c r="AB123" s="48" t="n">
        <f aca="false">IF(ISNUMBER($I123),$I123,"")</f>
        <v>2.89827362969357</v>
      </c>
      <c r="AC123" s="48" t="n">
        <f aca="false">IF(ISNUMBER($J123),$J123,"")</f>
        <v>0.290215871500188</v>
      </c>
      <c r="AD123" s="48" t="n">
        <f aca="false">IF(ISNUMBER($D123),$D123,"")</f>
        <v>3.16208427815571</v>
      </c>
      <c r="AE123" s="48" t="n">
        <f aca="false">IF(ISNUMBER($F123),$F123,"")</f>
        <v>0.996957692223511</v>
      </c>
      <c r="AF123" s="48" t="n">
        <f aca="false">IF(ISNUMBER($H123),$H123,"")</f>
        <v>3.62042441995237</v>
      </c>
    </row>
    <row r="124" customFormat="false" ht="12.8" hidden="false" customHeight="false" outlineLevel="0" collapsed="false">
      <c r="C124" s="0" t="n">
        <f aca="false">C123+1</f>
        <v>72</v>
      </c>
      <c r="D124" s="48" t="n">
        <f aca="false">IF(ISNUMBER('Deaths per day'!$D124),(0.7*'Deaths per day'!$D118+0.8*'Deaths per day'!$D119+0.9*'Deaths per day'!$D120+'Deaths per day'!$D121+1.1*'Deaths per day'!$D122+1.2*'Deaths per day'!$D123+1.3*'Deaths per day'!$D124)/7,"")</f>
        <v>2.89399092970521</v>
      </c>
      <c r="E124" s="48" t="n">
        <f aca="false">IF(ISNUMBER('Deaths per day'!$E124),(0.7*'Deaths per day'!$E118+0.8*'Deaths per day'!$E119+0.9*'Deaths per day'!$E120+'Deaths per day'!$E121+1.1*'Deaths per day'!$E122+1.2*'Deaths per day'!$E123+1.3*'Deaths per day'!$E124)/7,"")</f>
        <v>-4.50603514132925</v>
      </c>
      <c r="F124" s="48" t="n">
        <f aca="false">IF(ISNUMBER('Deaths per day'!$F124),(0.7*'Deaths per day'!$F118+0.8*'Deaths per day'!$F119+0.9*'Deaths per day'!$F120+'Deaths per day'!$F121+1.1*'Deaths per day'!$F122+1.2*'Deaths per day'!$F123+1.3*'Deaths per day'!$F124)/7,"")</f>
        <v>0.94990041366631</v>
      </c>
      <c r="G124" s="48" t="n">
        <f aca="false">IF(ISNUMBER('Deaths per day'!$G124),(0.7*'Deaths per day'!$G118+0.8*'Deaths per day'!$G119+0.9*'Deaths per day'!$G120+'Deaths per day'!$G121+1.1*'Deaths per day'!$G122+1.2*'Deaths per day'!$G123+1.3*'Deaths per day'!$G124)/7,"")</f>
        <v>3.98648648648649</v>
      </c>
      <c r="H124" s="48" t="n">
        <f aca="false">IF(ISNUMBER('Deaths per day'!$H124),(0.7*'Deaths per day'!$H118+0.8*'Deaths per day'!$H119+0.9*'Deaths per day'!$H120+'Deaths per day'!$H121+1.1*'Deaths per day'!$H122+1.2*'Deaths per day'!$H123+1.3*'Deaths per day'!$H124)/7,"")</f>
        <v>3.95507133374075</v>
      </c>
      <c r="I124" s="48" t="n">
        <f aca="false">IF(ISNUMBER('Deaths per day'!$I124),(0.7*'Deaths per day'!$I118+0.8*'Deaths per day'!$I119+0.9*'Deaths per day'!$I120+'Deaths per day'!$I121+1.1*'Deaths per day'!$I122+1.2*'Deaths per day'!$I123+1.3*'Deaths per day'!$I124)/7,"")</f>
        <v>2.74557617608977</v>
      </c>
      <c r="J124" s="48" t="n">
        <f aca="false">IF(ISNUMBER('Deaths per day'!$J124),(0.7*'Deaths per day'!$J118+0.8*'Deaths per day'!$J119+0.9*'Deaths per day'!$J120+'Deaths per day'!$J121+1.1*'Deaths per day'!$J122+1.2*'Deaths per day'!$J123+1.3*'Deaths per day'!$J124)/7,"")</f>
        <v>0.271800293285135</v>
      </c>
      <c r="K124" s="55"/>
      <c r="M124" s="15" t="n">
        <f aca="false">M123+1</f>
        <v>43969</v>
      </c>
      <c r="N124" s="0" t="n">
        <f aca="false">N123+1</f>
        <v>72</v>
      </c>
      <c r="O124" s="48" t="n">
        <f aca="false">IF(ISNUMBER($D124),$D124,"")</f>
        <v>2.89399092970521</v>
      </c>
      <c r="P124" s="48" t="n">
        <f aca="false">IF(ISNUMBER($E124),$E124,"")</f>
        <v>-4.50603514132925</v>
      </c>
      <c r="Q124" s="48" t="n">
        <f aca="false">IF(ISNUMBER($F124),$F124,"")</f>
        <v>0.94990041366631</v>
      </c>
      <c r="R124" s="48" t="n">
        <f aca="false">IF(ISNUMBER($H124),$H124,"")</f>
        <v>3.95507133374075</v>
      </c>
      <c r="S124" s="48" t="n">
        <f aca="false">IF(ISNUMBER($J124),$J124,"")</f>
        <v>0.271800293285135</v>
      </c>
      <c r="T124" s="48" t="n">
        <f aca="false">IF(ISNUMBER($I124),$I124,"")</f>
        <v>2.74557617608977</v>
      </c>
      <c r="U124" s="48" t="n">
        <f aca="false">IF(ISNUMBER($G124),$G124,"")</f>
        <v>3.98648648648649</v>
      </c>
      <c r="Y124" s="0" t="n">
        <f aca="false">Y123+1</f>
        <v>72</v>
      </c>
      <c r="Z124" s="48" t="n">
        <f aca="false">IF(ISNUMBER($E124),$E124,"")</f>
        <v>-4.50603514132925</v>
      </c>
      <c r="AA124" s="48" t="n">
        <f aca="false">IF(ISNUMBER($G124),$G124,"")</f>
        <v>3.98648648648649</v>
      </c>
      <c r="AB124" s="48" t="n">
        <f aca="false">IF(ISNUMBER($I124),$I124,"")</f>
        <v>2.74557617608977</v>
      </c>
      <c r="AC124" s="48" t="n">
        <f aca="false">IF(ISNUMBER($J124),$J124,"")</f>
        <v>0.271800293285135</v>
      </c>
      <c r="AD124" s="48" t="n">
        <f aca="false">IF(ISNUMBER($D124),$D124,"")</f>
        <v>2.89399092970521</v>
      </c>
      <c r="AE124" s="48" t="n">
        <f aca="false">IF(ISNUMBER($F124),$F124,"")</f>
        <v>0.94990041366631</v>
      </c>
      <c r="AF124" s="48" t="n">
        <f aca="false">IF(ISNUMBER($H124),$H124,"")</f>
        <v>3.95507133374075</v>
      </c>
    </row>
    <row r="125" customFormat="false" ht="12.8" hidden="false" customHeight="false" outlineLevel="0" collapsed="false">
      <c r="C125" s="0" t="n">
        <f aca="false">C124+1</f>
        <v>73</v>
      </c>
      <c r="D125" s="48" t="n">
        <f aca="false">IF(ISNUMBER('Deaths per day'!$D125),(0.7*'Deaths per day'!$D119+0.8*'Deaths per day'!$D120+0.9*'Deaths per day'!$D121+'Deaths per day'!$D122+1.1*'Deaths per day'!$D123+1.2*'Deaths per day'!$D124+1.3*'Deaths per day'!$D125)/7,"")</f>
        <v>2.84816704459561</v>
      </c>
      <c r="E125" s="48" t="n">
        <f aca="false">IF(ISNUMBER('Deaths per day'!$E125),(0.7*'Deaths per day'!$E119+0.8*'Deaths per day'!$E120+0.9*'Deaths per day'!$E121+'Deaths per day'!$E122+1.1*'Deaths per day'!$E123+1.2*'Deaths per day'!$E124+1.3*'Deaths per day'!$E125)/7,"")</f>
        <v>-3.25378151260504</v>
      </c>
      <c r="F125" s="48" t="n">
        <f aca="false">IF(ISNUMBER('Deaths per day'!$F125),(0.7*'Deaths per day'!$F119+0.8*'Deaths per day'!$F120+0.9*'Deaths per day'!$F121+'Deaths per day'!$F122+1.1*'Deaths per day'!$F123+1.2*'Deaths per day'!$F124+1.3*'Deaths per day'!$F125)/7,"")</f>
        <v>0.962594935323601</v>
      </c>
      <c r="G125" s="48" t="n">
        <f aca="false">IF(ISNUMBER('Deaths per day'!$G125),(0.7*'Deaths per day'!$G119+0.8*'Deaths per day'!$G120+0.9*'Deaths per day'!$G121+'Deaths per day'!$G122+1.1*'Deaths per day'!$G123+1.2*'Deaths per day'!$G124+1.3*'Deaths per day'!$G125)/7,"")</f>
        <v>4.26365140650855</v>
      </c>
      <c r="H125" s="48" t="n">
        <f aca="false">IF(ISNUMBER('Deaths per day'!$H125),(0.7*'Deaths per day'!$H119+0.8*'Deaths per day'!$H120+0.9*'Deaths per day'!$H121+'Deaths per day'!$H122+1.1*'Deaths per day'!$H123+1.2*'Deaths per day'!$H124+1.3*'Deaths per day'!$H125)/7,"")</f>
        <v>3.9691905675089</v>
      </c>
      <c r="I125" s="48" t="n">
        <f aca="false">IF(ISNUMBER('Deaths per day'!$I125),(0.7*'Deaths per day'!$I119+0.8*'Deaths per day'!$I120+0.9*'Deaths per day'!$I121+'Deaths per day'!$I122+1.1*'Deaths per day'!$I123+1.2*'Deaths per day'!$I124+1.3*'Deaths per day'!$I125)/7,"")</f>
        <v>2.51735002157963</v>
      </c>
      <c r="J125" s="48" t="n">
        <f aca="false">IF(ISNUMBER('Deaths per day'!$J125),(0.7*'Deaths per day'!$J119+0.8*'Deaths per day'!$J120+0.9*'Deaths per day'!$J121+'Deaths per day'!$J122+1.1*'Deaths per day'!$J123+1.2*'Deaths per day'!$J124+1.3*'Deaths per day'!$J125)/7,"")</f>
        <v>0.244858984414964</v>
      </c>
      <c r="K125" s="55"/>
      <c r="M125" s="15" t="n">
        <f aca="false">M124+1</f>
        <v>43970</v>
      </c>
      <c r="N125" s="0" t="n">
        <f aca="false">N124+1</f>
        <v>73</v>
      </c>
      <c r="O125" s="48" t="n">
        <f aca="false">IF(ISNUMBER($D125),$D125,"")</f>
        <v>2.84816704459561</v>
      </c>
      <c r="P125" s="48" t="n">
        <f aca="false">IF(ISNUMBER($E125),$E125,"")</f>
        <v>-3.25378151260504</v>
      </c>
      <c r="Q125" s="48" t="n">
        <f aca="false">IF(ISNUMBER($F125),$F125,"")</f>
        <v>0.962594935323601</v>
      </c>
      <c r="R125" s="48" t="n">
        <f aca="false">IF(ISNUMBER($H125),$H125,"")</f>
        <v>3.9691905675089</v>
      </c>
      <c r="S125" s="48" t="n">
        <f aca="false">IF(ISNUMBER($J125),$J125,"")</f>
        <v>0.244858984414964</v>
      </c>
      <c r="T125" s="48" t="n">
        <f aca="false">IF(ISNUMBER($I125),$I125,"")</f>
        <v>2.51735002157963</v>
      </c>
      <c r="U125" s="48" t="n">
        <f aca="false">IF(ISNUMBER($G125),$G125,"")</f>
        <v>4.26365140650855</v>
      </c>
      <c r="Y125" s="0" t="n">
        <f aca="false">Y124+1</f>
        <v>73</v>
      </c>
      <c r="Z125" s="48" t="n">
        <f aca="false">IF(ISNUMBER($E125),$E125,"")</f>
        <v>-3.25378151260504</v>
      </c>
      <c r="AA125" s="48" t="n">
        <f aca="false">IF(ISNUMBER($G125),$G125,"")</f>
        <v>4.26365140650855</v>
      </c>
      <c r="AB125" s="48" t="n">
        <f aca="false">IF(ISNUMBER($I125),$I125,"")</f>
        <v>2.51735002157963</v>
      </c>
      <c r="AC125" s="48" t="n">
        <f aca="false">IF(ISNUMBER($J125),$J125,"")</f>
        <v>0.244858984414964</v>
      </c>
      <c r="AD125" s="48" t="n">
        <f aca="false">IF(ISNUMBER($D125),$D125,"")</f>
        <v>2.84816704459561</v>
      </c>
      <c r="AE125" s="48" t="n">
        <f aca="false">IF(ISNUMBER($F125),$F125,"")</f>
        <v>0.962594935323601</v>
      </c>
      <c r="AF125" s="48" t="n">
        <f aca="false">IF(ISNUMBER($H125),$H125,"")</f>
        <v>3.9691905675089</v>
      </c>
    </row>
    <row r="126" customFormat="false" ht="12.8" hidden="false" customHeight="false" outlineLevel="0" collapsed="false">
      <c r="C126" s="0" t="n">
        <f aca="false">C125+1</f>
        <v>74</v>
      </c>
      <c r="D126" s="48" t="n">
        <f aca="false">IF(ISNUMBER('Deaths per day'!$D126),(0.7*'Deaths per day'!$D120+0.8*'Deaths per day'!$D121+0.9*'Deaths per day'!$D122+'Deaths per day'!$D123+1.1*'Deaths per day'!$D124+1.2*'Deaths per day'!$D125+1.3*'Deaths per day'!$D126)/7,"")</f>
        <v>2.76903817082388</v>
      </c>
      <c r="E126" s="48" t="n">
        <f aca="false">IF(ISNUMBER('Deaths per day'!$E126),(0.7*'Deaths per day'!$E120+0.8*'Deaths per day'!$E121+0.9*'Deaths per day'!$E122+'Deaths per day'!$E123+1.1*'Deaths per day'!$E124+1.2*'Deaths per day'!$E125+1.3*'Deaths per day'!$E126)/7,"")</f>
        <v>-3.24950343773873</v>
      </c>
      <c r="F126" s="48" t="n">
        <f aca="false">IF(ISNUMBER('Deaths per day'!$F126),(0.7*'Deaths per day'!$F120+0.8*'Deaths per day'!$F121+0.9*'Deaths per day'!$F122+'Deaths per day'!$F123+1.1*'Deaths per day'!$F124+1.2*'Deaths per day'!$F125+1.3*'Deaths per day'!$F126)/7,"")</f>
        <v>0.90875265381164</v>
      </c>
      <c r="G126" s="48" t="n">
        <f aca="false">IF(ISNUMBER('Deaths per day'!$G126),(0.7*'Deaths per day'!$G120+0.8*'Deaths per day'!$G121+0.9*'Deaths per day'!$G122+'Deaths per day'!$G123+1.1*'Deaths per day'!$G124+1.2*'Deaths per day'!$G125+1.3*'Deaths per day'!$G126)/7,"")</f>
        <v>3.79757308328737</v>
      </c>
      <c r="H126" s="48" t="n">
        <f aca="false">IF(ISNUMBER('Deaths per day'!$H126),(0.7*'Deaths per day'!$H120+0.8*'Deaths per day'!$H121+0.9*'Deaths per day'!$H122+'Deaths per day'!$H123+1.1*'Deaths per day'!$H124+1.2*'Deaths per day'!$H125+1.3*'Deaths per day'!$H126)/7,"")</f>
        <v>3.52432933639601</v>
      </c>
      <c r="I126" s="48" t="n">
        <f aca="false">IF(ISNUMBER('Deaths per day'!$I126),(0.7*'Deaths per day'!$I120+0.8*'Deaths per day'!$I121+0.9*'Deaths per day'!$I122+'Deaths per day'!$I123+1.1*'Deaths per day'!$I124+1.2*'Deaths per day'!$I125+1.3*'Deaths per day'!$I126)/7,"")</f>
        <v>2.39628830384117</v>
      </c>
      <c r="J126" s="48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5"/>
      <c r="M126" s="15" t="n">
        <f aca="false">M125+1</f>
        <v>43971</v>
      </c>
      <c r="N126" s="0" t="n">
        <f aca="false">N125+1</f>
        <v>74</v>
      </c>
      <c r="O126" s="48" t="n">
        <f aca="false">IF(ISNUMBER($D126),$D126,"")</f>
        <v>2.76903817082388</v>
      </c>
      <c r="P126" s="48" t="n">
        <f aca="false">IF(ISNUMBER($E126),$E126,"")</f>
        <v>-3.24950343773873</v>
      </c>
      <c r="Q126" s="48" t="n">
        <f aca="false">IF(ISNUMBER($F126),$F126,"")</f>
        <v>0.90875265381164</v>
      </c>
      <c r="R126" s="48" t="n">
        <f aca="false">IF(ISNUMBER($H126),$H126,"")</f>
        <v>3.52432933639601</v>
      </c>
      <c r="S126" s="48" t="str">
        <f aca="false">IF(ISNUMBER($J126),$J126,"")</f>
        <v/>
      </c>
      <c r="T126" s="48" t="n">
        <f aca="false">IF(ISNUMBER($I126),$I126,"")</f>
        <v>2.39628830384117</v>
      </c>
      <c r="U126" s="48" t="n">
        <f aca="false">IF(ISNUMBER($G126),$G126,"")</f>
        <v>3.79757308328737</v>
      </c>
      <c r="Y126" s="0" t="n">
        <f aca="false">Y125+1</f>
        <v>74</v>
      </c>
      <c r="Z126" s="48" t="n">
        <f aca="false">IF(ISNUMBER($E126),$E126,"")</f>
        <v>-3.24950343773873</v>
      </c>
      <c r="AA126" s="48" t="n">
        <f aca="false">IF(ISNUMBER($G126),$G126,"")</f>
        <v>3.79757308328737</v>
      </c>
      <c r="AB126" s="48" t="n">
        <f aca="false">IF(ISNUMBER($I126),$I126,"")</f>
        <v>2.39628830384117</v>
      </c>
      <c r="AC126" s="48" t="str">
        <f aca="false">IF(ISNUMBER($J126),$J126,"")</f>
        <v/>
      </c>
      <c r="AD126" s="48" t="n">
        <f aca="false">IF(ISNUMBER($D126),$D126,"")</f>
        <v>2.76903817082388</v>
      </c>
      <c r="AE126" s="48" t="n">
        <f aca="false">IF(ISNUMBER($F126),$F126,"")</f>
        <v>0.90875265381164</v>
      </c>
      <c r="AF126" s="48" t="n">
        <f aca="false">IF(ISNUMBER($H126),$H126,"")</f>
        <v>3.52432933639601</v>
      </c>
    </row>
    <row r="127" customFormat="false" ht="12.8" hidden="false" customHeight="false" outlineLevel="0" collapsed="false">
      <c r="C127" s="0" t="n">
        <f aca="false">C126+1</f>
        <v>75</v>
      </c>
      <c r="D127" s="48" t="n">
        <f aca="false">IF(ISNUMBER('Deaths per day'!$D127),(0.7*'Deaths per day'!$D121+0.8*'Deaths per day'!$D122+0.9*'Deaths per day'!$D123+'Deaths per day'!$D124+1.1*'Deaths per day'!$D125+1.2*'Deaths per day'!$D126+1.3*'Deaths per day'!$D127)/7,"")</f>
        <v>2.58763227513227</v>
      </c>
      <c r="E127" s="48" t="n">
        <f aca="false">IF(ISNUMBER('Deaths per day'!$E127),(0.7*'Deaths per day'!$E121+0.8*'Deaths per day'!$E122+0.9*'Deaths per day'!$E123+'Deaths per day'!$E124+1.1*'Deaths per day'!$E125+1.2*'Deaths per day'!$E126+1.3*'Deaths per day'!$E127)/7,"")</f>
        <v>-3.10557677616501</v>
      </c>
      <c r="F127" s="48" t="n">
        <f aca="false">IF(ISNUMBER('Deaths per day'!$F127),(0.7*'Deaths per day'!$F121+0.8*'Deaths per day'!$F122+0.9*'Deaths per day'!$F123+'Deaths per day'!$F124+1.1*'Deaths per day'!$F125+1.2*'Deaths per day'!$F126+1.3*'Deaths per day'!$F127)/7,"")</f>
        <v>0.81638906520169</v>
      </c>
      <c r="G127" s="48" t="n">
        <f aca="false">IF(ISNUMBER('Deaths per day'!$G127),(0.7*'Deaths per day'!$G121+0.8*'Deaths per day'!$G122+0.9*'Deaths per day'!$G123+'Deaths per day'!$G124+1.1*'Deaths per day'!$G125+1.2*'Deaths per day'!$G126+1.3*'Deaths per day'!$G127)/7,"")</f>
        <v>3.49145063430778</v>
      </c>
      <c r="H127" s="48" t="n">
        <f aca="false">IF(ISNUMBER('Deaths per day'!$H127),(0.7*'Deaths per day'!$H121+0.8*'Deaths per day'!$H122+0.9*'Deaths per day'!$H123+'Deaths per day'!$H124+1.1*'Deaths per day'!$H125+1.2*'Deaths per day'!$H126+1.3*'Deaths per day'!$H127)/7,"")</f>
        <v>3.67584768086317</v>
      </c>
      <c r="I127" s="48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8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5"/>
      <c r="M127" s="15" t="n">
        <f aca="false">M126+1</f>
        <v>43972</v>
      </c>
      <c r="N127" s="0" t="n">
        <f aca="false">N126+1</f>
        <v>75</v>
      </c>
      <c r="O127" s="48" t="n">
        <f aca="false">IF(ISNUMBER($D127),$D127,"")</f>
        <v>2.58763227513227</v>
      </c>
      <c r="P127" s="48" t="n">
        <f aca="false">IF(ISNUMBER($E127),$E127,"")</f>
        <v>-3.10557677616501</v>
      </c>
      <c r="Q127" s="48" t="n">
        <f aca="false">IF(ISNUMBER($F127),$F127,"")</f>
        <v>0.81638906520169</v>
      </c>
      <c r="R127" s="48" t="n">
        <f aca="false">IF(ISNUMBER($H127),$H127,"")</f>
        <v>3.67584768086317</v>
      </c>
      <c r="S127" s="48" t="str">
        <f aca="false">IF(ISNUMBER($J127),$J127,"")</f>
        <v/>
      </c>
      <c r="T127" s="48" t="str">
        <f aca="false">IF(ISNUMBER($I127),$I127,"")</f>
        <v/>
      </c>
      <c r="U127" s="48" t="n">
        <f aca="false">IF(ISNUMBER($G127),$G127,"")</f>
        <v>3.49145063430778</v>
      </c>
      <c r="Y127" s="0" t="n">
        <f aca="false">Y126+1</f>
        <v>75</v>
      </c>
      <c r="Z127" s="48" t="n">
        <f aca="false">IF(ISNUMBER($E127),$E127,"")</f>
        <v>-3.10557677616501</v>
      </c>
      <c r="AA127" s="48" t="n">
        <f aca="false">IF(ISNUMBER($G127),$G127,"")</f>
        <v>3.49145063430778</v>
      </c>
      <c r="AB127" s="48" t="str">
        <f aca="false">IF(ISNUMBER($I127),$I127,"")</f>
        <v/>
      </c>
      <c r="AC127" s="48" t="str">
        <f aca="false">IF(ISNUMBER($J127),$J127,"")</f>
        <v/>
      </c>
      <c r="AD127" s="48" t="n">
        <f aca="false">IF(ISNUMBER($D127),$D127,"")</f>
        <v>2.58763227513227</v>
      </c>
      <c r="AE127" s="48" t="n">
        <f aca="false">IF(ISNUMBER($F127),$F127,"")</f>
        <v>0.81638906520169</v>
      </c>
      <c r="AF127" s="48" t="n">
        <f aca="false">IF(ISNUMBER($H127),$H127,"")</f>
        <v>3.67584768086317</v>
      </c>
    </row>
    <row r="128" customFormat="false" ht="12.8" hidden="false" customHeight="false" outlineLevel="0" collapsed="false">
      <c r="C128" s="0" t="n">
        <f aca="false">C127+1</f>
        <v>76</v>
      </c>
      <c r="D128" s="48" t="n">
        <f aca="false">IF(ISNUMBER('Deaths per day'!$D128),(0.7*'Deaths per day'!$D122+0.8*'Deaths per day'!$D123+0.9*'Deaths per day'!$D124+'Deaths per day'!$D125+1.1*'Deaths per day'!$D126+1.2*'Deaths per day'!$D127+1.3*'Deaths per day'!$D128)/7,"")</f>
        <v>2.37977135298564</v>
      </c>
      <c r="E128" s="48" t="n">
        <f aca="false">IF(ISNUMBER('Deaths per day'!$E128),(0.7*'Deaths per day'!$E122+0.8*'Deaths per day'!$E123+0.9*'Deaths per day'!$E124+'Deaths per day'!$E125+1.1*'Deaths per day'!$E126+1.2*'Deaths per day'!$E127+1.3*'Deaths per day'!$E128)/7,"")</f>
        <v>-4.10817417876242</v>
      </c>
      <c r="F128" s="48" t="n">
        <f aca="false">IF(ISNUMBER('Deaths per day'!$F128),(0.7*'Deaths per day'!$F122+0.8*'Deaths per day'!$F123+0.9*'Deaths per day'!$F124+'Deaths per day'!$F125+1.1*'Deaths per day'!$F126+1.2*'Deaths per day'!$F127+1.3*'Deaths per day'!$F128)/7,"")</f>
        <v>0.904375232550505</v>
      </c>
      <c r="G128" s="48" t="n">
        <f aca="false">IF(ISNUMBER('Deaths per day'!$G128),(0.7*'Deaths per day'!$G122+0.8*'Deaths per day'!$G123+0.9*'Deaths per day'!$G124+'Deaths per day'!$G125+1.1*'Deaths per day'!$G126+1.2*'Deaths per day'!$G127+1.3*'Deaths per day'!$G128)/7,"")</f>
        <v>3.68863761720905</v>
      </c>
      <c r="H128" s="48" t="n">
        <f aca="false">IF(ISNUMBER('Deaths per day'!$H128),(0.7*'Deaths per day'!$H122+0.8*'Deaths per day'!$H123+0.9*'Deaths per day'!$H124+'Deaths per day'!$H125+1.1*'Deaths per day'!$H126+1.2*'Deaths per day'!$H127+1.3*'Deaths per day'!$H128)/7,"")</f>
        <v>3.59745432322509</v>
      </c>
      <c r="I128" s="48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8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5"/>
      <c r="M128" s="15" t="n">
        <f aca="false">M127+1</f>
        <v>43973</v>
      </c>
      <c r="N128" s="0" t="n">
        <f aca="false">N127+1</f>
        <v>76</v>
      </c>
      <c r="O128" s="48" t="n">
        <f aca="false">IF(ISNUMBER($D128),$D128,"")</f>
        <v>2.37977135298564</v>
      </c>
      <c r="P128" s="48" t="n">
        <f aca="false">IF(ISNUMBER($E128),$E128,"")</f>
        <v>-4.10817417876242</v>
      </c>
      <c r="Q128" s="48" t="n">
        <f aca="false">IF(ISNUMBER($F128),$F128,"")</f>
        <v>0.904375232550505</v>
      </c>
      <c r="R128" s="48" t="n">
        <f aca="false">IF(ISNUMBER($H128),$H128,"")</f>
        <v>3.59745432322509</v>
      </c>
      <c r="S128" s="48" t="str">
        <f aca="false">IF(ISNUMBER($J128),$J128,"")</f>
        <v/>
      </c>
      <c r="T128" s="48" t="str">
        <f aca="false">IF(ISNUMBER($I128),$I128,"")</f>
        <v/>
      </c>
      <c r="U128" s="48" t="n">
        <f aca="false">IF(ISNUMBER($G128),$G128,"")</f>
        <v>3.68863761720905</v>
      </c>
      <c r="Y128" s="0" t="n">
        <f aca="false">Y127+1</f>
        <v>76</v>
      </c>
      <c r="Z128" s="48" t="n">
        <f aca="false">IF(ISNUMBER($E128),$E128,"")</f>
        <v>-4.10817417876242</v>
      </c>
      <c r="AA128" s="48" t="n">
        <f aca="false">IF(ISNUMBER($G128),$G128,"")</f>
        <v>3.68863761720905</v>
      </c>
      <c r="AB128" s="48" t="str">
        <f aca="false">IF(ISNUMBER($I128),$I128,"")</f>
        <v/>
      </c>
      <c r="AC128" s="48" t="str">
        <f aca="false">IF(ISNUMBER($J128),$J128,"")</f>
        <v/>
      </c>
      <c r="AD128" s="48" t="n">
        <f aca="false">IF(ISNUMBER($D128),$D128,"")</f>
        <v>2.37977135298564</v>
      </c>
      <c r="AE128" s="48" t="n">
        <f aca="false">IF(ISNUMBER($F128),$F128,"")</f>
        <v>0.904375232550505</v>
      </c>
      <c r="AF128" s="48" t="n">
        <f aca="false">IF(ISNUMBER($H128),$H128,"")</f>
        <v>3.59745432322509</v>
      </c>
    </row>
    <row r="129" customFormat="false" ht="12.8" hidden="false" customHeight="false" outlineLevel="0" collapsed="false">
      <c r="C129" s="0" t="n">
        <f aca="false">C128+1</f>
        <v>77</v>
      </c>
      <c r="D129" s="48" t="n">
        <f aca="false">IF(ISNUMBER('Deaths per day'!$D129),(0.7*'Deaths per day'!$D123+0.8*'Deaths per day'!$D124+0.9*'Deaths per day'!$D125+'Deaths per day'!$D126+1.1*'Deaths per day'!$D127+1.2*'Deaths per day'!$D128+1.3*'Deaths per day'!$D129)/7,"")</f>
        <v>2.29072184429327</v>
      </c>
      <c r="E129" s="48" t="n">
        <f aca="false">IF(ISNUMBER('Deaths per day'!$E129),(0.7*'Deaths per day'!$E123+0.8*'Deaths per day'!$E124+0.9*'Deaths per day'!$E125+'Deaths per day'!$E126+1.1*'Deaths per day'!$E127+1.2*'Deaths per day'!$E128+1.3*'Deaths per day'!$E129)/7,"")</f>
        <v>-3.72345301757067</v>
      </c>
      <c r="F129" s="48" t="n">
        <f aca="false">IF(ISNUMBER('Deaths per day'!$F129),(0.7*'Deaths per day'!$F123+0.8*'Deaths per day'!$F124+0.9*'Deaths per day'!$F125+'Deaths per day'!$F126+1.1*'Deaths per day'!$F127+1.2*'Deaths per day'!$F128+1.3*'Deaths per day'!$F129)/7,"")</f>
        <v>0.958436385125522</v>
      </c>
      <c r="G129" s="48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8" t="n">
        <f aca="false">IF(ISNUMBER('Deaths per day'!$H129),(0.7*'Deaths per day'!$H123+0.8*'Deaths per day'!$H124+0.9*'Deaths per day'!$H125+'Deaths per day'!$H126+1.1*'Deaths per day'!$H127+1.2*'Deaths per day'!$H128+1.3*'Deaths per day'!$H129)/7,"")</f>
        <v>3.3161233220239</v>
      </c>
      <c r="I129" s="48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8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5"/>
      <c r="M129" s="15" t="n">
        <f aca="false">M128+1</f>
        <v>43974</v>
      </c>
      <c r="N129" s="0" t="n">
        <f aca="false">N128+1</f>
        <v>77</v>
      </c>
      <c r="O129" s="48" t="n">
        <f aca="false">IF(ISNUMBER($D129),$D129,"")</f>
        <v>2.29072184429327</v>
      </c>
      <c r="P129" s="48" t="n">
        <f aca="false">IF(ISNUMBER($E129),$E129,"")</f>
        <v>-3.72345301757067</v>
      </c>
      <c r="Q129" s="48" t="n">
        <f aca="false">IF(ISNUMBER($F129),$F129,"")</f>
        <v>0.958436385125522</v>
      </c>
      <c r="R129" s="48" t="n">
        <f aca="false">IF(ISNUMBER($H129),$H129,"")</f>
        <v>3.3161233220239</v>
      </c>
      <c r="S129" s="48" t="str">
        <f aca="false">IF(ISNUMBER($J129),$J129,"")</f>
        <v/>
      </c>
      <c r="T129" s="48" t="str">
        <f aca="false">IF(ISNUMBER($I129),$I129,"")</f>
        <v/>
      </c>
      <c r="U129" s="48" t="str">
        <f aca="false">IF(ISNUMBER($G129),$G129,"")</f>
        <v/>
      </c>
      <c r="Y129" s="0" t="n">
        <f aca="false">Y128+1</f>
        <v>77</v>
      </c>
      <c r="Z129" s="48" t="n">
        <f aca="false">IF(ISNUMBER($E129),$E129,"")</f>
        <v>-3.72345301757067</v>
      </c>
      <c r="AA129" s="48" t="str">
        <f aca="false">IF(ISNUMBER($G129),$G129,"")</f>
        <v/>
      </c>
      <c r="AB129" s="48" t="str">
        <f aca="false">IF(ISNUMBER($I129),$I129,"")</f>
        <v/>
      </c>
      <c r="AC129" s="48" t="str">
        <f aca="false">IF(ISNUMBER($J129),$J129,"")</f>
        <v/>
      </c>
      <c r="AD129" s="48" t="n">
        <f aca="false">IF(ISNUMBER($D129),$D129,"")</f>
        <v>2.29072184429327</v>
      </c>
      <c r="AE129" s="48" t="n">
        <f aca="false">IF(ISNUMBER($F129),$F129,"")</f>
        <v>0.958436385125522</v>
      </c>
      <c r="AF129" s="48" t="n">
        <f aca="false">IF(ISNUMBER($H129),$H129,"")</f>
        <v>3.3161233220239</v>
      </c>
    </row>
    <row r="130" customFormat="false" ht="12.8" hidden="false" customHeight="false" outlineLevel="0" collapsed="false">
      <c r="C130" s="0" t="n">
        <f aca="false">C129+1</f>
        <v>78</v>
      </c>
      <c r="D130" s="48" t="n">
        <f aca="false">IF(ISNUMBER('Deaths per day'!$D130),(0.7*'Deaths per day'!$D124+0.8*'Deaths per day'!$D125+0.9*'Deaths per day'!$D126+'Deaths per day'!$D127+1.1*'Deaths per day'!$D128+1.2*'Deaths per day'!$D129+1.3*'Deaths per day'!$D130)/7,"")</f>
        <v>2.00916477702192</v>
      </c>
      <c r="E130" s="48" t="n">
        <f aca="false">IF(ISNUMBER('Deaths per day'!$E130),(0.7*'Deaths per day'!$E124+0.8*'Deaths per day'!$E125+0.9*'Deaths per day'!$E126+'Deaths per day'!$E127+1.1*'Deaths per day'!$E128+1.2*'Deaths per day'!$E129+1.3*'Deaths per day'!$E130)/7,"")</f>
        <v>-3.37662337662338</v>
      </c>
      <c r="F130" s="48" t="n">
        <f aca="false">IF(ISNUMBER('Deaths per day'!$F130),(0.7*'Deaths per day'!$F124+0.8*'Deaths per day'!$F125+0.9*'Deaths per day'!$F126+'Deaths per day'!$F127+1.1*'Deaths per day'!$F128+1.2*'Deaths per day'!$F129+1.3*'Deaths per day'!$F130)/7,"")</f>
        <v>0.903937490424391</v>
      </c>
      <c r="G130" s="48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8" t="n">
        <f aca="false">IF(ISNUMBER('Deaths per day'!$H130),(0.7*'Deaths per day'!$H124+0.8*'Deaths per day'!$H125+0.9*'Deaths per day'!$H126+'Deaths per day'!$H127+1.1*'Deaths per day'!$H128+1.2*'Deaths per day'!$H129+1.3*'Deaths per day'!$H130)/7,"")</f>
        <v>2.98758771837397</v>
      </c>
      <c r="I130" s="48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8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5"/>
      <c r="M130" s="15" t="n">
        <f aca="false">M129+1</f>
        <v>43975</v>
      </c>
      <c r="N130" s="0" t="n">
        <f aca="false">N129+1</f>
        <v>78</v>
      </c>
      <c r="O130" s="48" t="n">
        <f aca="false">IF(ISNUMBER($D130),$D130,"")</f>
        <v>2.00916477702192</v>
      </c>
      <c r="P130" s="48" t="n">
        <f aca="false">IF(ISNUMBER($E130),$E130,"")</f>
        <v>-3.37662337662338</v>
      </c>
      <c r="Q130" s="48" t="n">
        <f aca="false">IF(ISNUMBER($F130),$F130,"")</f>
        <v>0.903937490424391</v>
      </c>
      <c r="R130" s="48" t="n">
        <f aca="false">IF(ISNUMBER($H130),$H130,"")</f>
        <v>2.98758771837397</v>
      </c>
      <c r="S130" s="48" t="str">
        <f aca="false">IF(ISNUMBER($J130),$J130,"")</f>
        <v/>
      </c>
      <c r="T130" s="48" t="str">
        <f aca="false">IF(ISNUMBER($I130),$I130,"")</f>
        <v/>
      </c>
      <c r="U130" s="48" t="str">
        <f aca="false">IF(ISNUMBER($G130),$G130,"")</f>
        <v/>
      </c>
      <c r="Y130" s="0" t="n">
        <f aca="false">Y129+1</f>
        <v>78</v>
      </c>
      <c r="Z130" s="48" t="n">
        <f aca="false">IF(ISNUMBER($E130),$E130,"")</f>
        <v>-3.37662337662338</v>
      </c>
      <c r="AA130" s="48" t="str">
        <f aca="false">IF(ISNUMBER($G130),$G130,"")</f>
        <v/>
      </c>
      <c r="AB130" s="48" t="str">
        <f aca="false">IF(ISNUMBER($I130),$I130,"")</f>
        <v/>
      </c>
      <c r="AC130" s="48" t="str">
        <f aca="false">IF(ISNUMBER($J130),$J130,"")</f>
        <v/>
      </c>
      <c r="AD130" s="48" t="n">
        <f aca="false">IF(ISNUMBER($D130),$D130,"")</f>
        <v>2.00916477702192</v>
      </c>
      <c r="AE130" s="48" t="n">
        <f aca="false">IF(ISNUMBER($F130),$F130,"")</f>
        <v>0.903937490424391</v>
      </c>
      <c r="AF130" s="48" t="n">
        <f aca="false">IF(ISNUMBER($H130),$H130,"")</f>
        <v>2.98758771837397</v>
      </c>
    </row>
    <row r="131" customFormat="false" ht="12.8" hidden="false" customHeight="false" outlineLevel="0" collapsed="false">
      <c r="C131" s="0" t="n">
        <f aca="false">C130+1</f>
        <v>79</v>
      </c>
      <c r="D131" s="48" t="n">
        <f aca="false">IF(ISNUMBER('Deaths per day'!$D131),(0.7*'Deaths per day'!$D125+0.8*'Deaths per day'!$D126+0.9*'Deaths per day'!$D127+'Deaths per day'!$D128+1.1*'Deaths per day'!$D129+1.2*'Deaths per day'!$D130+1.3*'Deaths per day'!$D131)/7,"")</f>
        <v>1.9442082388511</v>
      </c>
      <c r="E131" s="48" t="n">
        <f aca="false">IF(ISNUMBER('Deaths per day'!$E131),(0.7*'Deaths per day'!$E125+0.8*'Deaths per day'!$E126+0.9*'Deaths per day'!$E127+'Deaths per day'!$E128+1.1*'Deaths per day'!$E129+1.2*'Deaths per day'!$E130+1.3*'Deaths per day'!$E131)/7,"")</f>
        <v>0.631016042780748</v>
      </c>
      <c r="F131" s="48" t="n">
        <f aca="false">IF(ISNUMBER('Deaths per day'!$F131),(0.7*'Deaths per day'!$F125+0.8*'Deaths per day'!$F126+0.9*'Deaths per day'!$F127+'Deaths per day'!$F128+1.1*'Deaths per day'!$F129+1.2*'Deaths per day'!$F130+1.3*'Deaths per day'!$F131)/7,"")</f>
        <v>0.878329576046751</v>
      </c>
      <c r="G131" s="48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8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8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8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5"/>
      <c r="M131" s="15" t="n">
        <f aca="false">M130+1</f>
        <v>43976</v>
      </c>
      <c r="N131" s="0" t="n">
        <f aca="false">N130+1</f>
        <v>79</v>
      </c>
      <c r="O131" s="48" t="n">
        <f aca="false">IF(ISNUMBER($D131),$D131,"")</f>
        <v>1.9442082388511</v>
      </c>
      <c r="P131" s="48" t="n">
        <f aca="false">IF(ISNUMBER($E131),$E131,"")</f>
        <v>0.631016042780748</v>
      </c>
      <c r="Q131" s="48" t="n">
        <f aca="false">IF(ISNUMBER($F131),$F131,"")</f>
        <v>0.878329576046751</v>
      </c>
      <c r="R131" s="48" t="str">
        <f aca="false">IF(ISNUMBER($H131),$H131,"")</f>
        <v/>
      </c>
      <c r="S131" s="48" t="str">
        <f aca="false">IF(ISNUMBER($J131),$J131,"")</f>
        <v/>
      </c>
      <c r="T131" s="48" t="str">
        <f aca="false">IF(ISNUMBER($I131),$I131,"")</f>
        <v/>
      </c>
      <c r="U131" s="48" t="str">
        <f aca="false">IF(ISNUMBER($G131),$G131,"")</f>
        <v/>
      </c>
      <c r="Y131" s="0" t="n">
        <f aca="false">Y130+1</f>
        <v>79</v>
      </c>
      <c r="Z131" s="48" t="n">
        <f aca="false">IF(ISNUMBER($E131),$E131,"")</f>
        <v>0.631016042780748</v>
      </c>
      <c r="AA131" s="48" t="str">
        <f aca="false">IF(ISNUMBER($G131),$G131,"")</f>
        <v/>
      </c>
      <c r="AB131" s="48" t="str">
        <f aca="false">IF(ISNUMBER($I131),$I131,"")</f>
        <v/>
      </c>
      <c r="AC131" s="48" t="str">
        <f aca="false">IF(ISNUMBER($J131),$J131,"")</f>
        <v/>
      </c>
      <c r="AD131" s="48" t="n">
        <f aca="false">IF(ISNUMBER($D131),$D131,"")</f>
        <v>1.9442082388511</v>
      </c>
      <c r="AE131" s="48" t="n">
        <f aca="false">IF(ISNUMBER($F131),$F131,"")</f>
        <v>0.878329576046751</v>
      </c>
      <c r="AF131" s="48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8" t="n">
        <f aca="false">IF(ISNUMBER('Deaths per day'!$D132),(0.7*'Deaths per day'!$D126+0.8*'Deaths per day'!$D127+0.9*'Deaths per day'!$D128+'Deaths per day'!$D129+1.1*'Deaths per day'!$D130+1.2*'Deaths per day'!$D131+1.3*'Deaths per day'!$D132)/7,"")</f>
        <v>1.74863000755858</v>
      </c>
      <c r="E132" s="48" t="n">
        <f aca="false">IF(ISNUMBER('Deaths per day'!$E132),(0.7*'Deaths per day'!$E126+0.8*'Deaths per day'!$E127+0.9*'Deaths per day'!$E128+'Deaths per day'!$E129+1.1*'Deaths per day'!$E130+1.2*'Deaths per day'!$E131+1.3*'Deaths per day'!$E132)/7,"")</f>
        <v>0.0290297937356761</v>
      </c>
      <c r="F132" s="48" t="n">
        <f aca="false">IF(ISNUMBER('Deaths per day'!$F132),(0.7*'Deaths per day'!$F126+0.8*'Deaths per day'!$F127+0.9*'Deaths per day'!$F128+'Deaths per day'!$F129+1.1*'Deaths per day'!$F130+1.2*'Deaths per day'!$F131+1.3*'Deaths per day'!$F132)/7,"")</f>
        <v>0.804788898859682</v>
      </c>
      <c r="G132" s="48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8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8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8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5"/>
      <c r="M132" s="15" t="n">
        <f aca="false">M131+1</f>
        <v>43977</v>
      </c>
      <c r="N132" s="0" t="n">
        <f aca="false">N131+1</f>
        <v>80</v>
      </c>
      <c r="O132" s="48" t="n">
        <f aca="false">IF(ISNUMBER($D132),$D132,"")</f>
        <v>1.74863000755858</v>
      </c>
      <c r="P132" s="48" t="n">
        <f aca="false">IF(ISNUMBER($E132),$E132,"")</f>
        <v>0.0290297937356761</v>
      </c>
      <c r="Q132" s="48" t="n">
        <f aca="false">IF(ISNUMBER($F132),$F132,"")</f>
        <v>0.804788898859682</v>
      </c>
      <c r="R132" s="48" t="str">
        <f aca="false">IF(ISNUMBER($H132),$H132,"")</f>
        <v/>
      </c>
      <c r="S132" s="48" t="str">
        <f aca="false">IF(ISNUMBER($J132),$J132,"")</f>
        <v/>
      </c>
      <c r="T132" s="48" t="str">
        <f aca="false">IF(ISNUMBER($I132),$I132,"")</f>
        <v/>
      </c>
      <c r="U132" s="48" t="str">
        <f aca="false">IF(ISNUMBER($G132),$G132,"")</f>
        <v/>
      </c>
      <c r="Y132" s="0" t="n">
        <f aca="false">Y131+1</f>
        <v>80</v>
      </c>
      <c r="Z132" s="48" t="n">
        <f aca="false">IF(ISNUMBER($E132),$E132,"")</f>
        <v>0.0290297937356761</v>
      </c>
      <c r="AA132" s="48" t="str">
        <f aca="false">IF(ISNUMBER($G132),$G132,"")</f>
        <v/>
      </c>
      <c r="AB132" s="48" t="str">
        <f aca="false">IF(ISNUMBER($I132),$I132,"")</f>
        <v/>
      </c>
      <c r="AC132" s="48" t="str">
        <f aca="false">IF(ISNUMBER($J132),$J132,"")</f>
        <v/>
      </c>
      <c r="AD132" s="48" t="n">
        <f aca="false">IF(ISNUMBER($D132),$D132,"")</f>
        <v>1.74863000755858</v>
      </c>
      <c r="AE132" s="48" t="n">
        <f aca="false">IF(ISNUMBER($F132),$F132,"")</f>
        <v>0.804788898859682</v>
      </c>
      <c r="AF132" s="48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8" t="n">
        <f aca="false">IF(ISNUMBER('Deaths per day'!$D133),(0.7*'Deaths per day'!$D127+0.8*'Deaths per day'!$D128+0.9*'Deaths per day'!$D129+'Deaths per day'!$D130+1.1*'Deaths per day'!$D131+1.2*'Deaths per day'!$D132+1.3*'Deaths per day'!$D133)/7,"")</f>
        <v>1.69406651549509</v>
      </c>
      <c r="E133" s="48" t="n">
        <f aca="false">IF(ISNUMBER('Deaths per day'!$E133),(0.7*'Deaths per day'!$E127+0.8*'Deaths per day'!$E128+0.9*'Deaths per day'!$E129+'Deaths per day'!$E130+1.1*'Deaths per day'!$E131+1.2*'Deaths per day'!$E132+1.3*'Deaths per day'!$E133)/7,"")</f>
        <v>0.0281130634071811</v>
      </c>
      <c r="F133" s="48" t="n">
        <f aca="false">IF(ISNUMBER('Deaths per day'!$F133),(0.7*'Deaths per day'!$F127+0.8*'Deaths per day'!$F128+0.9*'Deaths per day'!$F129+'Deaths per day'!$F130+1.1*'Deaths per day'!$F131+1.2*'Deaths per day'!$F132+1.3*'Deaths per day'!$F133)/7,"")</f>
        <v>0.719866926393661</v>
      </c>
      <c r="G133" s="48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8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8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8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5"/>
      <c r="M133" s="15" t="n">
        <f aca="false">M132+1</f>
        <v>43978</v>
      </c>
      <c r="N133" s="0" t="n">
        <f aca="false">N132+1</f>
        <v>81</v>
      </c>
      <c r="O133" s="48" t="n">
        <f aca="false">IF(ISNUMBER($D133),$D133,"")</f>
        <v>1.69406651549509</v>
      </c>
      <c r="P133" s="48" t="n">
        <f aca="false">IF(ISNUMBER($E133),$E133,"")</f>
        <v>0.0281130634071811</v>
      </c>
      <c r="Q133" s="48" t="n">
        <f aca="false">IF(ISNUMBER($F133),$F133,"")</f>
        <v>0.719866926393661</v>
      </c>
      <c r="R133" s="48" t="str">
        <f aca="false">IF(ISNUMBER($H133),$H133,"")</f>
        <v/>
      </c>
      <c r="S133" s="48" t="str">
        <f aca="false">IF(ISNUMBER($J133),$J133,"")</f>
        <v/>
      </c>
      <c r="T133" s="48" t="str">
        <f aca="false">IF(ISNUMBER($I133),$I133,"")</f>
        <v/>
      </c>
      <c r="U133" s="48" t="str">
        <f aca="false">IF(ISNUMBER($G133),$G133,"")</f>
        <v/>
      </c>
      <c r="Y133" s="0" t="n">
        <f aca="false">Y132+1</f>
        <v>81</v>
      </c>
      <c r="Z133" s="48" t="n">
        <f aca="false">IF(ISNUMBER($E133),$E133,"")</f>
        <v>0.0281130634071811</v>
      </c>
      <c r="AA133" s="48" t="str">
        <f aca="false">IF(ISNUMBER($G133),$G133,"")</f>
        <v/>
      </c>
      <c r="AB133" s="48" t="str">
        <f aca="false">IF(ISNUMBER($I133),$I133,"")</f>
        <v/>
      </c>
      <c r="AC133" s="48" t="str">
        <f aca="false">IF(ISNUMBER($J133),$J133,"")</f>
        <v/>
      </c>
      <c r="AD133" s="48" t="n">
        <f aca="false">IF(ISNUMBER($D133),$D133,"")</f>
        <v>1.69406651549509</v>
      </c>
      <c r="AE133" s="48" t="n">
        <f aca="false">IF(ISNUMBER($F133),$F133,"")</f>
        <v>0.719866926393661</v>
      </c>
      <c r="AF133" s="48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8" t="n">
        <f aca="false">IF(ISNUMBER('Deaths per day'!$D134),(0.7*'Deaths per day'!$D128+0.8*'Deaths per day'!$D129+0.9*'Deaths per day'!$D130+'Deaths per day'!$D131+1.1*'Deaths per day'!$D132+1.2*'Deaths per day'!$D133+1.3*'Deaths per day'!$D134)/7,"")</f>
        <v>1.51266061980348</v>
      </c>
      <c r="E134" s="48" t="n">
        <f aca="false">IF(ISNUMBER('Deaths per day'!$E134),(0.7*'Deaths per day'!$E128+0.8*'Deaths per day'!$E129+0.9*'Deaths per day'!$E130+'Deaths per day'!$E131+1.1*'Deaths per day'!$E132+1.2*'Deaths per day'!$E133+1.3*'Deaths per day'!$E134)/7,"")</f>
        <v>0.0430863254392666</v>
      </c>
      <c r="F134" s="48" t="n">
        <f aca="false">IF(ISNUMBER('Deaths per day'!$F134),(0.7*'Deaths per day'!$F128+0.8*'Deaths per day'!$F129+0.9*'Deaths per day'!$F130+'Deaths per day'!$F131+1.1*'Deaths per day'!$F132+1.2*'Deaths per day'!$F133+1.3*'Deaths per day'!$F134)/7,"")</f>
        <v>0.755542909671912</v>
      </c>
      <c r="G134" s="48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8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8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8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5"/>
      <c r="M134" s="15" t="n">
        <f aca="false">M133+1</f>
        <v>43979</v>
      </c>
      <c r="N134" s="0" t="n">
        <f aca="false">N133+1</f>
        <v>82</v>
      </c>
      <c r="O134" s="48" t="n">
        <f aca="false">IF(ISNUMBER($D134),$D134,"")</f>
        <v>1.51266061980348</v>
      </c>
      <c r="P134" s="48" t="n">
        <f aca="false">IF(ISNUMBER($E134),$E134,"")</f>
        <v>0.0430863254392666</v>
      </c>
      <c r="Q134" s="48" t="n">
        <f aca="false">IF(ISNUMBER($F134),$F134,"")</f>
        <v>0.755542909671912</v>
      </c>
      <c r="R134" s="48" t="str">
        <f aca="false">IF(ISNUMBER($H134),$H134,"")</f>
        <v/>
      </c>
      <c r="S134" s="48" t="str">
        <f aca="false">IF(ISNUMBER($J134),$J134,"")</f>
        <v/>
      </c>
      <c r="T134" s="48" t="str">
        <f aca="false">IF(ISNUMBER($I134),$I134,"")</f>
        <v/>
      </c>
      <c r="U134" s="48" t="str">
        <f aca="false">IF(ISNUMBER($G134),$G134,"")</f>
        <v/>
      </c>
      <c r="Y134" s="0" t="n">
        <f aca="false">Y133+1</f>
        <v>82</v>
      </c>
      <c r="Z134" s="48" t="n">
        <f aca="false">IF(ISNUMBER($E134),$E134,"")</f>
        <v>0.0430863254392666</v>
      </c>
      <c r="AA134" s="48" t="str">
        <f aca="false">IF(ISNUMBER($G134),$G134,"")</f>
        <v/>
      </c>
      <c r="AB134" s="48" t="str">
        <f aca="false">IF(ISNUMBER($I134),$I134,"")</f>
        <v/>
      </c>
      <c r="AC134" s="48" t="str">
        <f aca="false">IF(ISNUMBER($J134),$J134,"")</f>
        <v/>
      </c>
      <c r="AD134" s="48" t="n">
        <f aca="false">IF(ISNUMBER($D134),$D134,"")</f>
        <v>1.51266061980348</v>
      </c>
      <c r="AE134" s="48" t="n">
        <f aca="false">IF(ISNUMBER($F134),$F134,"")</f>
        <v>0.755542909671912</v>
      </c>
      <c r="AF134" s="48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8" t="n">
        <f aca="false">IF(ISNUMBER('Deaths per day'!$D135),(0.7*'Deaths per day'!$D129+0.8*'Deaths per day'!$D130+0.9*'Deaths per day'!$D131+'Deaths per day'!$D132+1.1*'Deaths per day'!$D133+1.2*'Deaths per day'!$D134+1.3*'Deaths per day'!$D135)/7,"")</f>
        <v>1.4406179138322</v>
      </c>
      <c r="E135" s="48" t="n">
        <f aca="false">IF(ISNUMBER('Deaths per day'!$E135),(0.7*'Deaths per day'!$E129+0.8*'Deaths per day'!$E130+0.9*'Deaths per day'!$E131+'Deaths per day'!$E132+1.1*'Deaths per day'!$E133+1.2*'Deaths per day'!$E134+1.3*'Deaths per day'!$E135)/7,"")</f>
        <v>0.0391138273491215</v>
      </c>
      <c r="F135" s="48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8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8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8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8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5"/>
      <c r="M135" s="15" t="n">
        <f aca="false">M134+1</f>
        <v>43980</v>
      </c>
      <c r="N135" s="0" t="n">
        <f aca="false">N134+1</f>
        <v>83</v>
      </c>
      <c r="O135" s="48" t="n">
        <f aca="false">IF(ISNUMBER($D135),$D135,"")</f>
        <v>1.4406179138322</v>
      </c>
      <c r="P135" s="48" t="n">
        <f aca="false">IF(ISNUMBER($E135),$E135,"")</f>
        <v>0.0391138273491215</v>
      </c>
      <c r="Q135" s="48" t="str">
        <f aca="false">IF(ISNUMBER($F135),$F135,"")</f>
        <v/>
      </c>
      <c r="R135" s="48" t="str">
        <f aca="false">IF(ISNUMBER($H135),$H135,"")</f>
        <v/>
      </c>
      <c r="S135" s="48" t="str">
        <f aca="false">IF(ISNUMBER($J135),$J135,"")</f>
        <v/>
      </c>
      <c r="T135" s="48" t="str">
        <f aca="false">IF(ISNUMBER($I135),$I135,"")</f>
        <v/>
      </c>
      <c r="U135" s="48" t="str">
        <f aca="false">IF(ISNUMBER($G135),$G135,"")</f>
        <v/>
      </c>
      <c r="Y135" s="0" t="n">
        <f aca="false">Y134+1</f>
        <v>83</v>
      </c>
      <c r="Z135" s="48" t="n">
        <f aca="false">IF(ISNUMBER($E135),$E135,"")</f>
        <v>0.0391138273491215</v>
      </c>
      <c r="AA135" s="48" t="str">
        <f aca="false">IF(ISNUMBER($G135),$G135,"")</f>
        <v/>
      </c>
      <c r="AB135" s="48" t="str">
        <f aca="false">IF(ISNUMBER($I135),$I135,"")</f>
        <v/>
      </c>
      <c r="AC135" s="48" t="str">
        <f aca="false">IF(ISNUMBER($J135),$J135,"")</f>
        <v/>
      </c>
      <c r="AD135" s="48" t="n">
        <f aca="false">IF(ISNUMBER($D135),$D135,"")</f>
        <v>1.4406179138322</v>
      </c>
      <c r="AE135" s="48" t="str">
        <f aca="false">IF(ISNUMBER($F135),$F135,"")</f>
        <v/>
      </c>
      <c r="AF135" s="48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8" t="n">
        <f aca="false">IF(ISNUMBER('Deaths per day'!$D136),(0.7*'Deaths per day'!$D130+0.8*'Deaths per day'!$D131+0.9*'Deaths per day'!$D132+'Deaths per day'!$D133+1.1*'Deaths per day'!$D134+1.2*'Deaths per day'!$D135+1.3*'Deaths per day'!$D136)/7,"")</f>
        <v>1.46801776266062</v>
      </c>
      <c r="E136" s="48" t="n">
        <f aca="false">IF(ISNUMBER('Deaths per day'!$E136),(0.7*'Deaths per day'!$E130+0.8*'Deaths per day'!$E131+0.9*'Deaths per day'!$E132+'Deaths per day'!$E133+1.1*'Deaths per day'!$E134+1.2*'Deaths per day'!$E135+1.3*'Deaths per day'!$E136)/7,"")</f>
        <v>0.0317799847211612</v>
      </c>
      <c r="F136" s="48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8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8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8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8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5"/>
      <c r="M136" s="15" t="n">
        <f aca="false">M135+1</f>
        <v>43981</v>
      </c>
      <c r="N136" s="0" t="n">
        <f aca="false">N135+1</f>
        <v>84</v>
      </c>
      <c r="O136" s="48" t="n">
        <f aca="false">IF(ISNUMBER($D136),$D136,"")</f>
        <v>1.46801776266062</v>
      </c>
      <c r="P136" s="48" t="n">
        <f aca="false">IF(ISNUMBER($E136),$E136,"")</f>
        <v>0.0317799847211612</v>
      </c>
      <c r="Q136" s="48" t="str">
        <f aca="false">IF(ISNUMBER($F136),$F136,"")</f>
        <v/>
      </c>
      <c r="R136" s="48" t="str">
        <f aca="false">IF(ISNUMBER($H136),$H136,"")</f>
        <v/>
      </c>
      <c r="S136" s="48" t="str">
        <f aca="false">IF(ISNUMBER($J136),$J136,"")</f>
        <v/>
      </c>
      <c r="T136" s="48" t="str">
        <f aca="false">IF(ISNUMBER($I136),$I136,"")</f>
        <v/>
      </c>
      <c r="U136" s="48" t="str">
        <f aca="false">IF(ISNUMBER($G136),$G136,"")</f>
        <v/>
      </c>
      <c r="Y136" s="0" t="n">
        <f aca="false">Y135+1</f>
        <v>84</v>
      </c>
      <c r="Z136" s="48" t="n">
        <f aca="false">IF(ISNUMBER($E136),$E136,"")</f>
        <v>0.0317799847211612</v>
      </c>
      <c r="AA136" s="48" t="str">
        <f aca="false">IF(ISNUMBER($G136),$G136,"")</f>
        <v/>
      </c>
      <c r="AB136" s="48" t="str">
        <f aca="false">IF(ISNUMBER($I136),$I136,"")</f>
        <v/>
      </c>
      <c r="AC136" s="48" t="str">
        <f aca="false">IF(ISNUMBER($J136),$J136,"")</f>
        <v/>
      </c>
      <c r="AD136" s="48" t="n">
        <f aca="false">IF(ISNUMBER($D136),$D136,"")</f>
        <v>1.46801776266062</v>
      </c>
      <c r="AE136" s="48" t="str">
        <f aca="false">IF(ISNUMBER($F136),$F136,"")</f>
        <v/>
      </c>
      <c r="AF136" s="48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8" t="n">
        <f aca="false">IF(ISNUMBER('Deaths per day'!$D137),(0.7*'Deaths per day'!$D131+0.8*'Deaths per day'!$D132+0.9*'Deaths per day'!$D133+'Deaths per day'!$D134+1.1*'Deaths per day'!$D135+1.2*'Deaths per day'!$D136+1.3*'Deaths per day'!$D137)/7,"")</f>
        <v>1.48455215419501</v>
      </c>
      <c r="E137" s="48" t="n">
        <f aca="false">IF(ISNUMBER('Deaths per day'!$E137),(0.7*'Deaths per day'!$E131+0.8*'Deaths per day'!$E132+0.9*'Deaths per day'!$E133+'Deaths per day'!$E134+1.1*'Deaths per day'!$E135+1.2*'Deaths per day'!$E136+1.3*'Deaths per day'!$E137)/7,"")</f>
        <v>0.0290297937356761</v>
      </c>
      <c r="F137" s="48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8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8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8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8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5"/>
      <c r="M137" s="15" t="n">
        <f aca="false">M136+1</f>
        <v>43982</v>
      </c>
      <c r="N137" s="0" t="n">
        <f aca="false">N136+1</f>
        <v>85</v>
      </c>
      <c r="O137" s="48" t="n">
        <f aca="false">IF(ISNUMBER($D137),$D137,"")</f>
        <v>1.48455215419501</v>
      </c>
      <c r="P137" s="48" t="n">
        <f aca="false">IF(ISNUMBER($E137),$E137,"")</f>
        <v>0.0290297937356761</v>
      </c>
      <c r="Q137" s="48" t="str">
        <f aca="false">IF(ISNUMBER($F137),$F137,"")</f>
        <v/>
      </c>
      <c r="R137" s="48" t="str">
        <f aca="false">IF(ISNUMBER($H137),$H137,"")</f>
        <v/>
      </c>
      <c r="S137" s="48" t="str">
        <f aca="false">IF(ISNUMBER($J137),$J137,"")</f>
        <v/>
      </c>
      <c r="T137" s="48" t="str">
        <f aca="false">IF(ISNUMBER($I137),$I137,"")</f>
        <v/>
      </c>
      <c r="U137" s="48" t="str">
        <f aca="false">IF(ISNUMBER($G137),$G137,"")</f>
        <v/>
      </c>
      <c r="Y137" s="0" t="n">
        <f aca="false">Y136+1</f>
        <v>85</v>
      </c>
      <c r="Z137" s="48" t="n">
        <f aca="false">IF(ISNUMBER($E137),$E137,"")</f>
        <v>0.0290297937356761</v>
      </c>
      <c r="AA137" s="48" t="str">
        <f aca="false">IF(ISNUMBER($G137),$G137,"")</f>
        <v/>
      </c>
      <c r="AB137" s="48" t="str">
        <f aca="false">IF(ISNUMBER($I137),$I137,"")</f>
        <v/>
      </c>
      <c r="AC137" s="48" t="str">
        <f aca="false">IF(ISNUMBER($J137),$J137,"")</f>
        <v/>
      </c>
      <c r="AD137" s="48" t="n">
        <f aca="false">IF(ISNUMBER($D137),$D137,"")</f>
        <v>1.48455215419501</v>
      </c>
      <c r="AE137" s="48" t="str">
        <f aca="false">IF(ISNUMBER($F137),$F137,"")</f>
        <v/>
      </c>
      <c r="AF137" s="48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8" t="n">
        <f aca="false">IF(ISNUMBER('Deaths per day'!$D138),(0.7*'Deaths per day'!$D132+0.8*'Deaths per day'!$D133+0.9*'Deaths per day'!$D134+'Deaths per day'!$D135+1.1*'Deaths per day'!$D136+1.2*'Deaths per day'!$D137+1.3*'Deaths per day'!$D138)/7,"")</f>
        <v>1.38959750566894</v>
      </c>
      <c r="E138" s="48" t="n">
        <f aca="false">IF(ISNUMBER('Deaths per day'!$E138),(0.7*'Deaths per day'!$E132+0.8*'Deaths per day'!$E133+0.9*'Deaths per day'!$E134+'Deaths per day'!$E135+1.1*'Deaths per day'!$E136+1.2*'Deaths per day'!$E137+1.3*'Deaths per day'!$E138)/7,"")</f>
        <v>0.026279602750191</v>
      </c>
      <c r="F138" s="48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8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8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8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8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5"/>
      <c r="M138" s="15" t="n">
        <f aca="false">M137+1</f>
        <v>43983</v>
      </c>
      <c r="N138" s="0" t="n">
        <f aca="false">N137+1</f>
        <v>86</v>
      </c>
      <c r="O138" s="48" t="n">
        <f aca="false">IF(ISNUMBER($D138),$D138,"")</f>
        <v>1.38959750566894</v>
      </c>
      <c r="P138" s="48" t="n">
        <f aca="false">IF(ISNUMBER($E138),$E138,"")</f>
        <v>0.026279602750191</v>
      </c>
      <c r="Q138" s="48" t="str">
        <f aca="false">IF(ISNUMBER($F138),$F138,"")</f>
        <v/>
      </c>
      <c r="R138" s="48" t="str">
        <f aca="false">IF(ISNUMBER($H138),$H138,"")</f>
        <v/>
      </c>
      <c r="S138" s="48" t="str">
        <f aca="false">IF(ISNUMBER($J138),$J138,"")</f>
        <v/>
      </c>
      <c r="T138" s="48" t="str">
        <f aca="false">IF(ISNUMBER($I138),$I138,"")</f>
        <v/>
      </c>
      <c r="U138" s="48" t="str">
        <f aca="false">IF(ISNUMBER($G138),$G138,"")</f>
        <v/>
      </c>
      <c r="Y138" s="0" t="n">
        <f aca="false">Y137+1</f>
        <v>86</v>
      </c>
      <c r="Z138" s="48" t="n">
        <f aca="false">IF(ISNUMBER($E138),$E138,"")</f>
        <v>0.026279602750191</v>
      </c>
      <c r="AA138" s="48" t="str">
        <f aca="false">IF(ISNUMBER($G138),$G138,"")</f>
        <v/>
      </c>
      <c r="AB138" s="48" t="str">
        <f aca="false">IF(ISNUMBER($I138),$I138,"")</f>
        <v/>
      </c>
      <c r="AC138" s="48" t="str">
        <f aca="false">IF(ISNUMBER($J138),$J138,"")</f>
        <v/>
      </c>
      <c r="AD138" s="48" t="n">
        <f aca="false">IF(ISNUMBER($D138),$D138,"")</f>
        <v>1.38959750566894</v>
      </c>
      <c r="AE138" s="48" t="str">
        <f aca="false">IF(ISNUMBER($F138),$F138,"")</f>
        <v/>
      </c>
      <c r="AF138" s="48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8" t="n">
        <f aca="false">IF(ISNUMBER('Deaths per day'!$D139),(0.7*'Deaths per day'!$D133+0.8*'Deaths per day'!$D134+0.9*'Deaths per day'!$D135+'Deaths per day'!$D136+1.1*'Deaths per day'!$D137+1.2*'Deaths per day'!$D138+1.3*'Deaths per day'!$D139)/7,"")</f>
        <v>1.30668934240363</v>
      </c>
      <c r="E139" s="48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8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8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8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8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8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5"/>
      <c r="M139" s="15" t="n">
        <f aca="false">M138+1</f>
        <v>43984</v>
      </c>
      <c r="N139" s="0" t="n">
        <f aca="false">N138+1</f>
        <v>87</v>
      </c>
      <c r="O139" s="48" t="n">
        <f aca="false">IF(ISNUMBER($D139),$D139,"")</f>
        <v>1.30668934240363</v>
      </c>
      <c r="P139" s="48" t="str">
        <f aca="false">IF(ISNUMBER($E139),$E139,"")</f>
        <v/>
      </c>
      <c r="Q139" s="48" t="str">
        <f aca="false">IF(ISNUMBER($F139),$F139,"")</f>
        <v/>
      </c>
      <c r="R139" s="48" t="str">
        <f aca="false">IF(ISNUMBER($H139),$H139,"")</f>
        <v/>
      </c>
      <c r="S139" s="48" t="str">
        <f aca="false">IF(ISNUMBER($J139),$J139,"")</f>
        <v/>
      </c>
      <c r="T139" s="48" t="str">
        <f aca="false">IF(ISNUMBER($I139),$I139,"")</f>
        <v/>
      </c>
      <c r="U139" s="48" t="str">
        <f aca="false">IF(ISNUMBER($G139),$G139,"")</f>
        <v/>
      </c>
      <c r="Y139" s="0" t="n">
        <f aca="false">Y138+1</f>
        <v>87</v>
      </c>
      <c r="Z139" s="48" t="str">
        <f aca="false">IF(ISNUMBER($E139),$E139,"")</f>
        <v/>
      </c>
      <c r="AA139" s="48" t="str">
        <f aca="false">IF(ISNUMBER($G139),$G139,"")</f>
        <v/>
      </c>
      <c r="AB139" s="48" t="str">
        <f aca="false">IF(ISNUMBER($I139),$I139,"")</f>
        <v/>
      </c>
      <c r="AC139" s="48" t="str">
        <f aca="false">IF(ISNUMBER($J139),$J139,"")</f>
        <v/>
      </c>
      <c r="AD139" s="48" t="n">
        <f aca="false">IF(ISNUMBER($D139),$D139,"")</f>
        <v>1.30668934240363</v>
      </c>
      <c r="AE139" s="48" t="str">
        <f aca="false">IF(ISNUMBER($F139),$F139,"")</f>
        <v/>
      </c>
      <c r="AF139" s="48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8" t="n">
        <f aca="false">IF(ISNUMBER('Deaths per day'!$D140),(0.7*'Deaths per day'!$D134+0.8*'Deaths per day'!$D135+0.9*'Deaths per day'!$D136+'Deaths per day'!$D137+1.1*'Deaths per day'!$D138+1.2*'Deaths per day'!$D139+1.3*'Deaths per day'!$D140)/7,"")</f>
        <v>1.22307256235828</v>
      </c>
      <c r="E140" s="48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8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8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8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8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8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5"/>
      <c r="M140" s="15" t="n">
        <f aca="false">M139+1</f>
        <v>43985</v>
      </c>
      <c r="N140" s="0" t="n">
        <f aca="false">N139+1</f>
        <v>88</v>
      </c>
      <c r="O140" s="48" t="n">
        <f aca="false">IF(ISNUMBER($D140),$D140,"")</f>
        <v>1.22307256235828</v>
      </c>
      <c r="P140" s="48" t="str">
        <f aca="false">IF(ISNUMBER($E140),$E140,"")</f>
        <v/>
      </c>
      <c r="Q140" s="48" t="str">
        <f aca="false">IF(ISNUMBER($F140),$F140,"")</f>
        <v/>
      </c>
      <c r="R140" s="48" t="str">
        <f aca="false">IF(ISNUMBER($H140),$H140,"")</f>
        <v/>
      </c>
      <c r="S140" s="48" t="str">
        <f aca="false">IF(ISNUMBER($J140),$J140,"")</f>
        <v/>
      </c>
      <c r="T140" s="48" t="str">
        <f aca="false">IF(ISNUMBER($I140),$I140,"")</f>
        <v/>
      </c>
      <c r="U140" s="48" t="str">
        <f aca="false">IF(ISNUMBER($G140),$G140,"")</f>
        <v/>
      </c>
      <c r="Y140" s="0" t="n">
        <f aca="false">Y139+1</f>
        <v>88</v>
      </c>
      <c r="Z140" s="48" t="str">
        <f aca="false">IF(ISNUMBER($E140),$E140,"")</f>
        <v/>
      </c>
      <c r="AA140" s="48" t="str">
        <f aca="false">IF(ISNUMBER($G140),$G140,"")</f>
        <v/>
      </c>
      <c r="AB140" s="48" t="str">
        <f aca="false">IF(ISNUMBER($I140),$I140,"")</f>
        <v/>
      </c>
      <c r="AC140" s="48" t="str">
        <f aca="false">IF(ISNUMBER($J140),$J140,"")</f>
        <v/>
      </c>
      <c r="AD140" s="48" t="n">
        <f aca="false">IF(ISNUMBER($D140),$D140,"")</f>
        <v>1.22307256235828</v>
      </c>
      <c r="AE140" s="48" t="str">
        <f aca="false">IF(ISNUMBER($F140),$F140,"")</f>
        <v/>
      </c>
      <c r="AF140" s="48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8" t="n">
        <f aca="false">IF(ISNUMBER('Deaths per day'!$D141),(0.7*'Deaths per day'!$D135+0.8*'Deaths per day'!$D136+0.9*'Deaths per day'!$D137+'Deaths per day'!$D138+1.1*'Deaths per day'!$D139+1.2*'Deaths per day'!$D140+1.3*'Deaths per day'!$D141)/7,"")</f>
        <v>1.26913265306123</v>
      </c>
      <c r="E141" s="48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8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8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8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8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8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5"/>
      <c r="M141" s="15" t="n">
        <f aca="false">M140+1</f>
        <v>43986</v>
      </c>
      <c r="N141" s="0" t="n">
        <f aca="false">N140+1</f>
        <v>89</v>
      </c>
      <c r="O141" s="48" t="n">
        <f aca="false">IF(ISNUMBER($D141),$D141,"")</f>
        <v>1.26913265306123</v>
      </c>
      <c r="P141" s="48" t="str">
        <f aca="false">IF(ISNUMBER($E141),$E141,"")</f>
        <v/>
      </c>
      <c r="Q141" s="48" t="str">
        <f aca="false">IF(ISNUMBER($F141),$F141,"")</f>
        <v/>
      </c>
      <c r="R141" s="48" t="str">
        <f aca="false">IF(ISNUMBER($H141),$H141,"")</f>
        <v/>
      </c>
      <c r="S141" s="48" t="str">
        <f aca="false">IF(ISNUMBER($J141),$J141,"")</f>
        <v/>
      </c>
      <c r="T141" s="48" t="str">
        <f aca="false">IF(ISNUMBER($I141),$I141,"")</f>
        <v/>
      </c>
      <c r="U141" s="48" t="str">
        <f aca="false">IF(ISNUMBER($G141),$G141,"")</f>
        <v/>
      </c>
      <c r="Y141" s="0" t="n">
        <f aca="false">Y140+1</f>
        <v>89</v>
      </c>
      <c r="Z141" s="48" t="str">
        <f aca="false">IF(ISNUMBER($E141),$E141,"")</f>
        <v/>
      </c>
      <c r="AA141" s="48" t="str">
        <f aca="false">IF(ISNUMBER($G141),$G141,"")</f>
        <v/>
      </c>
      <c r="AB141" s="48" t="str">
        <f aca="false">IF(ISNUMBER($I141),$I141,"")</f>
        <v/>
      </c>
      <c r="AC141" s="48" t="str">
        <f aca="false">IF(ISNUMBER($J141),$J141,"")</f>
        <v/>
      </c>
      <c r="AD141" s="48" t="n">
        <f aca="false">IF(ISNUMBER($D141),$D141,"")</f>
        <v>1.26913265306123</v>
      </c>
      <c r="AE141" s="48" t="str">
        <f aca="false">IF(ISNUMBER($F141),$F141,"")</f>
        <v/>
      </c>
      <c r="AF141" s="48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8" t="n">
        <f aca="false">IF(ISNUMBER('Deaths per day'!$D142),(0.7*'Deaths per day'!$D136+0.8*'Deaths per day'!$D137+0.9*'Deaths per day'!$D138+'Deaths per day'!$D139+1.1*'Deaths per day'!$D140+1.2*'Deaths per day'!$D141+1.3*'Deaths per day'!$D142)/7,"")</f>
        <v>1.27763605442177</v>
      </c>
      <c r="E142" s="48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8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8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8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8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8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5"/>
      <c r="M142" s="15" t="n">
        <f aca="false">M141+1</f>
        <v>43987</v>
      </c>
      <c r="N142" s="0" t="n">
        <f aca="false">N141+1</f>
        <v>90</v>
      </c>
      <c r="O142" s="48" t="n">
        <f aca="false">IF(ISNUMBER($D142),$D142,"")</f>
        <v>1.27763605442177</v>
      </c>
      <c r="P142" s="48" t="str">
        <f aca="false">IF(ISNUMBER($E142),$E142,"")</f>
        <v/>
      </c>
      <c r="Q142" s="48" t="str">
        <f aca="false">IF(ISNUMBER($F142),$F142,"")</f>
        <v/>
      </c>
      <c r="R142" s="48" t="str">
        <f aca="false">IF(ISNUMBER($H142),$H142,"")</f>
        <v/>
      </c>
      <c r="S142" s="48" t="str">
        <f aca="false">IF(ISNUMBER($J142),$J142,"")</f>
        <v/>
      </c>
      <c r="T142" s="48" t="str">
        <f aca="false">IF(ISNUMBER($I142),$I142,"")</f>
        <v/>
      </c>
      <c r="U142" s="48" t="str">
        <f aca="false">IF(ISNUMBER($G142),$G142,"")</f>
        <v/>
      </c>
      <c r="Y142" s="0" t="n">
        <f aca="false">Y141+1</f>
        <v>90</v>
      </c>
      <c r="Z142" s="48" t="str">
        <f aca="false">IF(ISNUMBER($E142),$E142,"")</f>
        <v/>
      </c>
      <c r="AA142" s="48" t="str">
        <f aca="false">IF(ISNUMBER($G142),$G142,"")</f>
        <v/>
      </c>
      <c r="AB142" s="48" t="str">
        <f aca="false">IF(ISNUMBER($I142),$I142,"")</f>
        <v/>
      </c>
      <c r="AC142" s="48" t="str">
        <f aca="false">IF(ISNUMBER($J142),$J142,"")</f>
        <v/>
      </c>
      <c r="AD142" s="48" t="n">
        <f aca="false">IF(ISNUMBER($D142),$D142,"")</f>
        <v>1.27763605442177</v>
      </c>
      <c r="AE142" s="48" t="str">
        <f aca="false">IF(ISNUMBER($F142),$F142,"")</f>
        <v/>
      </c>
      <c r="AF142" s="48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8" t="n">
        <f aca="false">IF(ISNUMBER('Deaths per day'!$D143),(0.7*'Deaths per day'!$D137+0.8*'Deaths per day'!$D138+0.9*'Deaths per day'!$D139+'Deaths per day'!$D140+1.1*'Deaths per day'!$D141+1.2*'Deaths per day'!$D142+1.3*'Deaths per day'!$D143)/7,"")</f>
        <v>1.21267951625095</v>
      </c>
      <c r="E143" s="48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8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8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8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8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8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5"/>
      <c r="M143" s="15" t="n">
        <f aca="false">M142+1</f>
        <v>43988</v>
      </c>
      <c r="N143" s="0" t="n">
        <f aca="false">N142+1</f>
        <v>91</v>
      </c>
      <c r="O143" s="48" t="n">
        <f aca="false">IF(ISNUMBER($D143),$D143,"")</f>
        <v>1.21267951625095</v>
      </c>
      <c r="P143" s="48" t="str">
        <f aca="false">IF(ISNUMBER($E143),$E143,"")</f>
        <v/>
      </c>
      <c r="Q143" s="48" t="str">
        <f aca="false">IF(ISNUMBER($F143),$F143,"")</f>
        <v/>
      </c>
      <c r="R143" s="48" t="str">
        <f aca="false">IF(ISNUMBER($H143),$H143,"")</f>
        <v/>
      </c>
      <c r="S143" s="48" t="str">
        <f aca="false">IF(ISNUMBER($J143),$J143,"")</f>
        <v/>
      </c>
      <c r="T143" s="48" t="str">
        <f aca="false">IF(ISNUMBER($I143),$I143,"")</f>
        <v/>
      </c>
      <c r="U143" s="48" t="str">
        <f aca="false">IF(ISNUMBER($G143),$G143,"")</f>
        <v/>
      </c>
      <c r="Y143" s="0" t="n">
        <f aca="false">Y142+1</f>
        <v>91</v>
      </c>
      <c r="Z143" s="48" t="str">
        <f aca="false">IF(ISNUMBER($E143),$E143,"")</f>
        <v/>
      </c>
      <c r="AA143" s="48" t="str">
        <f aca="false">IF(ISNUMBER($G143),$G143,"")</f>
        <v/>
      </c>
      <c r="AB143" s="48" t="str">
        <f aca="false">IF(ISNUMBER($I143),$I143,"")</f>
        <v/>
      </c>
      <c r="AC143" s="48" t="str">
        <f aca="false">IF(ISNUMBER($J143),$J143,"")</f>
        <v/>
      </c>
      <c r="AD143" s="48" t="n">
        <f aca="false">IF(ISNUMBER($D143),$D143,"")</f>
        <v>1.21267951625095</v>
      </c>
      <c r="AE143" s="48" t="str">
        <f aca="false">IF(ISNUMBER($F143),$F143,"")</f>
        <v/>
      </c>
      <c r="AF143" s="48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8" t="n">
        <f aca="false">IF(ISNUMBER('Deaths per day'!$D144),(0.7*'Deaths per day'!$D138+0.8*'Deaths per day'!$D139+0.9*'Deaths per day'!$D140+'Deaths per day'!$D141+1.1*'Deaths per day'!$D142+1.2*'Deaths per day'!$D143+1.3*'Deaths per day'!$D144)/7,"")</f>
        <v>1.14961262282691</v>
      </c>
      <c r="E144" s="48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8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8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8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8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8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5"/>
      <c r="M144" s="15" t="n">
        <f aca="false">M143+1</f>
        <v>43989</v>
      </c>
      <c r="N144" s="0" t="n">
        <f aca="false">N143+1</f>
        <v>92</v>
      </c>
      <c r="O144" s="48" t="n">
        <f aca="false">IF(ISNUMBER($D144),$D144,"")</f>
        <v>1.14961262282691</v>
      </c>
      <c r="P144" s="48" t="str">
        <f aca="false">IF(ISNUMBER($E144),$E144,"")</f>
        <v/>
      </c>
      <c r="Q144" s="48" t="str">
        <f aca="false">IF(ISNUMBER($F144),$F144,"")</f>
        <v/>
      </c>
      <c r="R144" s="48" t="str">
        <f aca="false">IF(ISNUMBER($H144),$H144,"")</f>
        <v/>
      </c>
      <c r="S144" s="48" t="str">
        <f aca="false">IF(ISNUMBER($J144),$J144,"")</f>
        <v/>
      </c>
      <c r="T144" s="48" t="str">
        <f aca="false">IF(ISNUMBER($I144),$I144,"")</f>
        <v/>
      </c>
      <c r="U144" s="48" t="str">
        <f aca="false">IF(ISNUMBER($G144),$G144,"")</f>
        <v/>
      </c>
      <c r="Y144" s="0" t="n">
        <f aca="false">Y143+1</f>
        <v>92</v>
      </c>
      <c r="Z144" s="48" t="str">
        <f aca="false">IF(ISNUMBER($E144),$E144,"")</f>
        <v/>
      </c>
      <c r="AA144" s="48" t="str">
        <f aca="false">IF(ISNUMBER($G144),$G144,"")</f>
        <v/>
      </c>
      <c r="AB144" s="48" t="str">
        <f aca="false">IF(ISNUMBER($I144),$I144,"")</f>
        <v/>
      </c>
      <c r="AC144" s="48" t="str">
        <f aca="false">IF(ISNUMBER($J144),$J144,"")</f>
        <v/>
      </c>
      <c r="AD144" s="48" t="n">
        <f aca="false">IF(ISNUMBER($D144),$D144,"")</f>
        <v>1.14961262282691</v>
      </c>
      <c r="AE144" s="48" t="str">
        <f aca="false">IF(ISNUMBER($F144),$F144,"")</f>
        <v/>
      </c>
      <c r="AF144" s="48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8" t="n">
        <f aca="false">IF(ISNUMBER('Deaths per day'!$D145),(0.7*'Deaths per day'!$D139+0.8*'Deaths per day'!$D140+0.9*'Deaths per day'!$D141+'Deaths per day'!$D142+1.1*'Deaths per day'!$D143+1.2*'Deaths per day'!$D144+1.3*'Deaths per day'!$D145)/7,"")</f>
        <v>1.14984882842026</v>
      </c>
      <c r="E145" s="48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8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8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8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8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8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5"/>
      <c r="M145" s="15" t="n">
        <f aca="false">M144+1</f>
        <v>43990</v>
      </c>
      <c r="N145" s="0" t="n">
        <f aca="false">N144+1</f>
        <v>93</v>
      </c>
      <c r="O145" s="48" t="n">
        <f aca="false">IF(ISNUMBER($D145),$D145,"")</f>
        <v>1.14984882842026</v>
      </c>
      <c r="P145" s="48" t="str">
        <f aca="false">IF(ISNUMBER($E145),$E145,"")</f>
        <v/>
      </c>
      <c r="Q145" s="48" t="str">
        <f aca="false">IF(ISNUMBER($F145),$F145,"")</f>
        <v/>
      </c>
      <c r="R145" s="48" t="str">
        <f aca="false">IF(ISNUMBER($H145),$H145,"")</f>
        <v/>
      </c>
      <c r="S145" s="48" t="str">
        <f aca="false">IF(ISNUMBER($J145),$J145,"")</f>
        <v/>
      </c>
      <c r="T145" s="48" t="str">
        <f aca="false">IF(ISNUMBER($I145),$I145,"")</f>
        <v/>
      </c>
      <c r="U145" s="48" t="str">
        <f aca="false">IF(ISNUMBER($G145),$G145,"")</f>
        <v/>
      </c>
      <c r="Y145" s="0" t="n">
        <f aca="false">Y144+1</f>
        <v>93</v>
      </c>
      <c r="Z145" s="48" t="str">
        <f aca="false">IF(ISNUMBER($E145),$E145,"")</f>
        <v/>
      </c>
      <c r="AA145" s="48" t="str">
        <f aca="false">IF(ISNUMBER($G145),$G145,"")</f>
        <v/>
      </c>
      <c r="AB145" s="48" t="str">
        <f aca="false">IF(ISNUMBER($I145),$I145,"")</f>
        <v/>
      </c>
      <c r="AC145" s="48" t="str">
        <f aca="false">IF(ISNUMBER($J145),$J145,"")</f>
        <v/>
      </c>
      <c r="AD145" s="48" t="n">
        <f aca="false">IF(ISNUMBER($D145),$D145,"")</f>
        <v>1.14984882842026</v>
      </c>
      <c r="AE145" s="48" t="str">
        <f aca="false">IF(ISNUMBER($F145),$F145,"")</f>
        <v/>
      </c>
      <c r="AF145" s="48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8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8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8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8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8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8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8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5"/>
      <c r="M146" s="15" t="n">
        <f aca="false">M145+1</f>
        <v>43991</v>
      </c>
      <c r="N146" s="0" t="n">
        <f aca="false">N145+1</f>
        <v>94</v>
      </c>
      <c r="O146" s="48" t="str">
        <f aca="false">IF(ISNUMBER($D146),$D146,"")</f>
        <v/>
      </c>
      <c r="P146" s="48" t="str">
        <f aca="false">IF(ISNUMBER($E146),$E146,"")</f>
        <v/>
      </c>
      <c r="Q146" s="48" t="str">
        <f aca="false">IF(ISNUMBER($F146),$F146,"")</f>
        <v/>
      </c>
      <c r="R146" s="48" t="str">
        <f aca="false">IF(ISNUMBER($H146),$H146,"")</f>
        <v/>
      </c>
      <c r="S146" s="48" t="str">
        <f aca="false">IF(ISNUMBER($J146),$J146,"")</f>
        <v/>
      </c>
      <c r="T146" s="48" t="str">
        <f aca="false">IF(ISNUMBER($I146),$I146,"")</f>
        <v/>
      </c>
      <c r="U146" s="48" t="str">
        <f aca="false">IF(ISNUMBER($G146),$G146,"")</f>
        <v/>
      </c>
      <c r="Y146" s="0" t="n">
        <f aca="false">Y145+1</f>
        <v>94</v>
      </c>
      <c r="Z146" s="48" t="str">
        <f aca="false">IF(ISNUMBER($E146),$E146,"")</f>
        <v/>
      </c>
      <c r="AA146" s="48" t="str">
        <f aca="false">IF(ISNUMBER($G146),$G146,"")</f>
        <v/>
      </c>
      <c r="AB146" s="48" t="str">
        <f aca="false">IF(ISNUMBER($I146),$I146,"")</f>
        <v/>
      </c>
      <c r="AC146" s="48" t="str">
        <f aca="false">IF(ISNUMBER($J146),$J146,"")</f>
        <v/>
      </c>
      <c r="AD146" s="48" t="str">
        <f aca="false">IF(ISNUMBER($D146),$D146,"")</f>
        <v/>
      </c>
      <c r="AE146" s="48" t="str">
        <f aca="false">IF(ISNUMBER($F146),$F146,"")</f>
        <v/>
      </c>
      <c r="AF146" s="48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8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8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8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8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8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8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8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5"/>
      <c r="M147" s="15" t="n">
        <f aca="false">M146+1</f>
        <v>43992</v>
      </c>
      <c r="N147" s="0" t="n">
        <f aca="false">N146+1</f>
        <v>95</v>
      </c>
      <c r="O147" s="48" t="str">
        <f aca="false">IF(ISNUMBER($D147),$D147,"")</f>
        <v/>
      </c>
      <c r="P147" s="48" t="str">
        <f aca="false">IF(ISNUMBER($E147),$E147,"")</f>
        <v/>
      </c>
      <c r="Q147" s="48" t="str">
        <f aca="false">IF(ISNUMBER($F147),$F147,"")</f>
        <v/>
      </c>
      <c r="R147" s="48" t="str">
        <f aca="false">IF(ISNUMBER($H147),$H147,"")</f>
        <v/>
      </c>
      <c r="S147" s="48" t="str">
        <f aca="false">IF(ISNUMBER($J147),$J147,"")</f>
        <v/>
      </c>
      <c r="T147" s="48" t="str">
        <f aca="false">IF(ISNUMBER($I147),$I147,"")</f>
        <v/>
      </c>
      <c r="U147" s="48" t="str">
        <f aca="false">IF(ISNUMBER($G147),$G147,"")</f>
        <v/>
      </c>
      <c r="Y147" s="0" t="n">
        <f aca="false">Y146+1</f>
        <v>95</v>
      </c>
      <c r="Z147" s="48" t="str">
        <f aca="false">IF(ISNUMBER($E147),$E147,"")</f>
        <v/>
      </c>
      <c r="AA147" s="48" t="str">
        <f aca="false">IF(ISNUMBER($G147),$G147,"")</f>
        <v/>
      </c>
      <c r="AB147" s="48" t="str">
        <f aca="false">IF(ISNUMBER($I147),$I147,"")</f>
        <v/>
      </c>
      <c r="AC147" s="48" t="str">
        <f aca="false">IF(ISNUMBER($J147),$J147,"")</f>
        <v/>
      </c>
      <c r="AD147" s="48" t="str">
        <f aca="false">IF(ISNUMBER($D147),$D147,"")</f>
        <v/>
      </c>
      <c r="AE147" s="48" t="str">
        <f aca="false">IF(ISNUMBER($F147),$F147,"")</f>
        <v/>
      </c>
      <c r="AF147" s="48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8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8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8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8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8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8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8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5"/>
      <c r="M148" s="15" t="n">
        <f aca="false">M147+1</f>
        <v>43993</v>
      </c>
      <c r="N148" s="0" t="n">
        <f aca="false">N147+1</f>
        <v>96</v>
      </c>
      <c r="O148" s="48" t="str">
        <f aca="false">IF(ISNUMBER($D148),$D148,"")</f>
        <v/>
      </c>
      <c r="P148" s="48" t="str">
        <f aca="false">IF(ISNUMBER($E148),$E148,"")</f>
        <v/>
      </c>
      <c r="Q148" s="48" t="str">
        <f aca="false">IF(ISNUMBER($F148),$F148,"")</f>
        <v/>
      </c>
      <c r="R148" s="48" t="str">
        <f aca="false">IF(ISNUMBER($H148),$H148,"")</f>
        <v/>
      </c>
      <c r="S148" s="48" t="str">
        <f aca="false">IF(ISNUMBER($J148),$J148,"")</f>
        <v/>
      </c>
      <c r="T148" s="48" t="str">
        <f aca="false">IF(ISNUMBER($I148),$I148,"")</f>
        <v/>
      </c>
      <c r="U148" s="48" t="str">
        <f aca="false">IF(ISNUMBER($G148),$G148,"")</f>
        <v/>
      </c>
      <c r="Y148" s="0" t="n">
        <f aca="false">Y147+1</f>
        <v>96</v>
      </c>
      <c r="Z148" s="48" t="str">
        <f aca="false">IF(ISNUMBER($E148),$E148,"")</f>
        <v/>
      </c>
      <c r="AA148" s="48" t="str">
        <f aca="false">IF(ISNUMBER($G148),$G148,"")</f>
        <v/>
      </c>
      <c r="AB148" s="48" t="str">
        <f aca="false">IF(ISNUMBER($I148),$I148,"")</f>
        <v/>
      </c>
      <c r="AC148" s="48" t="str">
        <f aca="false">IF(ISNUMBER($J148),$J148,"")</f>
        <v/>
      </c>
      <c r="AD148" s="48" t="str">
        <f aca="false">IF(ISNUMBER($D148),$D148,"")</f>
        <v/>
      </c>
      <c r="AE148" s="48" t="str">
        <f aca="false">IF(ISNUMBER($F148),$F148,"")</f>
        <v/>
      </c>
      <c r="AF148" s="48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8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8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8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8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8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8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8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5"/>
      <c r="M149" s="15" t="n">
        <f aca="false">M148+1</f>
        <v>43994</v>
      </c>
      <c r="N149" s="0" t="n">
        <f aca="false">N148+1</f>
        <v>97</v>
      </c>
      <c r="O149" s="48" t="str">
        <f aca="false">IF(ISNUMBER($D149),$D149,"")</f>
        <v/>
      </c>
      <c r="P149" s="48" t="str">
        <f aca="false">IF(ISNUMBER($E149),$E149,"")</f>
        <v/>
      </c>
      <c r="Q149" s="48" t="str">
        <f aca="false">IF(ISNUMBER($F149),$F149,"")</f>
        <v/>
      </c>
      <c r="R149" s="48" t="str">
        <f aca="false">IF(ISNUMBER($H149),$H149,"")</f>
        <v/>
      </c>
      <c r="S149" s="48" t="str">
        <f aca="false">IF(ISNUMBER($J149),$J149,"")</f>
        <v/>
      </c>
      <c r="T149" s="48" t="str">
        <f aca="false">IF(ISNUMBER($I149),$I149,"")</f>
        <v/>
      </c>
      <c r="U149" s="48" t="str">
        <f aca="false">IF(ISNUMBER($G149),$G149,"")</f>
        <v/>
      </c>
      <c r="Y149" s="0" t="n">
        <f aca="false">Y148+1</f>
        <v>97</v>
      </c>
      <c r="Z149" s="48" t="str">
        <f aca="false">IF(ISNUMBER($E149),$E149,"")</f>
        <v/>
      </c>
      <c r="AA149" s="48" t="str">
        <f aca="false">IF(ISNUMBER($G149),$G149,"")</f>
        <v/>
      </c>
      <c r="AB149" s="48" t="str">
        <f aca="false">IF(ISNUMBER($I149),$I149,"")</f>
        <v/>
      </c>
      <c r="AC149" s="48" t="str">
        <f aca="false">IF(ISNUMBER($J149),$J149,"")</f>
        <v/>
      </c>
      <c r="AD149" s="48" t="str">
        <f aca="false">IF(ISNUMBER($D149),$D149,"")</f>
        <v/>
      </c>
      <c r="AE149" s="48" t="str">
        <f aca="false">IF(ISNUMBER($F149),$F149,"")</f>
        <v/>
      </c>
      <c r="AF149" s="48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8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8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8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8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8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8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8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5"/>
      <c r="M150" s="15" t="n">
        <f aca="false">M149+1</f>
        <v>43995</v>
      </c>
      <c r="N150" s="0" t="n">
        <f aca="false">N149+1</f>
        <v>98</v>
      </c>
      <c r="O150" s="48" t="str">
        <f aca="false">IF(ISNUMBER($D150),$D150,"")</f>
        <v/>
      </c>
      <c r="P150" s="48" t="str">
        <f aca="false">IF(ISNUMBER($E150),$E150,"")</f>
        <v/>
      </c>
      <c r="Q150" s="48" t="str">
        <f aca="false">IF(ISNUMBER($F150),$F150,"")</f>
        <v/>
      </c>
      <c r="R150" s="48" t="str">
        <f aca="false">IF(ISNUMBER($H150),$H150,"")</f>
        <v/>
      </c>
      <c r="S150" s="48" t="str">
        <f aca="false">IF(ISNUMBER($J150),$J150,"")</f>
        <v/>
      </c>
      <c r="T150" s="48" t="str">
        <f aca="false">IF(ISNUMBER($I150),$I150,"")</f>
        <v/>
      </c>
      <c r="U150" s="48" t="str">
        <f aca="false">IF(ISNUMBER($G150),$G150,"")</f>
        <v/>
      </c>
      <c r="Y150" s="0" t="n">
        <f aca="false">Y149+1</f>
        <v>98</v>
      </c>
      <c r="Z150" s="48" t="str">
        <f aca="false">IF(ISNUMBER($E150),$E150,"")</f>
        <v/>
      </c>
      <c r="AA150" s="48" t="str">
        <f aca="false">IF(ISNUMBER($G150),$G150,"")</f>
        <v/>
      </c>
      <c r="AB150" s="48" t="str">
        <f aca="false">IF(ISNUMBER($I150),$I150,"")</f>
        <v/>
      </c>
      <c r="AC150" s="48" t="str">
        <f aca="false">IF(ISNUMBER($J150),$J150,"")</f>
        <v/>
      </c>
      <c r="AD150" s="48" t="str">
        <f aca="false">IF(ISNUMBER($D150),$D150,"")</f>
        <v/>
      </c>
      <c r="AE150" s="48" t="str">
        <f aca="false">IF(ISNUMBER($F150),$F150,"")</f>
        <v/>
      </c>
      <c r="AF150" s="48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8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8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8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8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8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8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8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5"/>
      <c r="M151" s="15" t="n">
        <f aca="false">M150+1</f>
        <v>43996</v>
      </c>
      <c r="N151" s="0" t="n">
        <f aca="false">N150+1</f>
        <v>99</v>
      </c>
      <c r="O151" s="48" t="str">
        <f aca="false">IF(ISNUMBER($D151),$D151,"")</f>
        <v/>
      </c>
      <c r="P151" s="48" t="str">
        <f aca="false">IF(ISNUMBER($E151),$E151,"")</f>
        <v/>
      </c>
      <c r="Q151" s="48" t="str">
        <f aca="false">IF(ISNUMBER($F151),$F151,"")</f>
        <v/>
      </c>
      <c r="R151" s="48" t="str">
        <f aca="false">IF(ISNUMBER($H151),$H151,"")</f>
        <v/>
      </c>
      <c r="S151" s="48" t="str">
        <f aca="false">IF(ISNUMBER($J151),$J151,"")</f>
        <v/>
      </c>
      <c r="T151" s="48" t="str">
        <f aca="false">IF(ISNUMBER($I151),$I151,"")</f>
        <v/>
      </c>
      <c r="U151" s="48" t="str">
        <f aca="false">IF(ISNUMBER($G151),$G151,"")</f>
        <v/>
      </c>
      <c r="Y151" s="0" t="n">
        <f aca="false">Y150+1</f>
        <v>99</v>
      </c>
      <c r="Z151" s="48" t="str">
        <f aca="false">IF(ISNUMBER($E151),$E151,"")</f>
        <v/>
      </c>
      <c r="AA151" s="48" t="str">
        <f aca="false">IF(ISNUMBER($G151),$G151,"")</f>
        <v/>
      </c>
      <c r="AB151" s="48" t="str">
        <f aca="false">IF(ISNUMBER($I151),$I151,"")</f>
        <v/>
      </c>
      <c r="AC151" s="48" t="str">
        <f aca="false">IF(ISNUMBER($J151),$J151,"")</f>
        <v/>
      </c>
      <c r="AD151" s="48" t="str">
        <f aca="false">IF(ISNUMBER($D151),$D151,"")</f>
        <v/>
      </c>
      <c r="AE151" s="48" t="str">
        <f aca="false">IF(ISNUMBER($F151),$F151,"")</f>
        <v/>
      </c>
      <c r="AF151" s="48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8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8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8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8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8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8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8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5"/>
      <c r="M152" s="15" t="n">
        <f aca="false">M151+1</f>
        <v>43997</v>
      </c>
      <c r="N152" s="0" t="n">
        <f aca="false">N151+1</f>
        <v>100</v>
      </c>
      <c r="O152" s="48" t="str">
        <f aca="false">IF(ISNUMBER($D152),$D152,"")</f>
        <v/>
      </c>
      <c r="P152" s="48" t="str">
        <f aca="false">IF(ISNUMBER($E152),$E152,"")</f>
        <v/>
      </c>
      <c r="Q152" s="48" t="str">
        <f aca="false">IF(ISNUMBER($F152),$F152,"")</f>
        <v/>
      </c>
      <c r="R152" s="48" t="str">
        <f aca="false">IF(ISNUMBER($H152),$H152,"")</f>
        <v/>
      </c>
      <c r="S152" s="48" t="str">
        <f aca="false">IF(ISNUMBER($J152),$J152,"")</f>
        <v/>
      </c>
      <c r="T152" s="48" t="str">
        <f aca="false">IF(ISNUMBER($I152),$I152,"")</f>
        <v/>
      </c>
      <c r="U152" s="48" t="str">
        <f aca="false">IF(ISNUMBER($G152),$G152,"")</f>
        <v/>
      </c>
      <c r="Y152" s="0" t="n">
        <f aca="false">Y151+1</f>
        <v>100</v>
      </c>
      <c r="Z152" s="48" t="str">
        <f aca="false">IF(ISNUMBER($E152),$E152,"")</f>
        <v/>
      </c>
      <c r="AA152" s="48" t="str">
        <f aca="false">IF(ISNUMBER($G152),$G152,"")</f>
        <v/>
      </c>
      <c r="AB152" s="48" t="str">
        <f aca="false">IF(ISNUMBER($I152),$I152,"")</f>
        <v/>
      </c>
      <c r="AC152" s="48" t="str">
        <f aca="false">IF(ISNUMBER($J152),$J152,"")</f>
        <v/>
      </c>
      <c r="AD152" s="48" t="str">
        <f aca="false">IF(ISNUMBER($D152),$D152,"")</f>
        <v/>
      </c>
      <c r="AE152" s="48" t="str">
        <f aca="false">IF(ISNUMBER($F152),$F152,"")</f>
        <v/>
      </c>
      <c r="AF152" s="48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8" t="str">
        <f aca="false">IF(ISNUMBER($D153),$D153,"")</f>
        <v/>
      </c>
      <c r="P153" s="48" t="str">
        <f aca="false">IF(ISNUMBER($E153),$E153,"")</f>
        <v/>
      </c>
      <c r="Y153" s="0" t="n">
        <f aca="false">Y152+1</f>
        <v>101</v>
      </c>
      <c r="AC153" s="48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8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8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8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8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8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8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8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8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8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8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8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8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8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8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8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8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8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8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8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8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8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8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8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8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8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8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8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8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8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8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8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8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9"/>
      <c r="E43" s="49"/>
      <c r="F43" s="49"/>
      <c r="G43" s="49"/>
      <c r="H43" s="49"/>
      <c r="I43" s="49"/>
      <c r="J43" s="49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4"/>
      <c r="E44" s="54"/>
      <c r="F44" s="54"/>
      <c r="G44" s="54"/>
      <c r="H44" s="54"/>
      <c r="I44" s="54"/>
      <c r="J44" s="49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40"/>
      <c r="C45" s="49"/>
      <c r="D45" s="49"/>
      <c r="E45" s="49"/>
      <c r="F45" s="49"/>
      <c r="G45" s="49"/>
      <c r="H45" s="49"/>
      <c r="I45" s="49"/>
      <c r="J45" s="49"/>
      <c r="K45" s="55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40"/>
      <c r="C46" s="49"/>
      <c r="D46" s="48"/>
      <c r="E46" s="48"/>
      <c r="F46" s="48"/>
      <c r="G46" s="48"/>
      <c r="H46" s="48"/>
      <c r="I46" s="48"/>
      <c r="J46" s="49"/>
      <c r="K46" s="55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9"/>
      <c r="D47" s="48"/>
      <c r="E47" s="48"/>
      <c r="F47" s="48"/>
      <c r="G47" s="48"/>
      <c r="H47" s="48"/>
      <c r="I47" s="48"/>
      <c r="J47" s="32"/>
      <c r="K47" s="55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9"/>
      <c r="D48" s="48"/>
      <c r="E48" s="48"/>
      <c r="F48" s="48"/>
      <c r="G48" s="48"/>
      <c r="H48" s="48"/>
      <c r="I48" s="48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6" t="s">
        <v>158</v>
      </c>
      <c r="E50" s="38"/>
      <c r="F50" s="56"/>
      <c r="G50" s="38"/>
      <c r="I50" s="38"/>
      <c r="M50" s="7"/>
      <c r="N50" s="52" t="s">
        <v>131</v>
      </c>
      <c r="Q50" s="26" t="s">
        <v>132</v>
      </c>
      <c r="R50" s="53" t="n">
        <v>0.3</v>
      </c>
    </row>
    <row r="51" customFormat="false" ht="12.8" hidden="false" customHeight="false" outlineLevel="0" collapsed="false">
      <c r="A51" s="7" t="s">
        <v>125</v>
      </c>
      <c r="B51" s="0"/>
      <c r="C51" s="45" t="s">
        <v>9</v>
      </c>
      <c r="D51" s="45" t="s">
        <v>10</v>
      </c>
      <c r="E51" s="45" t="s">
        <v>11</v>
      </c>
      <c r="F51" s="7" t="s">
        <v>12</v>
      </c>
      <c r="G51" s="45" t="s">
        <v>13</v>
      </c>
      <c r="H51" s="45" t="s">
        <v>14</v>
      </c>
      <c r="I51" s="45" t="s">
        <v>15</v>
      </c>
      <c r="J51" s="7"/>
      <c r="K51" s="7"/>
      <c r="L51" s="7" t="s">
        <v>125</v>
      </c>
      <c r="N51" s="54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133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8" t="n">
        <f aca="false">'Deaths-1M'!C52</f>
        <v>3.85251322751323</v>
      </c>
      <c r="D52" s="48" t="n">
        <f aca="false">'Deaths-1M'!D52</f>
        <v>4.19251336898396</v>
      </c>
      <c r="E52" s="48" t="n">
        <f aca="false">'Deaths-1M'!E52</f>
        <v>4.0447372452888</v>
      </c>
      <c r="F52" s="48" t="n">
        <f aca="false">'Deaths-1M'!F52</f>
        <v>3.86100386100386</v>
      </c>
      <c r="G52" s="48" t="n">
        <f aca="false">'Deaths-1M'!G52</f>
        <v>4.2041599055908</v>
      </c>
      <c r="H52" s="48" t="n">
        <f aca="false">'Deaths-1M'!H52</f>
        <v>4.8821752265861</v>
      </c>
      <c r="I52" s="48" t="n">
        <f aca="false">'Deaths-1M'!I52</f>
        <v>4.18954404392456</v>
      </c>
      <c r="J52" s="48"/>
      <c r="K52" s="55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1.46465256797583</v>
      </c>
      <c r="T52" s="32" t="n">
        <f aca="false">'Deaths per day'!J52</f>
        <v>1.25686321317737</v>
      </c>
      <c r="U52" s="55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8" t="n">
        <f aca="false">'Deaths-1M'!C53</f>
        <v>6.0515873015873</v>
      </c>
      <c r="D53" s="48" t="n">
        <f aca="false">'Deaths-1M'!D53</f>
        <v>6.28877005347594</v>
      </c>
      <c r="E53" s="48" t="n">
        <f aca="false">'Deaths-1M'!E53</f>
        <v>5.69940248199786</v>
      </c>
      <c r="F53" s="48" t="n">
        <f aca="false">'Deaths-1M'!F53</f>
        <v>5.98455598455598</v>
      </c>
      <c r="G53" s="48" t="n">
        <f aca="false">'Deaths-1M'!G53</f>
        <v>5.29576633721788</v>
      </c>
      <c r="H53" s="48" t="n">
        <f aca="false">'Deaths-1M'!H53</f>
        <v>6.38368580060423</v>
      </c>
      <c r="I53" s="48" t="n">
        <f aca="false">'Deaths-1M'!I53</f>
        <v>5.16829792313201</v>
      </c>
      <c r="J53" s="48"/>
      <c r="K53" s="55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1.50151057401813</v>
      </c>
      <c r="T53" s="32" t="n">
        <f aca="false">'Deaths per day'!J53</f>
        <v>0.978753879207448</v>
      </c>
      <c r="U53" s="55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8" t="n">
        <f aca="false">'Deaths-1M'!C54</f>
        <v>7.65542328042328</v>
      </c>
      <c r="D54" s="48" t="n">
        <f aca="false">'Deaths-1M'!D54</f>
        <v>7.31550802139037</v>
      </c>
      <c r="E54" s="48" t="n">
        <f aca="false">'Deaths-1M'!E54</f>
        <v>6.89443848628773</v>
      </c>
      <c r="F54" s="48" t="n">
        <f aca="false">'Deaths-1M'!F54</f>
        <v>7.43243243243243</v>
      </c>
      <c r="G54" s="48" t="n">
        <f aca="false">'Deaths-1M'!G54</f>
        <v>7.49373063873728</v>
      </c>
      <c r="H54" s="48" t="n">
        <f aca="false">'Deaths-1M'!H54</f>
        <v>8.33232628398792</v>
      </c>
      <c r="I54" s="48" t="n">
        <f aca="false">'Deaths-1M'!I54</f>
        <v>6.45738839818572</v>
      </c>
      <c r="J54" s="48"/>
      <c r="K54" s="55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1.94864048338369</v>
      </c>
      <c r="T54" s="32" t="n">
        <f aca="false">'Deaths per day'!J54</f>
        <v>1.28909047505371</v>
      </c>
      <c r="U54" s="55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8" t="n">
        <f aca="false">'Deaths-1M'!C55</f>
        <v>10.4332010582011</v>
      </c>
      <c r="D55" s="48" t="n">
        <f aca="false">'Deaths-1M'!D55</f>
        <v>11.4010695187166</v>
      </c>
      <c r="E55" s="48" t="n">
        <f aca="false">'Deaths-1M'!E55</f>
        <v>8.61038762065267</v>
      </c>
      <c r="F55" s="48" t="n">
        <f aca="false">'Deaths-1M'!F55</f>
        <v>10.1351351351351</v>
      </c>
      <c r="G55" s="48" t="n">
        <f aca="false">'Deaths-1M'!G55</f>
        <v>10.2374981560702</v>
      </c>
      <c r="H55" s="48" t="n">
        <f aca="false">'Deaths-1M'!H55</f>
        <v>9.8368580060423</v>
      </c>
      <c r="I55" s="48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1.50453172205438</v>
      </c>
      <c r="T55" s="32" t="n">
        <f aca="false">'Deaths per day'!J55</f>
        <v>1.24134638338506</v>
      </c>
      <c r="U55" s="55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8" t="n">
        <f aca="false">'Deaths-1M'!C56</f>
        <v>13.6739417989418</v>
      </c>
      <c r="D56" s="48" t="n">
        <f aca="false">'Deaths-1M'!D56</f>
        <v>13.6470588235294</v>
      </c>
      <c r="E56" s="48" t="n">
        <f aca="false">'Deaths-1M'!E56</f>
        <v>10.3263367550176</v>
      </c>
      <c r="F56" s="48" t="n">
        <f aca="false">'Deaths-1M'!F56</f>
        <v>10.1351351351351</v>
      </c>
      <c r="G56" s="48" t="n">
        <f aca="false">'Deaths-1M'!G56</f>
        <v>12.9370113586075</v>
      </c>
      <c r="H56" s="48" t="n">
        <f aca="false">'Deaths-1M'!H56</f>
        <v>12.3051359516616</v>
      </c>
      <c r="I56" s="48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2.46827794561934</v>
      </c>
      <c r="T56" s="32" t="n">
        <f aca="false">'Deaths per day'!J56</f>
        <v>1.55168297923132</v>
      </c>
      <c r="U56" s="55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8" t="n">
        <f aca="false">'Deaths-1M'!C57</f>
        <v>16.7989417989418</v>
      </c>
      <c r="D57" s="48" t="n">
        <f aca="false">'Deaths-1M'!D57</f>
        <v>17.7754010695187</v>
      </c>
      <c r="E57" s="48" t="n">
        <f aca="false">'Deaths-1M'!E57</f>
        <v>13.1760379960165</v>
      </c>
      <c r="F57" s="48" t="n">
        <f aca="false">'Deaths-1M'!F57</f>
        <v>10.6177606177606</v>
      </c>
      <c r="G57" s="48" t="n">
        <f aca="false">'Deaths-1M'!G57</f>
        <v>17.126419825933</v>
      </c>
      <c r="H57" s="48" t="n">
        <f aca="false">'Deaths-1M'!H57</f>
        <v>15.5921450151057</v>
      </c>
      <c r="I57" s="48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3.28700906344411</v>
      </c>
      <c r="T57" s="32" t="n">
        <f aca="false">'Deaths per day'!J57</f>
        <v>1.86201957507758</v>
      </c>
      <c r="U57" s="55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8" t="n">
        <f aca="false">'Deaths-1M'!C58</f>
        <v>20.9325396825397</v>
      </c>
      <c r="D58" s="48" t="n">
        <f aca="false">'Deaths-1M'!D58</f>
        <v>23.379679144385</v>
      </c>
      <c r="E58" s="48" t="n">
        <f aca="false">'Deaths-1M'!E58</f>
        <v>16.85307185537</v>
      </c>
      <c r="F58" s="48" t="n">
        <f aca="false">'Deaths-1M'!F58</f>
        <v>14.0926640926641</v>
      </c>
      <c r="G58" s="48" t="n">
        <f aca="false">'Deaths-1M'!G58</f>
        <v>21.4633426759109</v>
      </c>
      <c r="H58" s="48" t="n">
        <f aca="false">'Deaths-1M'!H58</f>
        <v>19.3564954682779</v>
      </c>
      <c r="I58" s="48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3.76435045317221</v>
      </c>
      <c r="T58" s="32" t="n">
        <f aca="false">'Deaths per day'!J58</f>
        <v>2.10074003342086</v>
      </c>
      <c r="U58" s="55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8" t="n">
        <f aca="false">'Deaths-1M'!C59</f>
        <v>23.8260582010582</v>
      </c>
      <c r="D59" s="48" t="n">
        <f aca="false">'Deaths-1M'!D59</f>
        <v>29.5401069518717</v>
      </c>
      <c r="E59" s="48" t="n">
        <f aca="false">'Deaths-1M'!E59</f>
        <v>20.0857974567182</v>
      </c>
      <c r="F59" s="48" t="n">
        <f aca="false">'Deaths-1M'!F59</f>
        <v>17.3745173745174</v>
      </c>
      <c r="G59" s="48" t="n">
        <f aca="false">'Deaths-1M'!G59</f>
        <v>24.6201504646703</v>
      </c>
      <c r="H59" s="48" t="n">
        <f aca="false">'Deaths-1M'!H59</f>
        <v>22.9365558912387</v>
      </c>
      <c r="I59" s="48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3.58006042296073</v>
      </c>
      <c r="T59" s="32" t="n">
        <f aca="false">'Deaths per day'!J59</f>
        <v>2.00525185008355</v>
      </c>
      <c r="U59" s="55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8" t="n">
        <f aca="false">'Deaths-1M'!C60</f>
        <v>29.9107142857143</v>
      </c>
      <c r="D60" s="48" t="n">
        <f aca="false">'Deaths-1M'!D60</f>
        <v>37.903743315508</v>
      </c>
      <c r="E60" s="48" t="n">
        <f aca="false">'Deaths-1M'!E60</f>
        <v>25.9843726060978</v>
      </c>
      <c r="F60" s="48" t="n">
        <f aca="false">'Deaths-1M'!F60</f>
        <v>23.0694980694981</v>
      </c>
      <c r="G60" s="48" t="n">
        <f aca="false">'Deaths-1M'!G60</f>
        <v>30.1371883758666</v>
      </c>
      <c r="H60" s="48" t="n">
        <f aca="false">'Deaths-1M'!H60</f>
        <v>26.7613293051359</v>
      </c>
      <c r="I60" s="48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3.82477341389728</v>
      </c>
      <c r="T60" s="32" t="n">
        <f aca="false">'Deaths per day'!J60</f>
        <v>2.01718787300072</v>
      </c>
      <c r="U60" s="55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8" t="n">
        <f aca="false">'Deaths-1M'!C61</f>
        <v>35.6812169312169</v>
      </c>
      <c r="D61" s="48" t="n">
        <f aca="false">'Deaths-1M'!D61</f>
        <v>49.4331550802139</v>
      </c>
      <c r="E61" s="48" t="n">
        <f aca="false">'Deaths-1M'!E61</f>
        <v>30.5653439558756</v>
      </c>
      <c r="F61" s="48" t="n">
        <f aca="false">'Deaths-1M'!F61</f>
        <v>29.7297297297297</v>
      </c>
      <c r="G61" s="48" t="n">
        <f aca="false">'Deaths-1M'!G61</f>
        <v>35.7722377931848</v>
      </c>
      <c r="H61" s="48" t="n">
        <f aca="false">'Deaths-1M'!H61</f>
        <v>31.4380664652568</v>
      </c>
      <c r="I61" s="48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4.67673716012085</v>
      </c>
      <c r="T61" s="32" t="n">
        <f aca="false">'Deaths per day'!J61</f>
        <v>1.67104320840296</v>
      </c>
      <c r="U61" s="55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8" t="n">
        <f aca="false">'Deaths-1M'!C62</f>
        <v>41.385582010582</v>
      </c>
      <c r="D62" s="48" t="n">
        <f aca="false">'Deaths-1M'!D62</f>
        <v>63.9786096256684</v>
      </c>
      <c r="E62" s="48" t="n">
        <f aca="false">'Deaths-1M'!E62</f>
        <v>35.4527347939329</v>
      </c>
      <c r="F62" s="48" t="n">
        <f aca="false">'Deaths-1M'!F62</f>
        <v>34.5559845559846</v>
      </c>
      <c r="G62" s="48" t="n">
        <f aca="false">'Deaths-1M'!G62</f>
        <v>45.6557014308895</v>
      </c>
      <c r="H62" s="48" t="n">
        <f aca="false">'Deaths-1M'!H62</f>
        <v>35.7039274924471</v>
      </c>
      <c r="I62" s="48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4.26586102719033</v>
      </c>
      <c r="T62" s="32" t="n">
        <f aca="false">'Deaths per day'!J62</f>
        <v>2.69754117927906</v>
      </c>
      <c r="U62" s="55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8" t="n">
        <f aca="false">'Deaths-1M'!C63</f>
        <v>49.239417989418</v>
      </c>
      <c r="D63" s="48" t="n">
        <f aca="false">'Deaths-1M'!D63</f>
        <v>78.0106951871658</v>
      </c>
      <c r="E63" s="48" t="n">
        <f aca="false">'Deaths-1M'!E63</f>
        <v>39.9264593228129</v>
      </c>
      <c r="F63" s="48" t="n">
        <f aca="false">'Deaths-1M'!F63</f>
        <v>36.003861003861</v>
      </c>
      <c r="G63" s="48" t="n">
        <f aca="false">'Deaths-1M'!G63</f>
        <v>55.27363917982</v>
      </c>
      <c r="H63" s="48" t="n">
        <f aca="false">'Deaths-1M'!H63</f>
        <v>40.2658610271903</v>
      </c>
      <c r="I63" s="48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4.5619335347432</v>
      </c>
      <c r="T63" s="32" t="n">
        <f aca="false">'Deaths per day'!J63</f>
        <v>2.45882072093578</v>
      </c>
      <c r="U63" s="55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8" t="n">
        <f aca="false">'Deaths-1M'!C64</f>
        <v>56.2996031746032</v>
      </c>
      <c r="D64" s="48" t="n">
        <f aca="false">'Deaths-1M'!D64</f>
        <v>93.3689839572193</v>
      </c>
      <c r="E64" s="48" t="n">
        <f aca="false">'Deaths-1M'!E64</f>
        <v>46.3306266278535</v>
      </c>
      <c r="F64" s="48" t="n">
        <f aca="false">'Deaths-1M'!F64</f>
        <v>38.7065637065637</v>
      </c>
      <c r="G64" s="48" t="n">
        <f aca="false">'Deaths-1M'!G64</f>
        <v>65.8061661011949</v>
      </c>
      <c r="H64" s="48" t="n">
        <f aca="false">'Deaths-1M'!H64</f>
        <v>47.012084592145</v>
      </c>
      <c r="I64" s="48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6.74622356495468</v>
      </c>
      <c r="T64" s="32" t="n">
        <f aca="false">'Deaths per day'!J64</f>
        <v>3.97469563141561</v>
      </c>
      <c r="U64" s="55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8" t="n">
        <f aca="false">'Deaths-1M'!C65</f>
        <v>66.6666666666667</v>
      </c>
      <c r="D65" s="48" t="n">
        <f aca="false">'Deaths-1M'!D65</f>
        <v>109.903743315508</v>
      </c>
      <c r="E65" s="48" t="n">
        <f aca="false">'Deaths-1M'!E65</f>
        <v>53.9757928604259</v>
      </c>
      <c r="F65" s="48" t="n">
        <f aca="false">'Deaths-1M'!F65</f>
        <v>46.042471042471</v>
      </c>
      <c r="G65" s="48" t="n">
        <f aca="false">'Deaths-1M'!G65</f>
        <v>77.0172591827703</v>
      </c>
      <c r="H65" s="48" t="n">
        <f aca="false">'Deaths-1M'!H65</f>
        <v>53.5679758308157</v>
      </c>
      <c r="I65" s="48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6.5558912386707</v>
      </c>
      <c r="T65" s="32" t="n">
        <f aca="false">'Deaths per day'!J65</f>
        <v>3.07949391262831</v>
      </c>
      <c r="U65" s="55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8" t="n">
        <f aca="false">'Deaths-1M'!C66</f>
        <v>79.7784391534392</v>
      </c>
      <c r="D66" s="48" t="n">
        <f aca="false">'Deaths-1M'!D66</f>
        <v>127.957219251337</v>
      </c>
      <c r="E66" s="48" t="n">
        <f aca="false">'Deaths-1M'!E66</f>
        <v>61.7741688371381</v>
      </c>
      <c r="F66" s="48" t="n">
        <f aca="false">'Deaths-1M'!F66</f>
        <v>57.0463320463321</v>
      </c>
      <c r="G66" s="48" t="n">
        <f aca="false">'Deaths-1M'!G66</f>
        <v>86.517185425579</v>
      </c>
      <c r="H66" s="48" t="n">
        <f aca="false">'Deaths-1M'!H66</f>
        <v>59.9607250755287</v>
      </c>
      <c r="I66" s="48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6.39274924471299</v>
      </c>
      <c r="T66" s="32" t="n">
        <f aca="false">'Deaths per day'!J66</f>
        <v>1.53974695631416</v>
      </c>
      <c r="U66" s="55" t="s">
        <v>159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8" t="n">
        <f aca="false">'Deaths-1M'!C67</f>
        <v>90.5423280423281</v>
      </c>
      <c r="D67" s="48" t="n">
        <f aca="false">'Deaths-1M'!D67</f>
        <v>145.51871657754</v>
      </c>
      <c r="E67" s="48" t="n">
        <f aca="false">'Deaths-1M'!E67</f>
        <v>82.5340891680711</v>
      </c>
      <c r="F67" s="48" t="n">
        <f aca="false">'Deaths-1M'!F67</f>
        <v>66.3127413127413</v>
      </c>
      <c r="G67" s="48" t="n">
        <f aca="false">'Deaths-1M'!G67</f>
        <v>95.0435167428824</v>
      </c>
      <c r="H67" s="48" t="n">
        <f aca="false">'Deaths-1M'!H67</f>
        <v>66.7432024169184</v>
      </c>
      <c r="I67" s="48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6.78247734138973</v>
      </c>
      <c r="T67" s="32" t="n">
        <f aca="false">'Deaths per day'!J67</f>
        <v>1.61136309381714</v>
      </c>
      <c r="U67" s="55" t="s">
        <v>135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8" t="n">
        <f aca="false">'Deaths-1M'!C68</f>
        <v>100.479497354497</v>
      </c>
      <c r="D68" s="48" t="n">
        <f aca="false">'Deaths-1M'!D68</f>
        <v>165.048128342246</v>
      </c>
      <c r="E68" s="48" t="n">
        <f aca="false">'Deaths-1M'!E68</f>
        <v>99.6935805117206</v>
      </c>
      <c r="F68" s="48" t="n">
        <f aca="false">'Deaths-1M'!F68</f>
        <v>76.5444015444016</v>
      </c>
      <c r="G68" s="48" t="n">
        <f aca="false">'Deaths-1M'!G68</f>
        <v>110.20799527954</v>
      </c>
      <c r="H68" s="48" t="n">
        <f aca="false">'Deaths-1M'!H68</f>
        <v>72.8731117824773</v>
      </c>
      <c r="I68" s="48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6.12990936555891</v>
      </c>
      <c r="T68" s="32" t="n">
        <f aca="false">'Deaths per day'!J68</f>
        <v>1.80233946049176</v>
      </c>
      <c r="U68" s="55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8" t="n">
        <f aca="false">'Deaths-1M'!C69</f>
        <v>112.76455026455</v>
      </c>
      <c r="D69" s="48" t="n">
        <f aca="false">'Deaths-1M'!D69</f>
        <v>181.048128342246</v>
      </c>
      <c r="E69" s="48" t="n">
        <f aca="false">'Deaths-1M'!E69</f>
        <v>115.826566569634</v>
      </c>
      <c r="F69" s="48" t="n">
        <f aca="false">'Deaths-1M'!F69</f>
        <v>83.976833976834</v>
      </c>
      <c r="G69" s="48" t="n">
        <f aca="false">'Deaths-1M'!G69</f>
        <v>125.460982445788</v>
      </c>
      <c r="H69" s="48" t="n">
        <f aca="false">'Deaths-1M'!H69</f>
        <v>78.1027190332326</v>
      </c>
      <c r="I69" s="48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5.22960725075529</v>
      </c>
      <c r="T69" s="32" t="n">
        <f aca="false">'Deaths per day'!J69</f>
        <v>2.05299594175221</v>
      </c>
      <c r="U69" s="55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8" t="n">
        <f aca="false">'Deaths-1M'!C70</f>
        <v>124.05753968254</v>
      </c>
      <c r="D70" s="48" t="n">
        <f aca="false">'Deaths-1M'!D70</f>
        <v>200.791443850267</v>
      </c>
      <c r="E70" s="48" t="n">
        <f aca="false">'Deaths-1M'!E70</f>
        <v>123.762831316072</v>
      </c>
      <c r="F70" s="48" t="n">
        <f aca="false">'Deaths-1M'!F70</f>
        <v>85.6177606177606</v>
      </c>
      <c r="G70" s="48" t="n">
        <f aca="false">'Deaths-1M'!G70</f>
        <v>141.731818852338</v>
      </c>
      <c r="H70" s="48" t="n">
        <f aca="false">'Deaths-1M'!H70</f>
        <v>86.3534743202417</v>
      </c>
      <c r="I70" s="48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8.25075528700906</v>
      </c>
      <c r="T70" s="32" t="n">
        <f aca="false">'Deaths per day'!J70</f>
        <v>3.59274289806636</v>
      </c>
      <c r="U70" s="55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8" t="n">
        <f aca="false">'Deaths-1M'!C71</f>
        <v>135.830026455026</v>
      </c>
      <c r="D71" s="48" t="n">
        <f aca="false">'Deaths-1M'!D71</f>
        <v>221.347593582888</v>
      </c>
      <c r="E71" s="48" t="n">
        <f aca="false">'Deaths-1M'!E71</f>
        <v>136.525203002911</v>
      </c>
      <c r="F71" s="48" t="n">
        <f aca="false">'Deaths-1M'!F71</f>
        <v>86.7760617760618</v>
      </c>
      <c r="G71" s="48" t="n">
        <f aca="false">'Deaths-1M'!G71</f>
        <v>158.725475733884</v>
      </c>
      <c r="H71" s="48" t="n">
        <f aca="false">'Deaths-1M'!H71</f>
        <v>91.1057401812689</v>
      </c>
      <c r="I71" s="48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4.75226586102719</v>
      </c>
      <c r="T71" s="32" t="n">
        <f aca="false">'Deaths per day'!J71</f>
        <v>3.68823108140368</v>
      </c>
      <c r="U71" s="55" t="s">
        <v>160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8" t="n">
        <f aca="false">'Deaths-1M'!C72</f>
        <v>151.025132275132</v>
      </c>
      <c r="D72" s="48" t="n">
        <f aca="false">'Deaths-1M'!D72</f>
        <v>239.529411764706</v>
      </c>
      <c r="E72" s="48" t="n">
        <f aca="false">'Deaths-1M'!E72</f>
        <v>158.23502374751</v>
      </c>
      <c r="F72" s="48" t="n">
        <f aca="false">'Deaths-1M'!F72</f>
        <v>88.7065637065637</v>
      </c>
      <c r="G72" s="48" t="n">
        <f aca="false">'Deaths-1M'!G72</f>
        <v>171.101932438413</v>
      </c>
      <c r="H72" s="48" t="n">
        <f aca="false">'Deaths-1M'!H72</f>
        <v>99.0755287009064</v>
      </c>
      <c r="I72" s="48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7.96978851963746</v>
      </c>
      <c r="T72" s="32" t="n">
        <f aca="false">'Deaths per day'!J72</f>
        <v>2.96013368345667</v>
      </c>
      <c r="U72" s="55" t="s">
        <v>161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8" t="n">
        <f aca="false">'Deaths-1M'!C73</f>
        <v>165.724206349206</v>
      </c>
      <c r="D73" s="48" t="n">
        <f aca="false">'Deaths-1M'!D73</f>
        <v>255.550802139037</v>
      </c>
      <c r="E73" s="48" t="n">
        <f aca="false">'Deaths-1M'!E73</f>
        <v>166.52367090547</v>
      </c>
      <c r="F73" s="48" t="n">
        <f aca="false">'Deaths-1M'!F73</f>
        <v>99.7104247104247</v>
      </c>
      <c r="G73" s="48" t="n">
        <f aca="false">'Deaths-1M'!G73</f>
        <v>181.221419088361</v>
      </c>
      <c r="H73" s="48" t="n">
        <f aca="false">'Deaths-1M'!H73</f>
        <v>105.722054380665</v>
      </c>
      <c r="I73" s="48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6.64652567975831</v>
      </c>
      <c r="T73" s="32" t="n">
        <f aca="false">'Deaths per day'!J73</f>
        <v>3.5808068751492</v>
      </c>
      <c r="U73" s="55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8" t="n">
        <f aca="false">'Deaths-1M'!C74</f>
        <v>178.224206349206</v>
      </c>
      <c r="D74" s="48" t="n">
        <f aca="false">'Deaths-1M'!D74</f>
        <v>270.395721925134</v>
      </c>
      <c r="E74" s="48" t="n">
        <f aca="false">'Deaths-1M'!E74</f>
        <v>187.069097594607</v>
      </c>
      <c r="F74" s="48" t="n">
        <f aca="false">'Deaths-1M'!F74</f>
        <v>116.119691119691</v>
      </c>
      <c r="G74" s="48" t="n">
        <f aca="false">'Deaths-1M'!G74</f>
        <v>192.196489157693</v>
      </c>
      <c r="H74" s="48" t="n">
        <f aca="false">'Deaths-1M'!H74</f>
        <v>113.422960725076</v>
      </c>
      <c r="I74" s="48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7.70090634441088</v>
      </c>
      <c r="T74" s="32" t="n">
        <f aca="false">'Deaths per day'!J74</f>
        <v>2.2201002625925</v>
      </c>
      <c r="U74" s="55" t="s">
        <v>138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8" t="n">
        <f aca="false">'Deaths-1M'!C75</f>
        <v>191.650132275132</v>
      </c>
      <c r="D75" s="48" t="n">
        <f aca="false">'Deaths-1M'!D75</f>
        <v>285.368983957219</v>
      </c>
      <c r="E75" s="48" t="n">
        <f aca="false">'Deaths-1M'!E75</f>
        <v>202.190899341198</v>
      </c>
      <c r="F75" s="48" t="n">
        <f aca="false">'Deaths-1M'!F75</f>
        <v>128.667953667954</v>
      </c>
      <c r="G75" s="48" t="n">
        <f aca="false">'Deaths-1M'!G75</f>
        <v>207.596990706594</v>
      </c>
      <c r="H75" s="48" t="n">
        <f aca="false">'Deaths-1M'!H75</f>
        <v>119.12084592145</v>
      </c>
      <c r="I75" s="48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5.69788519637462</v>
      </c>
      <c r="T75" s="32" t="n">
        <f aca="false">'Deaths per day'!J75</f>
        <v>1.24134638338506</v>
      </c>
      <c r="U75" s="55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8" t="n">
        <f aca="false">'Deaths-1M'!C76</f>
        <v>205.489417989418</v>
      </c>
      <c r="D76" s="48" t="n">
        <f aca="false">'Deaths-1M'!D76</f>
        <v>300.427807486631</v>
      </c>
      <c r="E76" s="48" t="n">
        <f aca="false">'Deaths-1M'!E76</f>
        <v>211.919718094071</v>
      </c>
      <c r="F76" s="48" t="n">
        <f aca="false">'Deaths-1M'!F76</f>
        <v>135.135135135135</v>
      </c>
      <c r="G76" s="48" t="n">
        <f aca="false">'Deaths-1M'!G76</f>
        <v>220.017701725918</v>
      </c>
      <c r="H76" s="48" t="n">
        <f aca="false">'Deaths-1M'!H76</f>
        <v>123.876132930514</v>
      </c>
      <c r="I76" s="48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4.75528700906344</v>
      </c>
      <c r="T76" s="32" t="n">
        <f aca="false">'Deaths per day'!J76</f>
        <v>2.62592504177608</v>
      </c>
      <c r="U76" s="55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8" t="n">
        <f aca="false">'Deaths-1M'!C77</f>
        <v>217.509920634921</v>
      </c>
      <c r="D77" s="48" t="n">
        <f aca="false">'Deaths-1M'!D77</f>
        <v>316.406417112299</v>
      </c>
      <c r="E77" s="48" t="n">
        <f aca="false">'Deaths-1M'!E77</f>
        <v>220.514784740309</v>
      </c>
      <c r="F77" s="48" t="n">
        <f aca="false">'Deaths-1M'!F77</f>
        <v>145.849420849421</v>
      </c>
      <c r="G77" s="48" t="n">
        <f aca="false">'Deaths-1M'!G77</f>
        <v>235.196931700841</v>
      </c>
      <c r="H77" s="48" t="n">
        <f aca="false">'Deaths-1M'!H77</f>
        <v>129.78247734139</v>
      </c>
      <c r="I77" s="48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5.90634441087613</v>
      </c>
      <c r="T77" s="32" t="n">
        <f aca="false">'Deaths per day'!J77</f>
        <v>2.67366913344474</v>
      </c>
      <c r="U77" s="55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8" t="n">
        <f aca="false">'Deaths-1M'!C78</f>
        <v>230.076058201058</v>
      </c>
      <c r="D78" s="48" t="n">
        <f aca="false">'Deaths-1M'!D78</f>
        <v>330.417112299465</v>
      </c>
      <c r="E78" s="48" t="n">
        <f aca="false">'Deaths-1M'!E78</f>
        <v>229.30902405393</v>
      </c>
      <c r="F78" s="48" t="n">
        <f aca="false">'Deaths-1M'!F78</f>
        <v>148.648648648649</v>
      </c>
      <c r="G78" s="48" t="n">
        <f aca="false">'Deaths-1M'!G78</f>
        <v>248.989526478832</v>
      </c>
      <c r="H78" s="48" t="n">
        <f aca="false">'Deaths-1M'!H78</f>
        <v>137.918429003021</v>
      </c>
      <c r="I78" s="48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5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8" t="n">
        <f aca="false">'Deaths-1M'!C79</f>
        <v>242.741402116402</v>
      </c>
      <c r="D79" s="48" t="n">
        <f aca="false">'Deaths-1M'!D79</f>
        <v>343.978609625668</v>
      </c>
      <c r="E79" s="48" t="n">
        <f aca="false">'Deaths-1M'!E79</f>
        <v>240.983606557377</v>
      </c>
      <c r="F79" s="48" t="n">
        <f aca="false">'Deaths-1M'!F79</f>
        <v>152.509652509653</v>
      </c>
      <c r="G79" s="48" t="n">
        <f aca="false">'Deaths-1M'!G79</f>
        <v>265.437380144564</v>
      </c>
      <c r="H79" s="48" t="n">
        <f aca="false">'Deaths-1M'!H79</f>
        <v>145.057401812689</v>
      </c>
      <c r="I79" s="48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7.13897280966767</v>
      </c>
      <c r="T79" s="32" t="n">
        <f aca="false">'Deaths per day'!J79</f>
        <v>3.10336595846264</v>
      </c>
      <c r="U79" s="55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8" t="n">
        <f aca="false">'Deaths-1M'!C80</f>
        <v>254.001322751323</v>
      </c>
      <c r="D80" s="48" t="n">
        <f aca="false">'Deaths-1M'!D80</f>
        <v>355.208556149733</v>
      </c>
      <c r="E80" s="48" t="n">
        <f aca="false">'Deaths-1M'!E80</f>
        <v>263.01516776467</v>
      </c>
      <c r="F80" s="48" t="n">
        <f aca="false">'Deaths-1M'!F80</f>
        <v>170.366795366795</v>
      </c>
      <c r="G80" s="48" t="n">
        <f aca="false">'Deaths-1M'!G80</f>
        <v>272.783596400649</v>
      </c>
      <c r="H80" s="48" t="n">
        <f aca="false">'Deaths-1M'!H80</f>
        <v>152.148036253776</v>
      </c>
      <c r="I80" s="48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7.09063444108761</v>
      </c>
      <c r="T80" s="32" t="n">
        <f aca="false">'Deaths per day'!J80</f>
        <v>2.20816423967534</v>
      </c>
      <c r="U80" s="55" t="s">
        <v>162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8" t="n">
        <f aca="false">'Deaths-1M'!C81</f>
        <v>262.681878306878</v>
      </c>
      <c r="D81" s="48" t="n">
        <f aca="false">'Deaths-1M'!D81</f>
        <v>368.106951871658</v>
      </c>
      <c r="E81" s="48" t="n">
        <f aca="false">'Deaths-1M'!E81</f>
        <v>274.551861498391</v>
      </c>
      <c r="F81" s="48" t="n">
        <f aca="false">'Deaths-1M'!F81</f>
        <v>186.969111969112</v>
      </c>
      <c r="G81" s="48" t="n">
        <f aca="false">'Deaths-1M'!G81</f>
        <v>281.029650390913</v>
      </c>
      <c r="H81" s="48" t="n">
        <f aca="false">'Deaths-1M'!H81</f>
        <v>158.075528700906</v>
      </c>
      <c r="I81" s="48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5.92749244712991</v>
      </c>
      <c r="T81" s="32" t="n">
        <f aca="false">'Deaths per day'!J81</f>
        <v>1.39651468130819</v>
      </c>
      <c r="U81" s="55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8" t="n">
        <f aca="false">'Deaths-1M'!C82</f>
        <v>273.197751322751</v>
      </c>
      <c r="D82" s="48" t="n">
        <f aca="false">'Deaths-1M'!D82</f>
        <v>379.807486631016</v>
      </c>
      <c r="E82" s="48" t="n">
        <f aca="false">'Deaths-1M'!E82</f>
        <v>286.211123027425</v>
      </c>
      <c r="F82" s="48" t="n">
        <f aca="false">'Deaths-1M'!F82</f>
        <v>195.07722007722</v>
      </c>
      <c r="G82" s="48" t="n">
        <f aca="false">'Deaths-1M'!G82</f>
        <v>298.318336037764</v>
      </c>
      <c r="H82" s="48" t="n">
        <f aca="false">'Deaths-1M'!H82</f>
        <v>164.33836858006</v>
      </c>
      <c r="I82" s="48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6.26283987915408</v>
      </c>
      <c r="T82" s="32" t="n">
        <f aca="false">'Deaths per day'!J82</f>
        <v>1.18166626879924</v>
      </c>
      <c r="U82" s="55" t="s">
        <v>140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8" t="n">
        <f aca="false">'Deaths-1M'!C83</f>
        <v>283.184523809524</v>
      </c>
      <c r="D83" s="48" t="n">
        <f aca="false">'Deaths-1M'!D83</f>
        <v>390.48128342246</v>
      </c>
      <c r="E83" s="48" t="n">
        <f aca="false">'Deaths-1M'!E83</f>
        <v>296.047188601195</v>
      </c>
      <c r="F83" s="48" t="n">
        <f aca="false">'Deaths-1M'!F83</f>
        <v>207.722007722008</v>
      </c>
      <c r="G83" s="48" t="n">
        <f aca="false">'Deaths-1M'!G83</f>
        <v>310.665289865762</v>
      </c>
      <c r="H83" s="48" t="n">
        <f aca="false">'Deaths-1M'!H83</f>
        <v>167.836858006042</v>
      </c>
      <c r="I83" s="48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3.49848942598187</v>
      </c>
      <c r="T83" s="32" t="n">
        <f aca="false">'Deaths per day'!J83</f>
        <v>1.7904034375746</v>
      </c>
      <c r="U83" s="55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8" t="n">
        <f aca="false">'Deaths-1M'!C84</f>
        <v>292.146164021164</v>
      </c>
      <c r="D84" s="48" t="n">
        <f aca="false">'Deaths-1M'!D84</f>
        <v>402.395721925134</v>
      </c>
      <c r="E84" s="48" t="n">
        <f aca="false">'Deaths-1M'!E84</f>
        <v>302.098973494714</v>
      </c>
      <c r="F84" s="48" t="n">
        <f aca="false">'Deaths-1M'!F84</f>
        <v>211.583011583012</v>
      </c>
      <c r="G84" s="48" t="n">
        <f aca="false">'Deaths-1M'!G84</f>
        <v>321.389585484585</v>
      </c>
      <c r="H84" s="48" t="n">
        <f aca="false">'Deaths-1M'!H84</f>
        <v>172.027190332326</v>
      </c>
      <c r="I84" s="48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4.19033232628399</v>
      </c>
      <c r="T84" s="32" t="n">
        <f aca="false">'Deaths per day'!J84</f>
        <v>2.24397230842683</v>
      </c>
      <c r="U84" s="55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8" t="n">
        <f aca="false">'Deaths-1M'!C85</f>
        <v>302.232142857143</v>
      </c>
      <c r="D85" s="48" t="n">
        <f aca="false">'Deaths-1M'!D85</f>
        <v>409.197860962567</v>
      </c>
      <c r="E85" s="48" t="n">
        <f aca="false">'Deaths-1M'!E85</f>
        <v>310.479546499157</v>
      </c>
      <c r="F85" s="48" t="n">
        <f aca="false">'Deaths-1M'!F85</f>
        <v>211.776061776062</v>
      </c>
      <c r="G85" s="48" t="n">
        <f aca="false">'Deaths-1M'!G85</f>
        <v>336.214780941142</v>
      </c>
      <c r="H85" s="48" t="n">
        <f aca="false">'Deaths-1M'!H85</f>
        <v>179.510574018127</v>
      </c>
      <c r="I85" s="48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7.4833836858006</v>
      </c>
      <c r="T85" s="32" t="n">
        <f aca="false">'Deaths per day'!J85</f>
        <v>2.18429219384101</v>
      </c>
      <c r="U85" s="55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8" t="n">
        <f aca="false">'Deaths-1M'!C86</f>
        <v>311.656746031746</v>
      </c>
      <c r="D86" s="48" t="n">
        <f aca="false">'Deaths-1M'!D86</f>
        <v>416.641711229947</v>
      </c>
      <c r="E86" s="48" t="n">
        <f aca="false">'Deaths-1M'!E86</f>
        <v>318.614983912977</v>
      </c>
      <c r="F86" s="48" t="n">
        <f aca="false">'Deaths-1M'!F86</f>
        <v>219.498069498069</v>
      </c>
      <c r="G86" s="48" t="n">
        <f aca="false">'Deaths-1M'!G86</f>
        <v>348.650243398731</v>
      </c>
      <c r="H86" s="48" t="n">
        <f aca="false">'Deaths-1M'!H86</f>
        <v>186.743202416918</v>
      </c>
      <c r="I86" s="48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7.23262839879154</v>
      </c>
      <c r="T86" s="32" t="n">
        <f aca="false">'Deaths per day'!J86</f>
        <v>1.50393888756266</v>
      </c>
      <c r="U86" s="55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8" t="n">
        <f aca="false">'Deaths-1M'!C87</f>
        <v>321.891534391534</v>
      </c>
      <c r="D87" s="48" t="n">
        <f aca="false">'Deaths-1M'!D87</f>
        <v>428.727272727273</v>
      </c>
      <c r="E87" s="48" t="n">
        <f aca="false">'Deaths-1M'!E87</f>
        <v>326.949593994178</v>
      </c>
      <c r="F87" s="48" t="n">
        <f aca="false">'Deaths-1M'!F87</f>
        <v>227.316602316602</v>
      </c>
      <c r="G87" s="48" t="n">
        <f aca="false">'Deaths-1M'!G87</f>
        <v>354.845847470128</v>
      </c>
      <c r="H87" s="48" t="n">
        <f aca="false">'Deaths-1M'!H87</f>
        <v>193.407854984894</v>
      </c>
      <c r="I87" s="48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6.66465256797583</v>
      </c>
      <c r="T87" s="32" t="n">
        <f aca="false">'Deaths per day'!J87</f>
        <v>1.34877058963953</v>
      </c>
      <c r="U87" s="55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8" t="n">
        <f aca="false">'Deaths-1M'!C88</f>
        <v>329.017857142857</v>
      </c>
      <c r="D88" s="48" t="n">
        <f aca="false">'Deaths-1M'!D88</f>
        <v>437.497326203209</v>
      </c>
      <c r="E88" s="48" t="n">
        <f aca="false">'Deaths-1M'!E88</f>
        <v>334.855216791788</v>
      </c>
      <c r="F88" s="48" t="n">
        <f aca="false">'Deaths-1M'!F88</f>
        <v>237.644787644788</v>
      </c>
      <c r="G88" s="48" t="n">
        <f aca="false">'Deaths-1M'!G88</f>
        <v>359.831833603776</v>
      </c>
      <c r="H88" s="48" t="n">
        <f aca="false">'Deaths-1M'!H88</f>
        <v>199.148036253776</v>
      </c>
      <c r="I88" s="48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5.74018126888218</v>
      </c>
      <c r="T88" s="32" t="n">
        <f aca="false">'Deaths per day'!J88</f>
        <v>0.907137741704464</v>
      </c>
      <c r="U88" s="55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8" t="n">
        <f aca="false">'Deaths-1M'!C89</f>
        <v>338.376322751323</v>
      </c>
      <c r="D89" s="48" t="n">
        <f aca="false">'Deaths-1M'!D89</f>
        <v>446.032085561497</v>
      </c>
      <c r="E89" s="48" t="n">
        <f aca="false">'Deaths-1M'!E89</f>
        <v>340.815075838823</v>
      </c>
      <c r="F89" s="48" t="n">
        <f aca="false">'Deaths-1M'!F89</f>
        <v>249.6138996139</v>
      </c>
      <c r="G89" s="48" t="n">
        <f aca="false">'Deaths-1M'!G89</f>
        <v>373.240890986871</v>
      </c>
      <c r="H89" s="48" t="n">
        <f aca="false">'Deaths-1M'!H89</f>
        <v>204.277945619335</v>
      </c>
      <c r="I89" s="48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5.12990936555891</v>
      </c>
      <c r="T89" s="32" t="n">
        <f aca="false">'Deaths per day'!J89</f>
        <v>0.644545237526856</v>
      </c>
      <c r="U89" s="55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8" t="n">
        <f aca="false">'Deaths-1M'!C90</f>
        <v>348.330026455026</v>
      </c>
      <c r="D90" s="48" t="n">
        <f aca="false">'Deaths-1M'!D90</f>
        <v>455.229946524064</v>
      </c>
      <c r="E90" s="48" t="n">
        <f aca="false">'Deaths-1M'!E90</f>
        <v>346.468515397579</v>
      </c>
      <c r="F90" s="48" t="n">
        <f aca="false">'Deaths-1M'!F90</f>
        <v>256.081081081081</v>
      </c>
      <c r="G90" s="48" t="n">
        <f aca="false">'Deaths-1M'!G90</f>
        <v>384.96828440773</v>
      </c>
      <c r="H90" s="48" t="n">
        <f aca="false">'Deaths-1M'!H90</f>
        <v>207.764350453172</v>
      </c>
      <c r="I90" s="48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3.48640483383686</v>
      </c>
      <c r="T90" s="32" t="n">
        <f aca="false">'Deaths per day'!J90</f>
        <v>1.51587491047983</v>
      </c>
      <c r="U90" s="55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8" t="n">
        <f aca="false">'Deaths-1M'!C91</f>
        <v>357.886904761905</v>
      </c>
      <c r="D91" s="48" t="n">
        <f aca="false">'Deaths-1M'!D91</f>
        <v>464.534759358289</v>
      </c>
      <c r="E91" s="48" t="n">
        <f aca="false">'Deaths-1M'!E91</f>
        <v>350.176191205761</v>
      </c>
      <c r="F91" s="48" t="n">
        <f aca="false">'Deaths-1M'!F91</f>
        <v>257.625482625483</v>
      </c>
      <c r="G91" s="48" t="n">
        <f aca="false">'Deaths-1M'!G91</f>
        <v>394.910753798495</v>
      </c>
      <c r="H91" s="48" t="n">
        <f aca="false">'Deaths-1M'!H91</f>
        <v>211.776435045317</v>
      </c>
      <c r="I91" s="48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4.01208459214502</v>
      </c>
      <c r="T91" s="32" t="n">
        <f aca="false">'Deaths per day'!J91</f>
        <v>0</v>
      </c>
      <c r="U91" s="55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8" t="n">
        <f aca="false">'Deaths-1M'!C92</f>
        <v>366.56746031746</v>
      </c>
      <c r="D92" s="48" t="n">
        <f aca="false">'Deaths-1M'!D92</f>
        <v>473.946524064171</v>
      </c>
      <c r="E92" s="48" t="n">
        <f aca="false">'Deaths-1M'!E92</f>
        <v>356.871457024667</v>
      </c>
      <c r="F92" s="48" t="n">
        <f aca="false">'Deaths-1M'!F92</f>
        <v>258.590733590734</v>
      </c>
      <c r="G92" s="48" t="n">
        <f aca="false">'Deaths-1M'!G92</f>
        <v>405.812066676501</v>
      </c>
      <c r="H92" s="48" t="n">
        <f aca="false">'Deaths-1M'!H92</f>
        <v>218.882175226586</v>
      </c>
      <c r="I92" s="48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7.10574018126888</v>
      </c>
      <c r="T92" s="32" t="n">
        <f aca="false">'Deaths per day'!J92</f>
        <v>3.36595846264025</v>
      </c>
      <c r="U92" s="55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8" t="n">
        <f aca="false">'Deaths-1M'!C93</f>
        <v>376.074735449735</v>
      </c>
      <c r="D93" s="48" t="n">
        <f aca="false">'Deaths-1M'!D93</f>
        <v>481.79679144385</v>
      </c>
      <c r="E93" s="48" t="n">
        <f aca="false">'Deaths-1M'!E93</f>
        <v>362.494254634595</v>
      </c>
      <c r="F93" s="48" t="n">
        <f aca="false">'Deaths-1M'!F93</f>
        <v>267.277992277992</v>
      </c>
      <c r="G93" s="48" t="n">
        <f aca="false">'Deaths-1M'!G93</f>
        <v>414.972709839209</v>
      </c>
      <c r="H93" s="48" t="n">
        <f aca="false">'Deaths-1M'!H93</f>
        <v>226.528700906344</v>
      </c>
      <c r="I93" s="48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7.64652567975831</v>
      </c>
      <c r="T93" s="32" t="n">
        <f aca="false">'Deaths per day'!J93</f>
        <v>1.39651468130819</v>
      </c>
      <c r="U93" s="55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8" t="n">
        <f aca="false">'Deaths-1M'!C94</f>
        <v>384.044312169312</v>
      </c>
      <c r="D94" s="48" t="n">
        <f aca="false">'Deaths-1M'!D94</f>
        <v>489.882352941176</v>
      </c>
      <c r="E94" s="48" t="n">
        <f aca="false">'Deaths-1M'!E94</f>
        <v>369.036310709361</v>
      </c>
      <c r="F94" s="48" t="n">
        <f aca="false">'Deaths-1M'!F94</f>
        <v>275.482625482626</v>
      </c>
      <c r="G94" s="48" t="n">
        <f aca="false">'Deaths-1M'!G94</f>
        <v>419.619412892757</v>
      </c>
      <c r="H94" s="48" t="n">
        <f aca="false">'Deaths-1M'!H94</f>
        <v>232.972809667674</v>
      </c>
      <c r="I94" s="48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6.44410876132931</v>
      </c>
      <c r="T94" s="32" t="n">
        <f aca="false">'Deaths per day'!J94</f>
        <v>1.40845070422535</v>
      </c>
      <c r="U94" s="55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8" t="n">
        <f aca="false">'Deaths-1M'!C95</f>
        <v>391.203703703704</v>
      </c>
      <c r="D95" s="48" t="n">
        <f aca="false">'Deaths-1M'!D95</f>
        <v>496.042780748663</v>
      </c>
      <c r="E95" s="48" t="n">
        <f aca="false">'Deaths-1M'!E95</f>
        <v>373.464072314999</v>
      </c>
      <c r="F95" s="48" t="n">
        <f aca="false">'Deaths-1M'!F95</f>
        <v>283.880308880309</v>
      </c>
      <c r="G95" s="48" t="n">
        <f aca="false">'Deaths-1M'!G95</f>
        <v>423.867827113144</v>
      </c>
      <c r="H95" s="48" t="n">
        <f aca="false">'Deaths-1M'!H95</f>
        <v>238.075528700906</v>
      </c>
      <c r="I95" s="48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5.10271903323263</v>
      </c>
      <c r="T95" s="32" t="n">
        <f aca="false">'Deaths per day'!J95</f>
        <v>0.465504893769396</v>
      </c>
      <c r="U95" s="55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8" t="n">
        <f aca="false">'Deaths-1M'!C96</f>
        <v>398.710317460317</v>
      </c>
      <c r="D96" s="48" t="n">
        <f aca="false">'Deaths-1M'!D96</f>
        <v>503.122994652406</v>
      </c>
      <c r="E96" s="48" t="n">
        <f aca="false">'Deaths-1M'!E96</f>
        <v>376.804044737245</v>
      </c>
      <c r="F96" s="48" t="n">
        <f aca="false">'Deaths-1M'!F96</f>
        <v>293.436293436293</v>
      </c>
      <c r="G96" s="48" t="n">
        <f aca="false">'Deaths-1M'!G96</f>
        <v>434.090573830949</v>
      </c>
      <c r="H96" s="48" t="n">
        <f aca="false">'Deaths-1M'!H96</f>
        <v>242.392749244713</v>
      </c>
      <c r="I96" s="48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4.31722054380665</v>
      </c>
      <c r="T96" s="32" t="n">
        <f aca="false">'Deaths per day'!J96</f>
        <v>0.23872045834328</v>
      </c>
      <c r="U96" s="55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8" t="n">
        <f aca="false">'Deaths-1M'!C97</f>
        <v>407.539682539683</v>
      </c>
      <c r="D97" s="48" t="n">
        <f aca="false">'Deaths-1M'!D97</f>
        <v>509.561497326203</v>
      </c>
      <c r="E97" s="48" t="n">
        <f aca="false">'Deaths-1M'!E97</f>
        <v>379.347326489965</v>
      </c>
      <c r="F97" s="48" t="n">
        <f aca="false">'Deaths-1M'!F97</f>
        <v>306.467181467181</v>
      </c>
      <c r="G97" s="48" t="n">
        <f aca="false">'Deaths-1M'!G97</f>
        <v>443.664257265083</v>
      </c>
      <c r="H97" s="48" t="n">
        <f aca="false">'Deaths-1M'!H97</f>
        <v>244.66163141994</v>
      </c>
      <c r="I97" s="48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2.26888217522659</v>
      </c>
      <c r="T97" s="32" t="n">
        <f aca="false">'Deaths per day'!J97</f>
        <v>1.09811410837909</v>
      </c>
      <c r="U97" s="55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8" t="n">
        <f aca="false">'Deaths-1M'!C98</f>
        <v>414.765211640212</v>
      </c>
      <c r="D98" s="48" t="n">
        <f aca="false">'Deaths-1M'!D98</f>
        <v>519.251336898396</v>
      </c>
      <c r="E98" s="48" t="n">
        <f aca="false">'Deaths-1M'!E98</f>
        <v>381.415658035851</v>
      </c>
      <c r="F98" s="48" t="n">
        <f aca="false">'Deaths-1M'!F98</f>
        <v>310.810810810811</v>
      </c>
      <c r="G98" s="48" t="n">
        <f aca="false">'Deaths-1M'!G98</f>
        <v>451.615282490043</v>
      </c>
      <c r="H98" s="48" t="n">
        <f aca="false">'Deaths-1M'!H98</f>
        <v>247.867069486405</v>
      </c>
      <c r="I98" s="48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3.20543806646526</v>
      </c>
      <c r="T98" s="32" t="n">
        <f aca="false">'Deaths per day'!J98</f>
        <v>0.919073764621628</v>
      </c>
      <c r="U98" s="55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8" t="n">
        <f aca="false">'Deaths-1M'!C99</f>
        <v>422.437169312169</v>
      </c>
      <c r="D99" s="48" t="n">
        <f aca="false">'Deaths-1M'!D99</f>
        <v>524.983957219251</v>
      </c>
      <c r="E99" s="48" t="n">
        <f aca="false">'Deaths-1M'!E99</f>
        <v>386.103876206527</v>
      </c>
      <c r="F99" s="48" t="n">
        <f aca="false">'Deaths-1M'!F99</f>
        <v>311.293436293436</v>
      </c>
      <c r="G99" s="48" t="n">
        <f aca="false">'Deaths-1M'!G99</f>
        <v>460.849682844077</v>
      </c>
      <c r="H99" s="48" t="n">
        <f aca="false">'Deaths-1M'!H99</f>
        <v>253.534743202417</v>
      </c>
      <c r="I99" s="48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5.66767371601209</v>
      </c>
      <c r="T99" s="32" t="n">
        <f aca="false">'Deaths per day'!J99</f>
        <v>1.46813081881117</v>
      </c>
      <c r="U99" s="55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8" t="n">
        <f aca="false">'Deaths-1M'!C100</f>
        <v>429.381613756614</v>
      </c>
      <c r="D100" s="48" t="n">
        <f aca="false">'Deaths-1M'!D100</f>
        <v>530.994652406417</v>
      </c>
      <c r="E100" s="48" t="n">
        <f aca="false">'Deaths-1M'!E100</f>
        <v>391.159797763138</v>
      </c>
      <c r="F100" s="48" t="n">
        <f aca="false">'Deaths-1M'!F100</f>
        <v>314.285714285714</v>
      </c>
      <c r="G100" s="48" t="n">
        <f aca="false">'Deaths-1M'!G100</f>
        <v>465.953680483847</v>
      </c>
      <c r="H100" s="48" t="n">
        <f aca="false">'Deaths-1M'!H100</f>
        <v>259.045317220544</v>
      </c>
      <c r="I100" s="48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5.51057401812689</v>
      </c>
      <c r="T100" s="32" t="n">
        <f aca="false">'Deaths per day'!J100</f>
        <v>0.799713535449988</v>
      </c>
      <c r="U100" s="55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8" t="n">
        <f aca="false">'Deaths-1M'!C101</f>
        <v>436.243386243386</v>
      </c>
      <c r="D101" s="48" t="n">
        <f aca="false">'Deaths-1M'!D101</f>
        <v>536.898395721925</v>
      </c>
      <c r="E101" s="48" t="n">
        <f aca="false">'Deaths-1M'!E101</f>
        <v>395.419028650222</v>
      </c>
      <c r="F101" s="48" t="n">
        <f aca="false">'Deaths-1M'!F101</f>
        <v>319.787644787645</v>
      </c>
      <c r="G101" s="48" t="n">
        <f aca="false">'Deaths-1M'!G101</f>
        <v>469.907065938929</v>
      </c>
      <c r="H101" s="48" t="n">
        <f aca="false">'Deaths-1M'!H101</f>
        <v>264.350453172205</v>
      </c>
      <c r="I101" s="48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5.30513595166163</v>
      </c>
      <c r="T101" s="32" t="n">
        <f aca="false">'Deaths per day'!J101</f>
        <v>0.871329672952972</v>
      </c>
      <c r="U101" s="55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8" t="n">
        <f aca="false">'Deaths-1M'!C102</f>
        <v>440.542328042328</v>
      </c>
      <c r="D102" s="48" t="n">
        <f aca="false">'Deaths-1M'!D102</f>
        <v>540.406417112299</v>
      </c>
      <c r="E102" s="48" t="n">
        <f aca="false">'Deaths-1M'!E102</f>
        <v>398.146162095909</v>
      </c>
      <c r="F102" s="48" t="n">
        <f aca="false">'Deaths-1M'!F102</f>
        <v>333.976833976834</v>
      </c>
      <c r="G102" s="48" t="n">
        <f aca="false">'Deaths-1M'!G102</f>
        <v>473.004867974627</v>
      </c>
      <c r="H102" s="48" t="n">
        <f aca="false">'Deaths-1M'!H102</f>
        <v>269.196374622356</v>
      </c>
      <c r="I102" s="48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4.84592145015106</v>
      </c>
      <c r="T102" s="32" t="n">
        <f aca="false">'Deaths per day'!J102</f>
        <v>0.310336595846264</v>
      </c>
      <c r="U102" s="55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8" t="n">
        <f aca="false">'Deaths-1M'!C103</f>
        <v>446.04828042328</v>
      </c>
      <c r="D103" s="48" t="n">
        <f aca="false">'Deaths-1M'!D103</f>
        <v>543.914438502674</v>
      </c>
      <c r="E103" s="48" t="n">
        <f aca="false">'Deaths-1M'!E103</f>
        <v>401.869158878505</v>
      </c>
      <c r="F103" s="48" t="n">
        <f aca="false">'Deaths-1M'!F103</f>
        <v>340.637065637066</v>
      </c>
      <c r="G103" s="48" t="n">
        <f aca="false">'Deaths-1M'!G103</f>
        <v>482.254019766927</v>
      </c>
      <c r="H103" s="48" t="n">
        <f aca="false">'Deaths-1M'!H103</f>
        <v>272.882175226586</v>
      </c>
      <c r="I103" s="48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3.68580060422961</v>
      </c>
      <c r="T103" s="32" t="n">
        <f aca="false">'Deaths per day'!J103</f>
        <v>0.262592504177608</v>
      </c>
      <c r="U103" s="55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8" t="n">
        <f aca="false">'Deaths-1M'!C104</f>
        <v>452.364417989418</v>
      </c>
      <c r="D104" s="48" t="n">
        <f aca="false">'Deaths-1M'!D104</f>
        <v>547.871657754011</v>
      </c>
      <c r="E104" s="48" t="n">
        <f aca="false">'Deaths-1M'!E104</f>
        <v>403.094836831623</v>
      </c>
      <c r="F104" s="48" t="n">
        <f aca="false">'Deaths-1M'!F104</f>
        <v>351.930501930502</v>
      </c>
      <c r="G104" s="48" t="n">
        <f aca="false">'Deaths-1M'!G104</f>
        <v>489.541230269951</v>
      </c>
      <c r="H104" s="48" t="n">
        <f aca="false">'Deaths-1M'!H104</f>
        <v>275.495468277946</v>
      </c>
      <c r="I104" s="48" t="n">
        <f aca="false">'Deaths-1M'!I104</f>
        <v>96.9563141561232</v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n">
        <f aca="false">'Deaths per day'!I104</f>
        <v>2.61329305135952</v>
      </c>
      <c r="T104" s="32" t="n">
        <f aca="false">'Deaths per day'!J104</f>
        <v>0.883265695870136</v>
      </c>
      <c r="U104" s="55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8" t="n">
        <f aca="false">'Deaths-1M'!C105</f>
        <v>457.705026455027</v>
      </c>
      <c r="D105" s="48" t="n">
        <f aca="false">'Deaths-1M'!D105</f>
        <v>553.090909090909</v>
      </c>
      <c r="E105" s="48" t="n">
        <f aca="false">'Deaths-1M'!E105</f>
        <v>404.167305040601</v>
      </c>
      <c r="F105" s="48" t="n">
        <f aca="false">'Deaths-1M'!F105</f>
        <v>354.633204633205</v>
      </c>
      <c r="G105" s="48" t="n">
        <f aca="false">'Deaths-1M'!G105</f>
        <v>495.85484584747</v>
      </c>
      <c r="H105" s="48" t="n">
        <f aca="false">'Deaths-1M'!H105</f>
        <v>278.528700906344</v>
      </c>
      <c r="I105" s="48" t="n">
        <f aca="false">'Deaths-1M'!I105</f>
        <v>97.7918357603247</v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n">
        <f aca="false">'Deaths per day'!I105</f>
        <v>3.03323262839879</v>
      </c>
      <c r="T105" s="32" t="n">
        <f aca="false">'Deaths per day'!J105</f>
        <v>0.83552160420148</v>
      </c>
      <c r="U105" s="55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8" t="n">
        <f aca="false">'Deaths-1M'!C106</f>
        <v>462.417328042328</v>
      </c>
      <c r="D106" s="48" t="n">
        <f aca="false">'Deaths-1M'!D106</f>
        <v>557.647058823529</v>
      </c>
      <c r="E106" s="48" t="n">
        <f aca="false">'Deaths-1M'!E106</f>
        <v>408.196721311475</v>
      </c>
      <c r="F106" s="48" t="n">
        <f aca="false">'Deaths-1M'!F106</f>
        <v>355.11583011583</v>
      </c>
      <c r="G106" s="48" t="n">
        <f aca="false">'Deaths-1M'!G106</f>
        <v>501.519398141319</v>
      </c>
      <c r="H106" s="48" t="n">
        <f aca="false">'Deaths-1M'!H106</f>
        <v>283.232628398791</v>
      </c>
      <c r="I106" s="48" t="n">
        <f aca="false">'Deaths-1M'!I106</f>
        <v>98.7109095249463</v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0.482625482625483</v>
      </c>
      <c r="R106" s="32" t="n">
        <f aca="false">'Deaths per day'!H106</f>
        <v>5.66455229384865</v>
      </c>
      <c r="S106" s="32" t="n">
        <f aca="false">'Deaths per day'!I106</f>
        <v>4.70392749244713</v>
      </c>
      <c r="T106" s="32" t="n">
        <f aca="false">'Deaths per day'!J106</f>
        <v>0.919073764621628</v>
      </c>
      <c r="U106" s="55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8" t="n">
        <f aca="false">'Deaths-1M'!C107</f>
        <v>466.865079365079</v>
      </c>
      <c r="D107" s="48" t="n">
        <f aca="false">'Deaths-1M'!D107</f>
        <v>562.545454545455</v>
      </c>
      <c r="E107" s="48" t="n">
        <f aca="false">'Deaths-1M'!E107</f>
        <v>413.528420407538</v>
      </c>
      <c r="F107" s="48" t="n">
        <f aca="false">'Deaths-1M'!F107</f>
        <v>356.949806949807</v>
      </c>
      <c r="G107" s="48" t="n">
        <f aca="false">'Deaths-1M'!G107</f>
        <v>508.423071249447</v>
      </c>
      <c r="H107" s="48" t="n">
        <f aca="false">'Deaths-1M'!H107</f>
        <v>287.477341389728</v>
      </c>
      <c r="I107" s="48" t="n">
        <f aca="false">'Deaths-1M'!I107</f>
        <v>99.1764144187157</v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n">
        <f aca="false">'Deaths per day'!G107</f>
        <v>1.83397683397683</v>
      </c>
      <c r="R107" s="32" t="n">
        <f aca="false">'Deaths per day'!H107</f>
        <v>6.90367310812804</v>
      </c>
      <c r="S107" s="32" t="n">
        <f aca="false">'Deaths per day'!I107</f>
        <v>4.24471299093656</v>
      </c>
      <c r="T107" s="32" t="n">
        <f aca="false">'Deaths per day'!J107</f>
        <v>0.465504893769396</v>
      </c>
      <c r="U107" s="55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8" t="n">
        <f aca="false">'Deaths-1M'!C108</f>
        <v>474.702380952381</v>
      </c>
      <c r="D108" s="48" t="n">
        <f aca="false">'Deaths-1M'!D108</f>
        <v>566.374331550802</v>
      </c>
      <c r="E108" s="48" t="n">
        <f aca="false">'Deaths-1M'!E108</f>
        <v>414.800061283898</v>
      </c>
      <c r="F108" s="48" t="n">
        <f aca="false">'Deaths-1M'!F108</f>
        <v>361.293436293436</v>
      </c>
      <c r="G108" s="48" t="n">
        <f aca="false">'Deaths-1M'!G108</f>
        <v>510.930815754536</v>
      </c>
      <c r="H108" s="48" t="n">
        <f aca="false">'Deaths-1M'!H108</f>
        <v>291.749244712991</v>
      </c>
      <c r="I108" s="48" t="n">
        <f aca="false">'Deaths-1M'!I108</f>
        <v>99.6896634041537</v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n">
        <f aca="false">'Deaths per day'!G108</f>
        <v>4.34362934362934</v>
      </c>
      <c r="R108" s="32" t="n">
        <f aca="false">'Deaths per day'!H108</f>
        <v>2.50774450508925</v>
      </c>
      <c r="S108" s="32" t="n">
        <f aca="false">'Deaths per day'!I108</f>
        <v>4.27190332326284</v>
      </c>
      <c r="T108" s="32" t="n">
        <f aca="false">'Deaths per day'!J108</f>
        <v>0.513248985438052</v>
      </c>
      <c r="U108" s="55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8" t="n">
        <f aca="false">'Deaths-1M'!C109</f>
        <v>477.579365079365</v>
      </c>
      <c r="D109" s="48" t="n">
        <f aca="false">'Deaths-1M'!D109</f>
        <v>569.433155080214</v>
      </c>
      <c r="E109" s="48" t="n">
        <f aca="false">'Deaths-1M'!E109</f>
        <v>420.177723303202</v>
      </c>
      <c r="F109" s="48" t="n">
        <f aca="false">'Deaths-1M'!F109</f>
        <v>369.787644787645</v>
      </c>
      <c r="G109" s="48" t="n">
        <f aca="false">'Deaths-1M'!G109</f>
        <v>513.291045876973</v>
      </c>
      <c r="H109" s="48" t="n">
        <f aca="false">'Deaths-1M'!H109</f>
        <v>295.673716012085</v>
      </c>
      <c r="I109" s="48" t="n">
        <f aca="false">'Deaths-1M'!I109</f>
        <v>99.856767724994</v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n">
        <f aca="false">'Deaths per day'!G109</f>
        <v>8.4942084942085</v>
      </c>
      <c r="R109" s="32" t="n">
        <f aca="false">'Deaths per day'!H109</f>
        <v>2.36023012243694</v>
      </c>
      <c r="S109" s="32" t="n">
        <f aca="false">'Deaths per day'!I109</f>
        <v>3.92447129909366</v>
      </c>
      <c r="T109" s="32" t="n">
        <f aca="false">'Deaths per day'!J109</f>
        <v>0.167104320840296</v>
      </c>
      <c r="U109" s="55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8" t="n">
        <f aca="false">'Deaths-1M'!C110</f>
        <v>480.803571428571</v>
      </c>
      <c r="D110" s="48" t="n">
        <f aca="false">'Deaths-1M'!D110</f>
        <v>572.064171122995</v>
      </c>
      <c r="E110" s="48" t="n">
        <f aca="false">'Deaths-1M'!E110</f>
        <v>421.771104642255</v>
      </c>
      <c r="F110" s="48" t="n">
        <f aca="false">'Deaths-1M'!F110</f>
        <v>373.648648648649</v>
      </c>
      <c r="G110" s="48" t="n">
        <f aca="false">'Deaths-1M'!G110</f>
        <v>521.330579731524</v>
      </c>
      <c r="H110" s="48" t="n">
        <f aca="false">'Deaths-1M'!H110</f>
        <v>298.803625377643</v>
      </c>
      <c r="I110" s="48" t="n">
        <f aca="false">'Deaths-1M'!I110</f>
        <v>99.9164478395798</v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n">
        <f aca="false">'Deaths per day'!G110</f>
        <v>3.86100386100386</v>
      </c>
      <c r="R110" s="32" t="n">
        <f aca="false">'Deaths per day'!H110</f>
        <v>8.03953385455082</v>
      </c>
      <c r="S110" s="32" t="n">
        <f aca="false">'Deaths per day'!I110</f>
        <v>3.12990936555891</v>
      </c>
      <c r="T110" s="32" t="n">
        <f aca="false">'Deaths per day'!J110</f>
        <v>0.05968011458582</v>
      </c>
      <c r="U110" s="55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8" t="n">
        <f aca="false">'Deaths-1M'!C111</f>
        <v>484.705687830688</v>
      </c>
      <c r="D111" s="48" t="n">
        <f aca="false">'Deaths-1M'!D111</f>
        <v>575.828877005348</v>
      </c>
      <c r="E111" s="48" t="n">
        <f aca="false">'Deaths-1M'!E111</f>
        <v>423.241918185997</v>
      </c>
      <c r="F111" s="48" t="n">
        <f aca="false">'Deaths-1M'!F111</f>
        <v>378.861003861004</v>
      </c>
      <c r="G111" s="48" t="n">
        <f aca="false">'Deaths-1M'!G111</f>
        <v>526.685351821803</v>
      </c>
      <c r="H111" s="48" t="n">
        <f aca="false">'Deaths-1M'!H111</f>
        <v>300.66163141994</v>
      </c>
      <c r="I111" s="48" t="n">
        <f aca="false">'Deaths-1M'!I111</f>
        <v>100.596801145858</v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3.76470588235294</v>
      </c>
      <c r="P111" s="32" t="n">
        <f aca="false">'Deaths per day'!F111</f>
        <v>1.47081354374138</v>
      </c>
      <c r="Q111" s="32" t="n">
        <f aca="false">'Deaths per day'!G111</f>
        <v>5.21235521235521</v>
      </c>
      <c r="R111" s="32" t="n">
        <f aca="false">'Deaths per day'!H111</f>
        <v>5.3547720902788</v>
      </c>
      <c r="S111" s="32" t="n">
        <f aca="false">'Deaths per day'!I111</f>
        <v>1.85800604229607</v>
      </c>
      <c r="T111" s="32" t="n">
        <f aca="false">'Deaths per day'!J111</f>
        <v>0.680353306278348</v>
      </c>
      <c r="U111" s="55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8" t="n">
        <f aca="false">'Deaths-1M'!C112</f>
        <v>490.806878306878</v>
      </c>
      <c r="D112" s="48" t="n">
        <f aca="false">'Deaths-1M'!D112</f>
        <v>579.764705882353</v>
      </c>
      <c r="E112" s="48" t="n">
        <f aca="false">'Deaths-1M'!E112</f>
        <v>430.641948827946</v>
      </c>
      <c r="F112" s="48" t="n">
        <f aca="false">'Deaths-1M'!F112</f>
        <v>385.328185328185</v>
      </c>
      <c r="G112" s="48" t="n">
        <f aca="false">'Deaths-1M'!G112</f>
        <v>531.671337955451</v>
      </c>
      <c r="H112" s="48" t="n">
        <f aca="false">'Deaths-1M'!H112</f>
        <v>302.190332326284</v>
      </c>
      <c r="I112" s="48" t="n">
        <f aca="false">'Deaths-1M'!I112</f>
        <v>101.43232275006</v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3.93582887700535</v>
      </c>
      <c r="P112" s="32" t="n">
        <f aca="false">'Deaths per day'!F112</f>
        <v>7.40003064194883</v>
      </c>
      <c r="Q112" s="32" t="n">
        <f aca="false">'Deaths per day'!G112</f>
        <v>6.46718146718147</v>
      </c>
      <c r="R112" s="32" t="n">
        <f aca="false">'Deaths per day'!H112</f>
        <v>4.98598613364803</v>
      </c>
      <c r="S112" s="32" t="n">
        <f aca="false">'Deaths per day'!I112</f>
        <v>1.52870090634441</v>
      </c>
      <c r="T112" s="32" t="n">
        <f aca="false">'Deaths per day'!J112</f>
        <v>0.83552160420148</v>
      </c>
      <c r="U112" s="55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8" t="n">
        <f aca="false">'Deaths-1M'!C113</f>
        <v>495.337301587302</v>
      </c>
      <c r="D113" s="48" t="n">
        <f aca="false">'Deaths-1M'!D113</f>
        <v>584.406417112299</v>
      </c>
      <c r="E113" s="48" t="n">
        <f aca="false">'Deaths-1M'!E113</f>
        <v>432.648996476176</v>
      </c>
      <c r="F113" s="48" t="n">
        <f aca="false">'Deaths-1M'!F113</f>
        <v>385.907335907336</v>
      </c>
      <c r="G113" s="48" t="n">
        <f aca="false">'Deaths-1M'!G113</f>
        <v>536.849092786547</v>
      </c>
      <c r="H113" s="48" t="n">
        <f aca="false">'Deaths-1M'!H113</f>
        <v>304.531722054381</v>
      </c>
      <c r="I113" s="48" t="n">
        <f aca="false">'Deaths-1M'!I113</f>
        <v>101.85008355216</v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4.64171122994652</v>
      </c>
      <c r="P113" s="32" t="n">
        <f aca="false">'Deaths per day'!F113</f>
        <v>2.00704764823043</v>
      </c>
      <c r="Q113" s="32" t="n">
        <f aca="false">'Deaths per day'!G113</f>
        <v>0.579150579150579</v>
      </c>
      <c r="R113" s="32" t="n">
        <f aca="false">'Deaths per day'!H113</f>
        <v>5.17775483109603</v>
      </c>
      <c r="S113" s="32" t="n">
        <f aca="false">'Deaths per day'!I113</f>
        <v>2.34138972809668</v>
      </c>
      <c r="T113" s="32" t="n">
        <f aca="false">'Deaths per day'!J113</f>
        <v>0.41776080210074</v>
      </c>
      <c r="U113" s="55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8" t="n">
        <f aca="false">'Deaths-1M'!C114</f>
        <v>499.355158730159</v>
      </c>
      <c r="D114" s="48" t="n">
        <f aca="false">'Deaths-1M'!D114</f>
        <v>587.358288770054</v>
      </c>
      <c r="E114" s="48" t="n">
        <f aca="false">'Deaths-1M'!E114</f>
        <v>429.324345028344</v>
      </c>
      <c r="F114" s="48" t="n">
        <f aca="false">'Deaths-1M'!F114</f>
        <v>388.899613899614</v>
      </c>
      <c r="G114" s="48" t="n">
        <f aca="false">'Deaths-1M'!G114</f>
        <v>541.008998377342</v>
      </c>
      <c r="H114" s="48" t="n">
        <f aca="false">'Deaths-1M'!H114</f>
        <v>309.178247734139</v>
      </c>
      <c r="I114" s="48" t="n">
        <f aca="false">'Deaths-1M'!I114</f>
        <v>102.291716400095</v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2.95187165775401</v>
      </c>
      <c r="P114" s="32" t="n">
        <f aca="false">'Deaths per day'!F114</f>
        <v>-3.32465144783208</v>
      </c>
      <c r="Q114" s="32" t="n">
        <f aca="false">'Deaths per day'!G114</f>
        <v>2.99227799227799</v>
      </c>
      <c r="R114" s="32" t="n">
        <f aca="false">'Deaths per day'!H114</f>
        <v>4.1599055907951</v>
      </c>
      <c r="S114" s="32" t="n">
        <f aca="false">'Deaths per day'!I114</f>
        <v>4.64652567975831</v>
      </c>
      <c r="T114" s="32" t="n">
        <f aca="false">'Deaths per day'!J114</f>
        <v>0.441632847935068</v>
      </c>
      <c r="U114" s="55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8" t="n">
        <f aca="false">'Deaths-1M'!C115</f>
        <v>502.562830687831</v>
      </c>
      <c r="D115" s="48" t="n">
        <f aca="false">'Deaths-1M'!D115</f>
        <v>589.582887700535</v>
      </c>
      <c r="E115" s="48" t="n">
        <f aca="false">'Deaths-1M'!E115</f>
        <v>431.009652213881</v>
      </c>
      <c r="F115" s="48" t="n">
        <f aca="false">'Deaths-1M'!F115</f>
        <v>398.166023166023</v>
      </c>
      <c r="G115" s="48" t="n">
        <f aca="false">'Deaths-1M'!G115</f>
        <v>547.514382652309</v>
      </c>
      <c r="H115" s="48" t="n">
        <f aca="false">'Deaths-1M'!H115</f>
        <v>312.87915407855</v>
      </c>
      <c r="I115" s="48" t="n">
        <f aca="false">'Deaths-1M'!I115</f>
        <v>102.578180950107</v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2.22459893048128</v>
      </c>
      <c r="P115" s="32" t="n">
        <f aca="false">'Deaths per day'!F115</f>
        <v>1.685307185537</v>
      </c>
      <c r="Q115" s="32" t="n">
        <f aca="false">'Deaths per day'!G115</f>
        <v>9.26640926640927</v>
      </c>
      <c r="R115" s="32" t="n">
        <f aca="false">'Deaths per day'!H115</f>
        <v>6.50538427496681</v>
      </c>
      <c r="S115" s="32" t="n">
        <f aca="false">'Deaths per day'!I115</f>
        <v>3.70090634441088</v>
      </c>
      <c r="T115" s="32" t="n">
        <f aca="false">'Deaths per day'!J115</f>
        <v>0.286464550011936</v>
      </c>
      <c r="U115" s="55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8" t="n">
        <f aca="false">'Deaths-1M'!C116</f>
        <v>505.291005291005</v>
      </c>
      <c r="D116" s="48" t="n">
        <f aca="false">'Deaths-1M'!D116</f>
        <v>591.44385026738</v>
      </c>
      <c r="E116" s="48" t="n">
        <f aca="false">'Deaths-1M'!E116</f>
        <v>432.281293090241</v>
      </c>
      <c r="F116" s="48" t="n">
        <f aca="false">'Deaths-1M'!F116</f>
        <v>407.335907335907</v>
      </c>
      <c r="G116" s="48" t="n">
        <f aca="false">'Deaths-1M'!G116</f>
        <v>549.299306682402</v>
      </c>
      <c r="H116" s="48" t="n">
        <f aca="false">'Deaths-1M'!H116</f>
        <v>316.543806646526</v>
      </c>
      <c r="I116" s="48" t="n">
        <f aca="false">'Deaths-1M'!I116</f>
        <v>102.64979708761</v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1.86096256684492</v>
      </c>
      <c r="P116" s="32" t="n">
        <f aca="false">'Deaths per day'!F116</f>
        <v>1.27164087635974</v>
      </c>
      <c r="Q116" s="32" t="n">
        <f aca="false">'Deaths per day'!G116</f>
        <v>9.16988416988417</v>
      </c>
      <c r="R116" s="32" t="n">
        <f aca="false">'Deaths per day'!H116</f>
        <v>1.78492403009293</v>
      </c>
      <c r="S116" s="32" t="n">
        <f aca="false">'Deaths per day'!I116</f>
        <v>3.66465256797583</v>
      </c>
      <c r="T116" s="32" t="n">
        <f aca="false">'Deaths per day'!J116</f>
        <v>0.071616137502984</v>
      </c>
      <c r="U116" s="55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8" t="n">
        <f aca="false">'Deaths-1M'!C117</f>
        <v>508.250661375661</v>
      </c>
      <c r="D117" s="48" t="n">
        <f aca="false">'Deaths-1M'!D117</f>
        <v>592.705882352941</v>
      </c>
      <c r="E117" s="48" t="n">
        <f aca="false">'Deaths-1M'!E117</f>
        <v>433.415045196875</v>
      </c>
      <c r="F117" s="48" t="n">
        <f aca="false">'Deaths-1M'!F117</f>
        <v>411.776061776062</v>
      </c>
      <c r="G117" s="48" t="n">
        <f aca="false">'Deaths-1M'!G117</f>
        <v>551.305502286473</v>
      </c>
      <c r="H117" s="48" t="n">
        <f aca="false">'Deaths-1M'!H117</f>
        <v>319.616314199396</v>
      </c>
      <c r="I117" s="48" t="n">
        <f aca="false">'Deaths-1M'!I117</f>
        <v>102.709477202196</v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n">
        <f aca="false">'Deaths per day'!E117</f>
        <v>1.2620320855615</v>
      </c>
      <c r="P117" s="32" t="n">
        <f aca="false">'Deaths per day'!F117</f>
        <v>1.13375210663398</v>
      </c>
      <c r="Q117" s="32" t="n">
        <f aca="false">'Deaths per day'!G117</f>
        <v>4.44015444015444</v>
      </c>
      <c r="R117" s="32" t="n">
        <f aca="false">'Deaths per day'!H117</f>
        <v>2.0061956040714</v>
      </c>
      <c r="S117" s="32" t="n">
        <f aca="false">'Deaths per day'!I117</f>
        <v>3.07250755287009</v>
      </c>
      <c r="T117" s="32" t="n">
        <f aca="false">'Deaths per day'!J117</f>
        <v>0.05968011458582</v>
      </c>
      <c r="U117" s="55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8" t="n">
        <f aca="false">'Deaths-1M'!C118</f>
        <v>511.094576719577</v>
      </c>
      <c r="D118" s="48" t="n">
        <f aca="false">'Deaths-1M'!D118</f>
        <v>594.181818181818</v>
      </c>
      <c r="E118" s="48" t="n">
        <f aca="false">'Deaths-1M'!E118</f>
        <v>434.073847096675</v>
      </c>
      <c r="F118" s="48" t="n">
        <f aca="false">'Deaths-1M'!F118</f>
        <v>419.88416988417</v>
      </c>
      <c r="G118" s="48" t="n">
        <f aca="false">'Deaths-1M'!G118</f>
        <v>557.707626493583</v>
      </c>
      <c r="H118" s="48" t="n">
        <f aca="false">'Deaths-1M'!H118</f>
        <v>321.546827794562</v>
      </c>
      <c r="I118" s="48" t="n">
        <f aca="false">'Deaths-1M'!I118</f>
        <v>102.864645500119</v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n">
        <f aca="false">'Deaths per day'!E118</f>
        <v>1.47593582887701</v>
      </c>
      <c r="P118" s="32" t="n">
        <f aca="false">'Deaths per day'!F118</f>
        <v>0.658801899800827</v>
      </c>
      <c r="Q118" s="32" t="n">
        <f aca="false">'Deaths per day'!G118</f>
        <v>8.10810810810811</v>
      </c>
      <c r="R118" s="32" t="n">
        <f aca="false">'Deaths per day'!H118</f>
        <v>6.40212420711019</v>
      </c>
      <c r="S118" s="32" t="n">
        <f aca="false">'Deaths per day'!I118</f>
        <v>1.93051359516616</v>
      </c>
      <c r="T118" s="32" t="n">
        <f aca="false">'Deaths per day'!J118</f>
        <v>0.155168297923132</v>
      </c>
      <c r="U118" s="55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8" t="n">
        <f aca="false">'Deaths-1M'!C119</f>
        <v>514.318783068783</v>
      </c>
      <c r="D119" s="48" t="n">
        <f aca="false">'Deaths-1M'!D119</f>
        <v>596.534759358289</v>
      </c>
      <c r="E119" s="48" t="n">
        <f aca="false">'Deaths-1M'!E119</f>
        <v>434.610081201164</v>
      </c>
      <c r="F119" s="48" t="n">
        <f aca="false">'Deaths-1M'!F119</f>
        <v>424.227799227799</v>
      </c>
      <c r="G119" s="48" t="n">
        <f aca="false">'Deaths-1M'!G119</f>
        <v>563.799970497124</v>
      </c>
      <c r="H119" s="48" t="n">
        <f aca="false">'Deaths-1M'!H119</f>
        <v>323.755287009063</v>
      </c>
      <c r="I119" s="48" t="n">
        <f aca="false">'Deaths-1M'!I119</f>
        <v>103.533062783481</v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n">
        <f aca="false">'Deaths per day'!E119</f>
        <v>2.35294117647059</v>
      </c>
      <c r="P119" s="32" t="n">
        <f aca="false">'Deaths per day'!F119</f>
        <v>0.536234104489046</v>
      </c>
      <c r="Q119" s="32" t="n">
        <f aca="false">'Deaths per day'!G119</f>
        <v>4.34362934362934</v>
      </c>
      <c r="R119" s="32" t="n">
        <f aca="false">'Deaths per day'!H119</f>
        <v>6.09234400354034</v>
      </c>
      <c r="S119" s="32" t="n">
        <f aca="false">'Deaths per day'!I119</f>
        <v>2.20845921450151</v>
      </c>
      <c r="T119" s="32" t="n">
        <f aca="false">'Deaths per day'!J119</f>
        <v>0.668417283361184</v>
      </c>
      <c r="U119" s="55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8" t="n">
        <f aca="false">'Deaths-1M'!C120</f>
        <v>518.650793650794</v>
      </c>
      <c r="D120" s="48" t="n">
        <f aca="false">'Deaths-1M'!D120</f>
        <v>597.647058823529</v>
      </c>
      <c r="E120" s="48" t="n">
        <f aca="false">'Deaths-1M'!E120</f>
        <v>435.605944538073</v>
      </c>
      <c r="F120" s="48" t="n">
        <f aca="false">'Deaths-1M'!F120</f>
        <v>424.227799227799</v>
      </c>
      <c r="G120" s="48" t="n">
        <f aca="false">'Deaths-1M'!G120</f>
        <v>569.302256970054</v>
      </c>
      <c r="H120" s="48" t="n">
        <f aca="false">'Deaths-1M'!H120</f>
        <v>327.187311178248</v>
      </c>
      <c r="I120" s="48" t="n">
        <f aca="false">'Deaths-1M'!I120</f>
        <v>103.83146335641</v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n">
        <f aca="false">'Deaths per day'!E120</f>
        <v>1.11229946524064</v>
      </c>
      <c r="P120" s="32" t="n">
        <f aca="false">'Deaths per day'!F120</f>
        <v>0.995863336908227</v>
      </c>
      <c r="Q120" s="32" t="n">
        <f aca="false">'Deaths per day'!G120</f>
        <v>0</v>
      </c>
      <c r="R120" s="32" t="n">
        <f aca="false">'Deaths per day'!H120</f>
        <v>5.50228647293111</v>
      </c>
      <c r="S120" s="32" t="n">
        <f aca="false">'Deaths per day'!I120</f>
        <v>3.43202416918429</v>
      </c>
      <c r="T120" s="32" t="n">
        <f aca="false">'Deaths per day'!J120</f>
        <v>0.2984005729291</v>
      </c>
      <c r="U120" s="55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8" t="n">
        <f aca="false">'Deaths-1M'!C121</f>
        <v>522.652116402116</v>
      </c>
      <c r="D121" s="48" t="n">
        <f aca="false">'Deaths-1M'!D121</f>
        <v>612.363636363636</v>
      </c>
      <c r="E121" s="48" t="n">
        <f aca="false">'Deaths-1M'!E121</f>
        <v>437.107400030642</v>
      </c>
      <c r="F121" s="48" t="n">
        <f aca="false">'Deaths-1M'!F121</f>
        <v>425</v>
      </c>
      <c r="G121" s="48" t="n">
        <f aca="false">'Deaths-1M'!G121</f>
        <v>572.636082017997</v>
      </c>
      <c r="H121" s="48" t="n">
        <f aca="false">'Deaths-1M'!H121</f>
        <v>330.462235649547</v>
      </c>
      <c r="I121" s="48" t="n">
        <f aca="false">'Deaths-1M'!I121</f>
        <v>104.273096204345</v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n">
        <f aca="false">'Deaths per day'!E121</f>
        <v>14.716577540107</v>
      </c>
      <c r="P121" s="32" t="n">
        <f aca="false">'Deaths per day'!F121</f>
        <v>1.50145549256933</v>
      </c>
      <c r="Q121" s="32" t="n">
        <f aca="false">'Deaths per day'!G121</f>
        <v>0.772200772200772</v>
      </c>
      <c r="R121" s="32" t="n">
        <f aca="false">'Deaths per day'!H121</f>
        <v>3.33382504794217</v>
      </c>
      <c r="S121" s="32" t="n">
        <f aca="false">'Deaths per day'!I121</f>
        <v>3.27492447129909</v>
      </c>
      <c r="T121" s="32" t="n">
        <f aca="false">'Deaths per day'!J121</f>
        <v>0.441632847935068</v>
      </c>
      <c r="U121" s="55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8" t="n">
        <f aca="false">'Deaths-1M'!C122</f>
        <v>525.181878306878</v>
      </c>
      <c r="D122" s="48" t="n">
        <f aca="false">'Deaths-1M'!D122</f>
        <v>613.433155080214</v>
      </c>
      <c r="E122" s="48" t="n">
        <f aca="false">'Deaths-1M'!E122</f>
        <v>438.118584341964</v>
      </c>
      <c r="F122" s="48" t="n">
        <f aca="false">'Deaths-1M'!F122</f>
        <v>431.274131274131</v>
      </c>
      <c r="G122" s="48" t="n">
        <f aca="false">'Deaths-1M'!G122</f>
        <v>574.332497418498</v>
      </c>
      <c r="H122" s="48" t="n">
        <f aca="false">'Deaths-1M'!H122</f>
        <v>333.580060422961</v>
      </c>
      <c r="I122" s="48" t="n">
        <f aca="false">'Deaths-1M'!I122</f>
        <v>104.595368823108</v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n">
        <f aca="false">'Deaths per day'!E122</f>
        <v>1.06951871657754</v>
      </c>
      <c r="P122" s="32" t="n">
        <f aca="false">'Deaths per day'!F122</f>
        <v>1.0111843113222</v>
      </c>
      <c r="Q122" s="32" t="n">
        <f aca="false">'Deaths per day'!G122</f>
        <v>6.27413127413128</v>
      </c>
      <c r="R122" s="32" t="n">
        <f aca="false">'Deaths per day'!H122</f>
        <v>1.69641540050155</v>
      </c>
      <c r="S122" s="32" t="n">
        <f aca="false">'Deaths per day'!I122</f>
        <v>3.1178247734139</v>
      </c>
      <c r="T122" s="32" t="n">
        <f aca="false">'Deaths per day'!J122</f>
        <v>0.322272618763428</v>
      </c>
      <c r="U122" s="55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n">
        <f aca="false">'Deaths per day'!E123</f>
        <v>1.58288770053476</v>
      </c>
      <c r="P123" s="32" t="n">
        <f aca="false">'Deaths per day'!F123</f>
        <v>1.0111843113222</v>
      </c>
      <c r="Q123" s="32" t="n">
        <f aca="false">'Deaths per day'!G123</f>
        <v>7.14285714285714</v>
      </c>
      <c r="R123" s="32" t="n">
        <f aca="false">'Deaths per day'!H123</f>
        <v>1.63740964744063</v>
      </c>
      <c r="S123" s="32" t="n">
        <f aca="false">'Deaths per day'!I123</f>
        <v>2.94561933534743</v>
      </c>
      <c r="T123" s="32" t="n">
        <f aca="false">'Deaths per day'!J123</f>
        <v>0.071616137502984</v>
      </c>
      <c r="U123" s="55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n">
        <f aca="false">'Deaths per day'!D124</f>
        <v>1.63690476190476</v>
      </c>
      <c r="O124" s="32" t="n">
        <f aca="false">'Deaths per day'!E124</f>
        <v>-40.9625668449198</v>
      </c>
      <c r="P124" s="32" t="n">
        <f aca="false">'Deaths per day'!F124</f>
        <v>0.796690669526582</v>
      </c>
      <c r="Q124" s="32" t="n">
        <f aca="false">'Deaths per day'!G124</f>
        <v>1.93050193050193</v>
      </c>
      <c r="R124" s="32" t="n">
        <f aca="false">'Deaths per day'!H124</f>
        <v>4.7794659979348</v>
      </c>
      <c r="S124" s="32" t="n">
        <f aca="false">'Deaths per day'!I124</f>
        <v>2.13293051359517</v>
      </c>
      <c r="T124" s="32" t="n">
        <f aca="false">'Deaths per day'!J124</f>
        <v>0.083552160420148</v>
      </c>
      <c r="U124" s="55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n">
        <f aca="false">'Deaths per day'!D125</f>
        <v>2.67857142857143</v>
      </c>
      <c r="O125" s="32" t="n">
        <f aca="false">'Deaths per day'!E125</f>
        <v>5.98930481283422</v>
      </c>
      <c r="P125" s="32" t="n">
        <f aca="false">'Deaths per day'!F125</f>
        <v>0.873295541596446</v>
      </c>
      <c r="Q125" s="32" t="n">
        <f aca="false">'Deaths per day'!G125</f>
        <v>7.43243243243243</v>
      </c>
      <c r="R125" s="32" t="n">
        <f aca="false">'Deaths per day'!H125</f>
        <v>5.29576633721788</v>
      </c>
      <c r="S125" s="32" t="n">
        <f aca="false">'Deaths per day'!I125</f>
        <v>1.12688821752266</v>
      </c>
      <c r="T125" s="32" t="n">
        <f aca="false">'Deaths per day'!J125</f>
        <v>0.083552160420148</v>
      </c>
      <c r="U125" s="55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n">
        <f aca="false">'Deaths per day'!D126</f>
        <v>2.66203703703704</v>
      </c>
      <c r="O126" s="32" t="n">
        <f aca="false">'Deaths per day'!E126</f>
        <v>0.0213903743315508</v>
      </c>
      <c r="P126" s="32" t="n">
        <f aca="false">'Deaths per day'!F126</f>
        <v>0.474950206833155</v>
      </c>
      <c r="Q126" s="32" t="n">
        <f aca="false">'Deaths per day'!G126</f>
        <v>1.64092664092664</v>
      </c>
      <c r="R126" s="32" t="n">
        <f aca="false">'Deaths per day'!H126</f>
        <v>2.59625313468063</v>
      </c>
      <c r="S126" s="32" t="n">
        <f aca="false">'Deaths per day'!I126</f>
        <v>1.77039274924471</v>
      </c>
      <c r="T126" s="32" t="str">
        <f aca="false">'Deaths per day'!J126</f>
        <v/>
      </c>
      <c r="U126" s="55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n">
        <f aca="false">'Deaths per day'!D127</f>
        <v>2.57936507936508</v>
      </c>
      <c r="O127" s="32" t="n">
        <f aca="false">'Deaths per day'!E127</f>
        <v>0.0213903743315508</v>
      </c>
      <c r="P127" s="32" t="n">
        <f aca="false">'Deaths per day'!F127</f>
        <v>0.474950206833155</v>
      </c>
      <c r="Q127" s="32" t="n">
        <f aca="false">'Deaths per day'!G127</f>
        <v>0.28957528957529</v>
      </c>
      <c r="R127" s="32" t="n">
        <f aca="false">'Deaths per day'!H127</f>
        <v>5.26626346068742</v>
      </c>
      <c r="S127" s="32" t="str">
        <f aca="false">'Deaths per day'!I127</f>
        <v/>
      </c>
      <c r="T127" s="32" t="str">
        <f aca="false">'Deaths per day'!J127</f>
        <v/>
      </c>
      <c r="U127" s="55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n">
        <f aca="false">'Deaths per day'!D128</f>
        <v>2.1494708994709</v>
      </c>
      <c r="O128" s="32" t="n">
        <f aca="false">'Deaths per day'!E128</f>
        <v>0.0427807486631016</v>
      </c>
      <c r="P128" s="32" t="n">
        <f aca="false">'Deaths per day'!F128</f>
        <v>1.63934426229508</v>
      </c>
      <c r="Q128" s="32" t="n">
        <f aca="false">'Deaths per day'!G128</f>
        <v>3.37837837837838</v>
      </c>
      <c r="R128" s="32" t="n">
        <f aca="false">'Deaths per day'!H128</f>
        <v>3.00929340610709</v>
      </c>
      <c r="S128" s="32" t="str">
        <f aca="false">'Deaths per day'!I128</f>
        <v/>
      </c>
      <c r="T128" s="32" t="str">
        <f aca="false">'Deaths per day'!J128</f>
        <v/>
      </c>
      <c r="U128" s="55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n">
        <f aca="false">'Deaths per day'!D129</f>
        <v>1.96759259259259</v>
      </c>
      <c r="O129" s="32" t="n">
        <f aca="false">'Deaths per day'!E129</f>
        <v>0.0855614973262032</v>
      </c>
      <c r="P129" s="32" t="n">
        <f aca="false">'Deaths per day'!F129</f>
        <v>1.24099892753179</v>
      </c>
      <c r="Q129" s="32" t="str">
        <f aca="false">'Deaths per day'!G129</f>
        <v/>
      </c>
      <c r="R129" s="32" t="n">
        <f aca="false">'Deaths per day'!H129</f>
        <v>1.13586074642278</v>
      </c>
      <c r="S129" s="32" t="str">
        <f aca="false">'Deaths per day'!I129</f>
        <v/>
      </c>
      <c r="T129" s="32" t="str">
        <f aca="false">'Deaths per day'!J129</f>
        <v/>
      </c>
      <c r="U129" s="55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n">
        <f aca="false">'Deaths per day'!D130</f>
        <v>0.826719576719577</v>
      </c>
      <c r="O130" s="32" t="n">
        <f aca="false">'Deaths per day'!E130</f>
        <v>0.0427807486631016</v>
      </c>
      <c r="P130" s="32" t="n">
        <f aca="false">'Deaths per day'!F130</f>
        <v>0.6741228742148</v>
      </c>
      <c r="Q130" s="32" t="str">
        <f aca="false">'Deaths per day'!G130</f>
        <v/>
      </c>
      <c r="R130" s="32" t="n">
        <f aca="false">'Deaths per day'!H130</f>
        <v>0.811329104587697</v>
      </c>
      <c r="S130" s="32" t="str">
        <f aca="false">'Deaths per day'!I130</f>
        <v/>
      </c>
      <c r="T130" s="32" t="str">
        <f aca="false">'Deaths per day'!J130</f>
        <v/>
      </c>
      <c r="U130" s="55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n">
        <f aca="false">'Deaths per day'!D131</f>
        <v>1.52116402116402</v>
      </c>
      <c r="O131" s="32" t="n">
        <f aca="false">'Deaths per day'!E131</f>
        <v>0</v>
      </c>
      <c r="P131" s="32" t="n">
        <f aca="false">'Deaths per day'!F131</f>
        <v>0.704764823042746</v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5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n">
        <f aca="false">'Deaths per day'!D132</f>
        <v>1.28968253968254</v>
      </c>
      <c r="O132" s="32" t="n">
        <f aca="false">'Deaths per day'!E132</f>
        <v>0</v>
      </c>
      <c r="P132" s="32" t="n">
        <f aca="false">'Deaths per day'!F132</f>
        <v>0.474950206833155</v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5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n">
        <f aca="false">'Deaths per day'!D133</f>
        <v>1.93452380952381</v>
      </c>
      <c r="O133" s="32" t="n">
        <f aca="false">'Deaths per day'!E133</f>
        <v>0.0213903743315508</v>
      </c>
      <c r="P133" s="32" t="n">
        <f aca="false">'Deaths per day'!F133</f>
        <v>0.199172667381645</v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5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n">
        <f aca="false">'Deaths per day'!D134</f>
        <v>1.15740740740741</v>
      </c>
      <c r="O134" s="32" t="n">
        <f aca="false">'Deaths per day'!E134</f>
        <v>0.106951871657754</v>
      </c>
      <c r="P134" s="32" t="n">
        <f aca="false">'Deaths per day'!F134</f>
        <v>0.827332618354527</v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5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n">
        <f aca="false">'Deaths per day'!D135</f>
        <v>1.43849206349206</v>
      </c>
      <c r="O135" s="32" t="n">
        <f aca="false">'Deaths per day'!E135</f>
        <v>0.0213903743315508</v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5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n">
        <f aca="false">'Deaths per day'!D136</f>
        <v>1.83531746031746</v>
      </c>
      <c r="O136" s="32" t="n">
        <f aca="false">'Deaths per day'!E136</f>
        <v>0.0213903743315508</v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5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n">
        <f aca="false">'Deaths per day'!D137</f>
        <v>1.24007936507937</v>
      </c>
      <c r="O137" s="32" t="n">
        <f aca="false">'Deaths per day'!E137</f>
        <v>0.0213903743315508</v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5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n">
        <f aca="false">'Deaths per day'!D138</f>
        <v>0.992063492063492</v>
      </c>
      <c r="O138" s="32" t="n">
        <f aca="false">'Deaths per day'!E138</f>
        <v>0</v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5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n">
        <f aca="false">'Deaths per day'!D139</f>
        <v>0.909391534391534</v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5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n">
        <f aca="false">'Deaths per day'!D140</f>
        <v>1.1739417989418</v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5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n">
        <f aca="false">'Deaths per day'!D141</f>
        <v>1.45502645502646</v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5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n">
        <f aca="false">'Deaths per day'!D142</f>
        <v>1.40542328042328</v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5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n">
        <f aca="false">'Deaths per day'!D143</f>
        <v>1.19047619047619</v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5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n">
        <f aca="false">'Deaths per day'!D144</f>
        <v>0.876322751322751</v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5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n">
        <f aca="false">'Deaths per day'!D145</f>
        <v>1.07473544973545</v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5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5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5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5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5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5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5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5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5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5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5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5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5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5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5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5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5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5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5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5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5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5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5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5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5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5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5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5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5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5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5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5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5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5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5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5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5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5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5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5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5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5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5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5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5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5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5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5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5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5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5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5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5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5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5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5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5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5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5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5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5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5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5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5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5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5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5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5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5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5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5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5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5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5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5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5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5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5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5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5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5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5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5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5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5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8"/>
      <c r="E38" s="48"/>
      <c r="F38" s="48"/>
      <c r="G38" s="48"/>
      <c r="H38" s="48"/>
      <c r="I38" s="48"/>
      <c r="J38" s="48"/>
    </row>
    <row r="39" customFormat="false" ht="12.8" hidden="false" customHeight="false" outlineLevel="0" collapsed="false">
      <c r="D39" s="48"/>
      <c r="E39" s="48"/>
      <c r="F39" s="48"/>
      <c r="G39" s="48"/>
      <c r="H39" s="48"/>
      <c r="I39" s="48"/>
      <c r="J39" s="48"/>
    </row>
    <row r="40" customFormat="false" ht="12.8" hidden="false" customHeight="false" outlineLevel="0" collapsed="false">
      <c r="D40" s="48"/>
      <c r="E40" s="48"/>
      <c r="F40" s="48"/>
      <c r="G40" s="48"/>
      <c r="H40" s="48"/>
      <c r="I40" s="48"/>
      <c r="J40" s="48"/>
    </row>
    <row r="41" customFormat="false" ht="12.8" hidden="false" customHeight="false" outlineLevel="0" collapsed="false">
      <c r="D41" s="48"/>
      <c r="E41" s="48"/>
      <c r="F41" s="48"/>
      <c r="G41" s="48"/>
      <c r="H41" s="48"/>
      <c r="I41" s="48"/>
      <c r="J41" s="48"/>
    </row>
    <row r="42" customFormat="false" ht="12.8" hidden="false" customHeight="false" outlineLevel="0" collapsed="false">
      <c r="D42" s="48"/>
      <c r="E42" s="48"/>
      <c r="F42" s="48"/>
      <c r="G42" s="48"/>
      <c r="H42" s="48"/>
      <c r="I42" s="48"/>
      <c r="J42" s="48"/>
    </row>
    <row r="43" customFormat="false" ht="12.8" hidden="false" customHeight="false" outlineLevel="0" collapsed="false">
      <c r="D43" s="48"/>
      <c r="E43" s="48"/>
      <c r="F43" s="48"/>
      <c r="G43" s="48"/>
      <c r="H43" s="48"/>
      <c r="I43" s="48"/>
      <c r="J43" s="48"/>
    </row>
    <row r="44" customFormat="false" ht="12.8" hidden="false" customHeight="false" outlineLevel="0" collapsed="false">
      <c r="D44" s="48"/>
      <c r="E44" s="48"/>
      <c r="F44" s="48"/>
      <c r="G44" s="48"/>
      <c r="H44" s="48"/>
      <c r="I44" s="48"/>
      <c r="J44" s="48"/>
    </row>
    <row r="45" customFormat="false" ht="12.8" hidden="false" customHeight="false" outlineLevel="0" collapsed="false">
      <c r="D45" s="48"/>
      <c r="E45" s="48"/>
      <c r="F45" s="48"/>
      <c r="G45" s="48"/>
      <c r="H45" s="48"/>
      <c r="I45" s="48"/>
      <c r="J45" s="48"/>
    </row>
    <row r="46" customFormat="false" ht="12.8" hidden="false" customHeight="false" outlineLevel="0" collapsed="false">
      <c r="D46" s="48"/>
      <c r="E46" s="48"/>
      <c r="F46" s="48"/>
      <c r="G46" s="48"/>
      <c r="H46" s="48"/>
      <c r="I46" s="48"/>
      <c r="J46" s="48"/>
    </row>
    <row r="47" customFormat="false" ht="12.8" hidden="false" customHeight="false" outlineLevel="0" collapsed="false">
      <c r="D47" s="48"/>
      <c r="E47" s="48"/>
      <c r="F47" s="48"/>
      <c r="G47" s="48"/>
      <c r="H47" s="48"/>
      <c r="I47" s="48"/>
      <c r="J47" s="48"/>
    </row>
    <row r="48" customFormat="false" ht="12.8" hidden="false" customHeight="false" outlineLevel="0" collapsed="false">
      <c r="D48" s="48"/>
      <c r="E48" s="48"/>
      <c r="F48" s="48"/>
      <c r="G48" s="48"/>
      <c r="H48" s="48"/>
      <c r="I48" s="48"/>
      <c r="J48" s="48"/>
    </row>
    <row r="50" customFormat="false" ht="12.8" hidden="false" customHeight="false" outlineLevel="0" collapsed="false">
      <c r="D50" s="52" t="s">
        <v>149</v>
      </c>
    </row>
    <row r="51" customFormat="false" ht="12.8" hidden="false" customHeight="false" outlineLevel="0" collapsed="false">
      <c r="B51" s="7" t="s">
        <v>125</v>
      </c>
      <c r="D51" s="46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163</v>
      </c>
      <c r="L51" s="7" t="s">
        <v>164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8" t="n">
        <f aca="false">smooth!D52</f>
        <v>1.15575396825397</v>
      </c>
      <c r="E52" s="48" t="n">
        <f aca="false">smooth!E52</f>
        <v>1.25775401069519</v>
      </c>
      <c r="F52" s="48" t="n">
        <f aca="false">smooth!F52</f>
        <v>1.21342117358664</v>
      </c>
      <c r="G52" s="48" t="n">
        <f aca="false">smooth!G52</f>
        <v>1.15830115830116</v>
      </c>
      <c r="H52" s="48" t="n">
        <f aca="false">smooth!H52</f>
        <v>1.26124797167724</v>
      </c>
      <c r="I52" s="48" t="n">
        <f aca="false">smooth!I52</f>
        <v>1.46465256797583</v>
      </c>
      <c r="J52" s="48" t="n">
        <f aca="false">smooth!J52</f>
        <v>1.25686321317737</v>
      </c>
      <c r="K52" s="55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8" t="n">
        <f aca="false">smooth!D53</f>
        <v>1.83391203703704</v>
      </c>
      <c r="E53" s="48" t="n">
        <f aca="false">smooth!E53</f>
        <v>1.8027807486631</v>
      </c>
      <c r="F53" s="48" t="n">
        <f aca="false">smooth!F53</f>
        <v>1.50022981461621</v>
      </c>
      <c r="G53" s="48" t="n">
        <f aca="false">smooth!G53</f>
        <v>1.78571428571429</v>
      </c>
      <c r="H53" s="48" t="n">
        <f aca="false">smooth!H53</f>
        <v>1.15098097064464</v>
      </c>
      <c r="I53" s="48" t="n">
        <f aca="false">smooth!I53</f>
        <v>1.48861027190332</v>
      </c>
      <c r="J53" s="48" t="n">
        <f aca="false">smooth!J53</f>
        <v>1.07609214609692</v>
      </c>
      <c r="K53" s="55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8" t="n">
        <f aca="false">smooth!D54</f>
        <v>1.69769620811288</v>
      </c>
      <c r="E54" s="48" t="n">
        <f aca="false">smooth!E54</f>
        <v>1.43714795008913</v>
      </c>
      <c r="F54" s="48" t="n">
        <f aca="false">smooth!F54</f>
        <v>1.35253562126551</v>
      </c>
      <c r="G54" s="48" t="n">
        <f aca="false">smooth!G54</f>
        <v>1.60553410553411</v>
      </c>
      <c r="H54" s="48" t="n">
        <f aca="false">smooth!H54</f>
        <v>1.61061120125879</v>
      </c>
      <c r="I54" s="48" t="n">
        <f aca="false">smooth!I54</f>
        <v>1.68666666666667</v>
      </c>
      <c r="J54" s="48" t="n">
        <f aca="false">smooth!J54</f>
        <v>1.17812524866714</v>
      </c>
      <c r="K54" s="55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8" t="n">
        <f aca="false">smooth!D55</f>
        <v>2.02600033068783</v>
      </c>
      <c r="E55" s="48" t="n">
        <f aca="false">smooth!E55</f>
        <v>2.2751871657754</v>
      </c>
      <c r="F55" s="48" t="n">
        <f aca="false">smooth!F55</f>
        <v>1.45947602267504</v>
      </c>
      <c r="G55" s="48" t="n">
        <f aca="false">smooth!G55</f>
        <v>1.94015444015444</v>
      </c>
      <c r="H55" s="48" t="n">
        <f aca="false">smooth!H55</f>
        <v>1.99015341495796</v>
      </c>
      <c r="I55" s="48" t="n">
        <f aca="false">smooth!I55</f>
        <v>1.63018126888218</v>
      </c>
      <c r="J55" s="48" t="n">
        <f aca="false">smooth!J55</f>
        <v>1.20586655526379</v>
      </c>
      <c r="K55" s="55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8" t="n">
        <f aca="false">smooth!D56</f>
        <v>2.34368386243386</v>
      </c>
      <c r="E56" s="48" t="n">
        <f aca="false">smooth!E56</f>
        <v>2.28132620320856</v>
      </c>
      <c r="F56" s="48" t="n">
        <f aca="false">smooth!F56</f>
        <v>1.53160717021603</v>
      </c>
      <c r="G56" s="48" t="n">
        <f aca="false">smooth!G56</f>
        <v>1.44015444015444</v>
      </c>
      <c r="H56" s="48" t="n">
        <f aca="false">smooth!H56</f>
        <v>2.15120224221862</v>
      </c>
      <c r="I56" s="48" t="n">
        <f aca="false">smooth!I56</f>
        <v>1.83786102719033</v>
      </c>
      <c r="J56" s="48" t="n">
        <f aca="false">smooth!J56</f>
        <v>1.29174027214132</v>
      </c>
      <c r="K56" s="55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8" t="n">
        <f aca="false">smooth!D57</f>
        <v>2.50311397707231</v>
      </c>
      <c r="E57" s="48" t="n">
        <f aca="false">smooth!E57</f>
        <v>2.67294117647059</v>
      </c>
      <c r="F57" s="48" t="n">
        <f aca="false">smooth!F57</f>
        <v>1.81665900617946</v>
      </c>
      <c r="G57" s="48" t="n">
        <f aca="false">smooth!G57</f>
        <v>1.23552123552124</v>
      </c>
      <c r="H57" s="48" t="n">
        <f aca="false">smooth!H57</f>
        <v>2.57301961941289</v>
      </c>
      <c r="I57" s="48" t="n">
        <f aca="false">smooth!I57</f>
        <v>2.14504531722054</v>
      </c>
      <c r="J57" s="48" t="n">
        <f aca="false">smooth!J57</f>
        <v>1.41185247075674</v>
      </c>
      <c r="K57" s="55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8" t="n">
        <f aca="false">smooth!D58</f>
        <v>2.78257275132275</v>
      </c>
      <c r="E58" s="48" t="n">
        <f aca="false">smooth!E58</f>
        <v>3.18245989304813</v>
      </c>
      <c r="F58" s="48" t="n">
        <f aca="false">smooth!F58</f>
        <v>2.15027687189477</v>
      </c>
      <c r="G58" s="48" t="n">
        <f aca="false">smooth!G58</f>
        <v>1.6588527302813</v>
      </c>
      <c r="H58" s="48" t="n">
        <f aca="false">smooth!H58</f>
        <v>2.87326407181843</v>
      </c>
      <c r="I58" s="48" t="n">
        <f aca="false">smooth!I58</f>
        <v>2.43399223133362</v>
      </c>
      <c r="J58" s="48" t="n">
        <f aca="false">smooth!J58</f>
        <v>1.53379599631688</v>
      </c>
      <c r="K58" s="55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8" t="n">
        <f aca="false">smooth!D59</f>
        <v>2.96036470143613</v>
      </c>
      <c r="E59" s="48" t="n">
        <f aca="false">smooth!E59</f>
        <v>3.9266615737204</v>
      </c>
      <c r="F59" s="48" t="n">
        <f aca="false">smooth!F59</f>
        <v>2.44632187178533</v>
      </c>
      <c r="G59" s="48" t="n">
        <f aca="false">smooth!G59</f>
        <v>2.00634307777165</v>
      </c>
      <c r="H59" s="48" t="n">
        <f aca="false">smooth!H59</f>
        <v>3.08684382441574</v>
      </c>
      <c r="I59" s="48" t="n">
        <f aca="false">smooth!I59</f>
        <v>2.74561933534743</v>
      </c>
      <c r="J59" s="48" t="n">
        <f aca="false">smooth!J59</f>
        <v>1.65160454250929</v>
      </c>
      <c r="K59" s="55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8" t="n">
        <f aca="false">smooth!D60</f>
        <v>3.61654383975813</v>
      </c>
      <c r="E60" s="48" t="n">
        <f aca="false">smooth!E60</f>
        <v>4.93812070282659</v>
      </c>
      <c r="F60" s="48" t="n">
        <f aca="false">smooth!F60</f>
        <v>3.17078509050318</v>
      </c>
      <c r="G60" s="48" t="n">
        <f aca="false">smooth!G60</f>
        <v>2.68891340319912</v>
      </c>
      <c r="H60" s="48" t="n">
        <f aca="false">smooth!H60</f>
        <v>3.72621330579731</v>
      </c>
      <c r="I60" s="48" t="n">
        <f aca="false">smooth!I60</f>
        <v>3.06931376780319</v>
      </c>
      <c r="J60" s="48" t="n">
        <f aca="false">smooth!J60</f>
        <v>1.78477645534222</v>
      </c>
      <c r="K60" s="55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8" t="n">
        <f aca="false">smooth!D61</f>
        <v>4.20989229024943</v>
      </c>
      <c r="E61" s="48" t="n">
        <f aca="false">smooth!E61</f>
        <v>6.53964858670741</v>
      </c>
      <c r="F61" s="48" t="n">
        <f aca="false">smooth!F61</f>
        <v>3.62931996760708</v>
      </c>
      <c r="G61" s="48" t="n">
        <f aca="false">smooth!G61</f>
        <v>3.55763927192499</v>
      </c>
      <c r="H61" s="48" t="n">
        <f aca="false">smooth!H61</f>
        <v>4.22944808547405</v>
      </c>
      <c r="I61" s="48" t="n">
        <f aca="false">smooth!I61</f>
        <v>3.47971514889944</v>
      </c>
      <c r="J61" s="48" t="n">
        <f aca="false">smooth!J61</f>
        <v>1.8122293080517</v>
      </c>
      <c r="K61" s="55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8" t="n">
        <f aca="false">smooth!D62</f>
        <v>4.63081065759637</v>
      </c>
      <c r="E62" s="48" t="n">
        <f aca="false">smooth!E62</f>
        <v>8.2890756302521</v>
      </c>
      <c r="F62" s="48" t="n">
        <f aca="false">smooth!F62</f>
        <v>4.05174111930662</v>
      </c>
      <c r="G62" s="48" t="n">
        <f aca="false">smooth!G62</f>
        <v>3.90375068946498</v>
      </c>
      <c r="H62" s="48" t="n">
        <f aca="false">smooth!H62</f>
        <v>5.42578972878427</v>
      </c>
      <c r="I62" s="48" t="n">
        <f aca="false">smooth!I62</f>
        <v>3.81290461804057</v>
      </c>
      <c r="J62" s="48" t="n">
        <f aca="false">smooth!J62</f>
        <v>2.02895338130478</v>
      </c>
      <c r="K62" s="55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8" t="n">
        <f aca="false">smooth!D63</f>
        <v>5.36942554799698</v>
      </c>
      <c r="E63" s="48" t="n">
        <f aca="false">smooth!E63</f>
        <v>9.95141329258976</v>
      </c>
      <c r="F63" s="48" t="n">
        <f aca="false">smooth!F63</f>
        <v>4.35203221782048</v>
      </c>
      <c r="G63" s="48" t="n">
        <f aca="false">smooth!G63</f>
        <v>3.82377275234418</v>
      </c>
      <c r="H63" s="48" t="n">
        <f aca="false">smooth!H63</f>
        <v>6.47461698944218</v>
      </c>
      <c r="I63" s="48" t="n">
        <f aca="false">smooth!I63</f>
        <v>4.07902460077687</v>
      </c>
      <c r="J63" s="48" t="n">
        <f aca="false">smooth!J63</f>
        <v>2.1539405927088</v>
      </c>
      <c r="K63" s="55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8" t="n">
        <f aca="false">smooth!D64</f>
        <v>5.90466742252457</v>
      </c>
      <c r="E64" s="48" t="n">
        <f aca="false">smooth!E64</f>
        <v>11.5303284950344</v>
      </c>
      <c r="F64" s="48" t="n">
        <f aca="false">smooth!F64</f>
        <v>4.8742585742739</v>
      </c>
      <c r="G64" s="48" t="n">
        <f aca="false">smooth!G64</f>
        <v>3.91478212906784</v>
      </c>
      <c r="H64" s="48" t="n">
        <f aca="false">smooth!H64</f>
        <v>7.46675658019514</v>
      </c>
      <c r="I64" s="48" t="n">
        <f aca="false">smooth!I64</f>
        <v>4.6507121277514</v>
      </c>
      <c r="J64" s="48" t="n">
        <f aca="false">smooth!J64</f>
        <v>2.52088804010504</v>
      </c>
      <c r="K64" s="55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8" t="n">
        <f aca="false">smooth!D65</f>
        <v>6.91137566137566</v>
      </c>
      <c r="E65" s="48" t="n">
        <f aca="false">smooth!E65</f>
        <v>13.040794499618</v>
      </c>
      <c r="F65" s="48" t="n">
        <f aca="false">smooth!F65</f>
        <v>5.50526384906652</v>
      </c>
      <c r="G65" s="48" t="n">
        <f aca="false">smooth!G65</f>
        <v>4.57804743519029</v>
      </c>
      <c r="H65" s="48" t="n">
        <f aca="false">smooth!H65</f>
        <v>8.48165553284302</v>
      </c>
      <c r="I65" s="48" t="n">
        <f aca="false">smooth!I65</f>
        <v>5.09671989641778</v>
      </c>
      <c r="J65" s="48" t="n">
        <f aca="false">smooth!J65</f>
        <v>2.6709408996351</v>
      </c>
      <c r="K65" s="55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8" t="n">
        <f aca="false">smooth!D66</f>
        <v>8.44505857898715</v>
      </c>
      <c r="E66" s="48" t="n">
        <f aca="false">smooth!E66</f>
        <v>14.6294881588999</v>
      </c>
      <c r="F66" s="48" t="n">
        <f aca="false">smooth!F66</f>
        <v>6.14611832169669</v>
      </c>
      <c r="G66" s="48" t="n">
        <f aca="false">smooth!G66</f>
        <v>5.88389409817981</v>
      </c>
      <c r="H66" s="48" t="n">
        <f aca="false">smooth!H66</f>
        <v>9.18171664594441</v>
      </c>
      <c r="I66" s="48" t="n">
        <f aca="false">smooth!I66</f>
        <v>5.48834700043159</v>
      </c>
      <c r="J66" s="48" t="n">
        <f aca="false">smooth!J66</f>
        <v>2.52924325614705</v>
      </c>
      <c r="K66" s="55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8" t="n">
        <f aca="false">smooth!D67</f>
        <v>9.12320483749055</v>
      </c>
      <c r="E67" s="48" t="n">
        <f aca="false">smooth!E67</f>
        <v>15.7680672268908</v>
      </c>
      <c r="F67" s="48" t="n">
        <f aca="false">smooth!F67</f>
        <v>8.90039177920287</v>
      </c>
      <c r="G67" s="48" t="n">
        <f aca="false">smooth!G67</f>
        <v>6.54991726420298</v>
      </c>
      <c r="H67" s="48" t="n">
        <f aca="false">smooth!H67</f>
        <v>9.40804585589952</v>
      </c>
      <c r="I67" s="48" t="n">
        <f aca="false">smooth!I67</f>
        <v>5.8911955114372</v>
      </c>
      <c r="J67" s="48" t="n">
        <f aca="false">smooth!J67</f>
        <v>2.40647273471337</v>
      </c>
      <c r="K67" s="55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8" t="n">
        <f aca="false">smooth!D68</f>
        <v>9.60789871504157</v>
      </c>
      <c r="E68" s="48" t="n">
        <f aca="false">smooth!E68</f>
        <v>16.8693659281895</v>
      </c>
      <c r="F68" s="48" t="n">
        <f aca="false">smooth!F68</f>
        <v>10.8866466764429</v>
      </c>
      <c r="G68" s="48" t="n">
        <f aca="false">smooth!G68</f>
        <v>7.26144511858798</v>
      </c>
      <c r="H68" s="48" t="n">
        <f aca="false">smooth!H68</f>
        <v>10.8140686574084</v>
      </c>
      <c r="I68" s="48" t="n">
        <f aca="false">smooth!I68</f>
        <v>6.05757444971947</v>
      </c>
      <c r="J68" s="48" t="n">
        <f aca="false">smooth!J68</f>
        <v>2.35463629233025</v>
      </c>
      <c r="K68" s="55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8" t="n">
        <f aca="false">smooth!D69</f>
        <v>10.4747732426304</v>
      </c>
      <c r="E69" s="48" t="n">
        <f aca="false">smooth!E69</f>
        <v>16.9423987776929</v>
      </c>
      <c r="F69" s="48" t="n">
        <f aca="false">smooth!F69</f>
        <v>12.4763072074241</v>
      </c>
      <c r="G69" s="48" t="n">
        <f aca="false">smooth!G69</f>
        <v>7.55929398786542</v>
      </c>
      <c r="H69" s="48" t="n">
        <f aca="false">smooth!H69</f>
        <v>11.7362442838177</v>
      </c>
      <c r="I69" s="48" t="n">
        <f aca="false">smooth!I69</f>
        <v>6.07121277514027</v>
      </c>
      <c r="J69" s="48" t="n">
        <f aca="false">smooth!J69</f>
        <v>2.25948913821915</v>
      </c>
      <c r="K69" s="55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8" t="n">
        <f aca="false">smooth!D70</f>
        <v>10.8791572184429</v>
      </c>
      <c r="E70" s="48" t="n">
        <f aca="false">smooth!E70</f>
        <v>17.7338426279603</v>
      </c>
      <c r="F70" s="48" t="n">
        <f aca="false">smooth!F70</f>
        <v>12.4185252467771</v>
      </c>
      <c r="G70" s="48" t="n">
        <f aca="false">smooth!G70</f>
        <v>7.03392167677882</v>
      </c>
      <c r="H70" s="48" t="n">
        <f aca="false">smooth!H70</f>
        <v>12.79350093777</v>
      </c>
      <c r="I70" s="48" t="n">
        <f aca="false">smooth!I70</f>
        <v>6.60677600345274</v>
      </c>
      <c r="J70" s="48" t="n">
        <f aca="false">smooth!J70</f>
        <v>2.47996453296048</v>
      </c>
      <c r="K70" s="55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8" t="n">
        <f aca="false">smooth!D71</f>
        <v>11.3914871504157</v>
      </c>
      <c r="E71" s="48" t="n">
        <f aca="false">smooth!E71</f>
        <v>18.4809778456837</v>
      </c>
      <c r="F71" s="48" t="n">
        <f aca="false">smooth!F71</f>
        <v>13.0420889054258</v>
      </c>
      <c r="G71" s="48" t="n">
        <f aca="false">smooth!G71</f>
        <v>6.30860452289024</v>
      </c>
      <c r="H71" s="48" t="n">
        <f aca="false">smooth!H71</f>
        <v>13.8115609129033</v>
      </c>
      <c r="I71" s="48" t="n">
        <f aca="false">smooth!I71</f>
        <v>6.2526974536038</v>
      </c>
      <c r="J71" s="48" t="n">
        <f aca="false">smooth!J71</f>
        <v>2.57204242403574</v>
      </c>
      <c r="K71" s="55" t="s">
        <v>151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8" t="n">
        <f aca="false">smooth!D72</f>
        <v>12.1886810279667</v>
      </c>
      <c r="E72" s="48" t="n">
        <f aca="false">smooth!E72</f>
        <v>18.6120702826585</v>
      </c>
      <c r="F72" s="48" t="n">
        <f aca="false">smooth!F72</f>
        <v>15.1301188469872</v>
      </c>
      <c r="G72" s="48" t="n">
        <f aca="false">smooth!G72</f>
        <v>5.35162713734142</v>
      </c>
      <c r="H72" s="48" t="n">
        <f aca="false">smooth!H72</f>
        <v>13.8216761848566</v>
      </c>
      <c r="I72" s="48" t="n">
        <f aca="false">smooth!I72</f>
        <v>6.54095813552007</v>
      </c>
      <c r="J72" s="48" t="n">
        <f aca="false">smooth!J72</f>
        <v>2.60972615353136</v>
      </c>
      <c r="K72" s="55" t="s">
        <v>165</v>
      </c>
      <c r="L72" s="6" t="s">
        <v>166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8" t="n">
        <f aca="false">smooth!D73</f>
        <v>12.5895219198791</v>
      </c>
      <c r="E73" s="48" t="n">
        <f aca="false">smooth!E73</f>
        <v>18.1882352941176</v>
      </c>
      <c r="F73" s="48" t="n">
        <f aca="false">smooth!F73</f>
        <v>14.5115892227889</v>
      </c>
      <c r="G73" s="48" t="n">
        <f aca="false">smooth!G73</f>
        <v>5.84252619966906</v>
      </c>
      <c r="H73" s="48" t="n">
        <f aca="false">smooth!H73</f>
        <v>13.5426632668114</v>
      </c>
      <c r="I73" s="48" t="n">
        <f aca="false">smooth!I73</f>
        <v>6.57725507121278</v>
      </c>
      <c r="J73" s="48" t="n">
        <f aca="false">smooth!J73</f>
        <v>2.8963612181564</v>
      </c>
      <c r="K73" s="55" t="s">
        <v>167</v>
      </c>
      <c r="L73" s="6" t="s">
        <v>168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8" t="n">
        <f aca="false">smooth!D74</f>
        <v>12.7605347694633</v>
      </c>
      <c r="E74" s="48" t="n">
        <f aca="false">smooth!E74</f>
        <v>17.6171122994652</v>
      </c>
      <c r="F74" s="48" t="n">
        <f aca="false">smooth!F74</f>
        <v>15.0513252642868</v>
      </c>
      <c r="G74" s="48" t="n">
        <f aca="false">smooth!G74</f>
        <v>7.48621070049642</v>
      </c>
      <c r="H74" s="48" t="n">
        <f aca="false">smooth!H74</f>
        <v>13.4971445430215</v>
      </c>
      <c r="I74" s="48" t="n">
        <f aca="false">smooth!I74</f>
        <v>6.77233491583945</v>
      </c>
      <c r="J74" s="48" t="n">
        <f aca="false">smooth!J74</f>
        <v>2.89499710125158</v>
      </c>
      <c r="K74" s="55" t="s">
        <v>169</v>
      </c>
      <c r="L74" s="6" t="s">
        <v>134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8" t="n">
        <f aca="false">smooth!D75</f>
        <v>13.1495653817082</v>
      </c>
      <c r="E75" s="48" t="n">
        <f aca="false">smooth!E75</f>
        <v>16.9399541634836</v>
      </c>
      <c r="F75" s="48" t="n">
        <f aca="false">smooth!F75</f>
        <v>14.8954890673904</v>
      </c>
      <c r="G75" s="48" t="n">
        <f aca="false">smooth!G75</f>
        <v>8.2280750137893</v>
      </c>
      <c r="H75" s="48" t="n">
        <f aca="false">smooth!H75</f>
        <v>13.6695256358924</v>
      </c>
      <c r="I75" s="48" t="n">
        <f aca="false">smooth!I75</f>
        <v>6.63823910228744</v>
      </c>
      <c r="J75" s="48" t="n">
        <f aca="false">smooth!J75</f>
        <v>2.68679875865362</v>
      </c>
      <c r="K75" s="55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8" t="n">
        <f aca="false">smooth!D76</f>
        <v>13.364276266062</v>
      </c>
      <c r="E76" s="48" t="n">
        <f aca="false">smooth!E76</f>
        <v>16.646294881589</v>
      </c>
      <c r="F76" s="48" t="n">
        <f aca="false">smooth!F76</f>
        <v>13.8551949046817</v>
      </c>
      <c r="G76" s="48" t="n">
        <f aca="false">smooth!G76</f>
        <v>8.04743519029234</v>
      </c>
      <c r="H76" s="48" t="n">
        <f aca="false">smooth!H76</f>
        <v>13.2775588477019</v>
      </c>
      <c r="I76" s="48" t="n">
        <f aca="false">smooth!I76</f>
        <v>6.4124298662063</v>
      </c>
      <c r="J76" s="48" t="n">
        <f aca="false">smooth!J76</f>
        <v>2.7222657981789</v>
      </c>
      <c r="K76" s="55" t="s">
        <v>154</v>
      </c>
      <c r="L76" s="6" t="s">
        <v>154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8" t="n">
        <f aca="false">smooth!D77</f>
        <v>13.3040438397581</v>
      </c>
      <c r="E77" s="48" t="n">
        <f aca="false">smooth!E77</f>
        <v>16.2160427807487</v>
      </c>
      <c r="F77" s="48" t="n">
        <f aca="false">smooth!F77</f>
        <v>13.3984109960822</v>
      </c>
      <c r="G77" s="48" t="n">
        <f aca="false">smooth!G77</f>
        <v>9.1657473800331</v>
      </c>
      <c r="H77" s="48" t="n">
        <f aca="false">smooth!H77</f>
        <v>13.3511053041957</v>
      </c>
      <c r="I77" s="48" t="n">
        <f aca="false">smooth!I77</f>
        <v>6.14820889080708</v>
      </c>
      <c r="J77" s="48" t="n">
        <f aca="false">smooth!J77</f>
        <v>2.62643658561539</v>
      </c>
      <c r="K77" s="55"/>
      <c r="L77" s="6" t="s">
        <v>170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8" t="n">
        <f aca="false">smooth!D78</f>
        <v>13.2936507936508</v>
      </c>
      <c r="E78" s="48" t="n">
        <f aca="false">smooth!E78</f>
        <v>15.4044308632544</v>
      </c>
      <c r="F78" s="48" t="n">
        <f aca="false">smooth!F78</f>
        <v>12.5555385322507</v>
      </c>
      <c r="G78" s="48" t="n">
        <f aca="false">smooth!G78</f>
        <v>8.72586872586873</v>
      </c>
      <c r="H78" s="48" t="n">
        <f aca="false">smooth!H78</f>
        <v>13.1207721324258</v>
      </c>
      <c r="I78" s="48" t="n">
        <f aca="false">smooth!I78</f>
        <v>6.63141993957704</v>
      </c>
      <c r="J78" s="48" t="n">
        <f aca="false">smooth!J78</f>
        <v>2.54663574668349</v>
      </c>
      <c r="K78" s="55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8" t="n">
        <f aca="false">smooth!D79</f>
        <v>12.9969765684051</v>
      </c>
      <c r="E79" s="48" t="n">
        <f aca="false">smooth!E79</f>
        <v>14.8064171122995</v>
      </c>
      <c r="F79" s="48" t="n">
        <f aca="false">smooth!F79</f>
        <v>11.5373503469106</v>
      </c>
      <c r="G79" s="48" t="n">
        <f aca="false">smooth!G79</f>
        <v>8.39354660783232</v>
      </c>
      <c r="H79" s="48" t="n">
        <f aca="false">smooth!H79</f>
        <v>13.8250479421744</v>
      </c>
      <c r="I79" s="48" t="n">
        <f aca="false">smooth!I79</f>
        <v>6.60535174794994</v>
      </c>
      <c r="J79" s="48" t="n">
        <f aca="false">smooth!J79</f>
        <v>2.61160181427548</v>
      </c>
      <c r="K79" s="55" t="s">
        <v>140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8" t="n">
        <f aca="false">smooth!D80</f>
        <v>12.5179516250945</v>
      </c>
      <c r="E80" s="48" t="n">
        <f aca="false">smooth!E80</f>
        <v>14.0265851795264</v>
      </c>
      <c r="F80" s="48" t="n">
        <f aca="false">smooth!F80</f>
        <v>13.7363479174418</v>
      </c>
      <c r="G80" s="48" t="n">
        <f aca="false">smooth!G80</f>
        <v>9.85521235521236</v>
      </c>
      <c r="H80" s="48" t="n">
        <f aca="false">smooth!H80</f>
        <v>12.9743114239353</v>
      </c>
      <c r="I80" s="48" t="n">
        <f aca="false">smooth!I80</f>
        <v>6.6955977557186</v>
      </c>
      <c r="J80" s="48" t="n">
        <f aca="false">smooth!J80</f>
        <v>2.45506939944753</v>
      </c>
      <c r="K80" s="55" t="s">
        <v>171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8" t="n">
        <f aca="false">smooth!D81</f>
        <v>11.7975245653817</v>
      </c>
      <c r="E81" s="48" t="n">
        <f aca="false">smooth!E81</f>
        <v>13.72589763178</v>
      </c>
      <c r="F81" s="48" t="n">
        <f aca="false">smooth!F81</f>
        <v>12.7393902252183</v>
      </c>
      <c r="G81" s="48" t="n">
        <f aca="false">smooth!G81</f>
        <v>10.5226144511859</v>
      </c>
      <c r="H81" s="48" t="n">
        <f aca="false">smooth!H81</f>
        <v>12.2569700545803</v>
      </c>
      <c r="I81" s="48" t="n">
        <f aca="false">smooth!I81</f>
        <v>6.47311178247734</v>
      </c>
      <c r="J81" s="48" t="n">
        <f aca="false">smooth!J81</f>
        <v>2.28404324250588</v>
      </c>
      <c r="K81" s="55" t="s">
        <v>155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8" t="n">
        <f aca="false">smooth!D82</f>
        <v>11.3931405895692</v>
      </c>
      <c r="E82" s="48" t="n">
        <f aca="false">smooth!E82</f>
        <v>13.2195569136746</v>
      </c>
      <c r="F82" s="48" t="n">
        <f aca="false">smooth!F82</f>
        <v>12.3587734465626</v>
      </c>
      <c r="G82" s="48" t="n">
        <f aca="false">smooth!G82</f>
        <v>9.94070601213459</v>
      </c>
      <c r="H82" s="48" t="n">
        <f aca="false">smooth!H82</f>
        <v>12.8786378100436</v>
      </c>
      <c r="I82" s="48" t="n">
        <f aca="false">smooth!I82</f>
        <v>6.50992662926198</v>
      </c>
      <c r="J82" s="48" t="n">
        <f aca="false">smooth!J82</f>
        <v>2.1687753640487</v>
      </c>
      <c r="K82" s="55"/>
      <c r="L82" s="6" t="s">
        <v>156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8" t="n">
        <f aca="false">smooth!D83</f>
        <v>10.8966364323507</v>
      </c>
      <c r="E83" s="48" t="n">
        <f aca="false">smooth!E83</f>
        <v>12.5619556913675</v>
      </c>
      <c r="F83" s="48" t="n">
        <f aca="false">smooth!F83</f>
        <v>12.1512836787848</v>
      </c>
      <c r="G83" s="48" t="n">
        <f aca="false">smooth!G83</f>
        <v>10.7859900717044</v>
      </c>
      <c r="H83" s="48" t="n">
        <f aca="false">smooth!H83</f>
        <v>12.8109919288559</v>
      </c>
      <c r="I83" s="48" t="n">
        <f aca="false">smooth!I83</f>
        <v>6.10608545533017</v>
      </c>
      <c r="J83" s="48" t="n">
        <f aca="false">smooth!J83</f>
        <v>2.04873307642465</v>
      </c>
      <c r="K83" s="55" t="s">
        <v>172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8" t="n">
        <f aca="false">smooth!D84</f>
        <v>10.4206821617536</v>
      </c>
      <c r="E84" s="48" t="n">
        <f aca="false">smooth!E84</f>
        <v>12.118563789152</v>
      </c>
      <c r="F84" s="48" t="n">
        <f aca="false">smooth!F84</f>
        <v>11.3366455820876</v>
      </c>
      <c r="G84" s="48" t="n">
        <f aca="false">smooth!G84</f>
        <v>9.5477109762824</v>
      </c>
      <c r="H84" s="48" t="n">
        <f aca="false">smooth!H84</f>
        <v>12.2066044296462</v>
      </c>
      <c r="I84" s="48" t="n">
        <f aca="false">smooth!I84</f>
        <v>5.75002157962883</v>
      </c>
      <c r="J84" s="48" t="n">
        <f aca="false">smooth!J84</f>
        <v>2.02076867987587</v>
      </c>
      <c r="K84" s="55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8" t="n">
        <f aca="false">smooth!D85</f>
        <v>10.150462962963</v>
      </c>
      <c r="E85" s="48" t="n">
        <f aca="false">smooth!E85</f>
        <v>10.9524828113063</v>
      </c>
      <c r="F85" s="48" t="n">
        <f aca="false">smooth!F85</f>
        <v>10.9737573595395</v>
      </c>
      <c r="G85" s="48" t="n">
        <f aca="false">smooth!G85</f>
        <v>8.40457804743519</v>
      </c>
      <c r="H85" s="48" t="n">
        <f aca="false">smooth!H85</f>
        <v>12.5463089794112</v>
      </c>
      <c r="I85" s="48" t="n">
        <f aca="false">smooth!I85</f>
        <v>5.83892965041001</v>
      </c>
      <c r="J85" s="48" t="n">
        <f aca="false">smooth!J85</f>
        <v>1.98274392115404</v>
      </c>
      <c r="K85" s="55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8" t="n">
        <f aca="false">smooth!D86</f>
        <v>9.78434429327287</v>
      </c>
      <c r="E86" s="48" t="n">
        <f aca="false">smooth!E86</f>
        <v>10.0470588235294</v>
      </c>
      <c r="F86" s="48" t="n">
        <f aca="false">smooth!F86</f>
        <v>10.3243669154501</v>
      </c>
      <c r="G86" s="48" t="n">
        <f aca="false">smooth!G86</f>
        <v>8.60590182018753</v>
      </c>
      <c r="H86" s="48" t="n">
        <f aca="false">smooth!H86</f>
        <v>12.1998609150106</v>
      </c>
      <c r="I86" s="48" t="n">
        <f aca="false">smooth!I86</f>
        <v>5.97604661199827</v>
      </c>
      <c r="J86" s="48" t="n">
        <f aca="false">smooth!J86</f>
        <v>1.79449578828906</v>
      </c>
      <c r="K86" s="55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8" t="n">
        <f aca="false">smooth!D87</f>
        <v>9.73544973544974</v>
      </c>
      <c r="E87" s="48" t="n">
        <f aca="false">smooth!E87</f>
        <v>10.2909090909091</v>
      </c>
      <c r="F87" s="48" t="n">
        <f aca="false">smooth!F87</f>
        <v>8.87478386482523</v>
      </c>
      <c r="G87" s="48" t="n">
        <f aca="false">smooth!G87</f>
        <v>7.57032542746829</v>
      </c>
      <c r="H87" s="48" t="n">
        <f aca="false">smooth!H87</f>
        <v>11.5320422312604</v>
      </c>
      <c r="I87" s="48" t="n">
        <f aca="false">smooth!I87</f>
        <v>6.01048769961157</v>
      </c>
      <c r="J87" s="48" t="n">
        <f aca="false">smooth!J87</f>
        <v>1.67701121986154</v>
      </c>
      <c r="K87" s="55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8" t="n">
        <f aca="false">smooth!D88</f>
        <v>9.34500188964475</v>
      </c>
      <c r="E88" s="48" t="n">
        <f aca="false">smooth!E88</f>
        <v>9.76378915202445</v>
      </c>
      <c r="F88" s="48" t="n">
        <f aca="false">smooth!F88</f>
        <v>8.44076254678369</v>
      </c>
      <c r="G88" s="48" t="n">
        <f aca="false">smooth!G88</f>
        <v>7.25179260893547</v>
      </c>
      <c r="H88" s="48" t="n">
        <f aca="false">smooth!H88</f>
        <v>10.5788885844941</v>
      </c>
      <c r="I88" s="48" t="n">
        <f aca="false">smooth!I88</f>
        <v>5.97902460077687</v>
      </c>
      <c r="J88" s="48" t="n">
        <f aca="false">smooth!J88</f>
        <v>1.55935613682093</v>
      </c>
      <c r="K88" s="55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8" t="n">
        <f aca="false">smooth!D89</f>
        <v>9.23398526077098</v>
      </c>
      <c r="E89" s="48" t="n">
        <f aca="false">smooth!E89</f>
        <v>9.3546218487395</v>
      </c>
      <c r="F89" s="48" t="n">
        <f aca="false">smooth!F89</f>
        <v>7.68675173455318</v>
      </c>
      <c r="G89" s="48" t="n">
        <f aca="false">smooth!G89</f>
        <v>8.05570876999449</v>
      </c>
      <c r="H89" s="48" t="n">
        <f aca="false">smooth!H89</f>
        <v>10.4615092828694</v>
      </c>
      <c r="I89" s="48" t="n">
        <f aca="false">smooth!I89</f>
        <v>5.80815709969789</v>
      </c>
      <c r="J89" s="48" t="n">
        <f aca="false">smooth!J89</f>
        <v>1.41834055178529</v>
      </c>
      <c r="K89" s="55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8" t="n">
        <f aca="false">smooth!D90</f>
        <v>9.29539871504157</v>
      </c>
      <c r="E90" s="48" t="n">
        <f aca="false">smooth!E90</f>
        <v>9.20183346065699</v>
      </c>
      <c r="F90" s="48" t="n">
        <f aca="false">smooth!F90</f>
        <v>7.11352842040754</v>
      </c>
      <c r="G90" s="48" t="n">
        <f aca="false">smooth!G90</f>
        <v>7.39382239382239</v>
      </c>
      <c r="H90" s="48" t="n">
        <f aca="false">smooth!H90</f>
        <v>10.5108212336417</v>
      </c>
      <c r="I90" s="48" t="n">
        <f aca="false">smooth!I90</f>
        <v>5.58519637462236</v>
      </c>
      <c r="J90" s="48" t="n">
        <f aca="false">smooth!J90</f>
        <v>1.39463902056406</v>
      </c>
      <c r="K90" s="55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8" t="n">
        <f aca="false">smooth!D91</f>
        <v>9.37145691609977</v>
      </c>
      <c r="E91" s="48" t="n">
        <f aca="false">smooth!E91</f>
        <v>8.98365164247517</v>
      </c>
      <c r="F91" s="48" t="n">
        <f aca="false">smooth!F91</f>
        <v>6.56306769681981</v>
      </c>
      <c r="G91" s="48" t="n">
        <f aca="false">smooth!G91</f>
        <v>6.6588527302813</v>
      </c>
      <c r="H91" s="48" t="n">
        <f aca="false">smooth!H91</f>
        <v>10.3765831454281</v>
      </c>
      <c r="I91" s="48" t="n">
        <f aca="false">smooth!I91</f>
        <v>5.40073370738023</v>
      </c>
      <c r="J91" s="48" t="n">
        <f aca="false">smooth!J91</f>
        <v>1.05446236742489</v>
      </c>
      <c r="K91" s="55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8" t="n">
        <f aca="false">smooth!D92</f>
        <v>9.17989417989418</v>
      </c>
      <c r="E92" s="48" t="n">
        <f aca="false">smooth!E92</f>
        <v>9.26080977845684</v>
      </c>
      <c r="F92" s="48" t="n">
        <f aca="false">smooth!F92</f>
        <v>6.40132198122086</v>
      </c>
      <c r="G92" s="48" t="n">
        <f aca="false">smooth!G92</f>
        <v>6.16381687810259</v>
      </c>
      <c r="H92" s="48" t="n">
        <f aca="false">smooth!H92</f>
        <v>10.080079236297</v>
      </c>
      <c r="I92" s="48" t="n">
        <f aca="false">smooth!I92</f>
        <v>5.51109192921882</v>
      </c>
      <c r="J92" s="48" t="n">
        <f aca="false">smooth!J92</f>
        <v>1.37656447157521</v>
      </c>
      <c r="K92" s="55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8" t="n">
        <f aca="false">smooth!D93</f>
        <v>9.21863189720333</v>
      </c>
      <c r="E93" s="48" t="n">
        <f aca="false">smooth!E93</f>
        <v>9.15569136745607</v>
      </c>
      <c r="F93" s="48" t="n">
        <f aca="false">smooth!F93</f>
        <v>6.08549103722997</v>
      </c>
      <c r="G93" s="48" t="n">
        <f aca="false">smooth!G93</f>
        <v>6.44649751792609</v>
      </c>
      <c r="H93" s="48" t="n">
        <f aca="false">smooth!H93</f>
        <v>9.72119781678714</v>
      </c>
      <c r="I93" s="48" t="n">
        <f aca="false">smooth!I93</f>
        <v>5.74876996115667</v>
      </c>
      <c r="J93" s="48" t="n">
        <f aca="false">smooth!J93</f>
        <v>1.37434778160488</v>
      </c>
      <c r="K93" s="55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8" t="n">
        <f aca="false">smooth!D94</f>
        <v>8.90117157974301</v>
      </c>
      <c r="E94" s="48" t="n">
        <f aca="false">smooth!E94</f>
        <v>8.69060351413293</v>
      </c>
      <c r="F94" s="48" t="n">
        <f aca="false">smooth!F94</f>
        <v>5.95920243384622</v>
      </c>
      <c r="G94" s="48" t="n">
        <f aca="false">smooth!G94</f>
        <v>6.61748483177055</v>
      </c>
      <c r="H94" s="48" t="n">
        <f aca="false">smooth!H94</f>
        <v>9.10564137146229</v>
      </c>
      <c r="I94" s="48" t="n">
        <f aca="false">smooth!I94</f>
        <v>5.80591281829953</v>
      </c>
      <c r="J94" s="48" t="n">
        <f aca="false">smooth!J94</f>
        <v>1.38918255294479</v>
      </c>
      <c r="K94" s="55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8" t="n">
        <f aca="false">smooth!D95</f>
        <v>8.73204837490552</v>
      </c>
      <c r="E95" s="48" t="n">
        <f aca="false">smooth!E95</f>
        <v>8.20932009167303</v>
      </c>
      <c r="F95" s="48" t="n">
        <f aca="false">smooth!F95</f>
        <v>5.50263739630983</v>
      </c>
      <c r="G95" s="48" t="n">
        <f aca="false">smooth!G95</f>
        <v>6.60369553226696</v>
      </c>
      <c r="H95" s="48" t="n">
        <f aca="false">smooth!H95</f>
        <v>8.54192569489811</v>
      </c>
      <c r="I95" s="48" t="n">
        <f aca="false">smooth!I95</f>
        <v>5.69633146309883</v>
      </c>
      <c r="J95" s="48" t="n">
        <f aca="false">smooth!J95</f>
        <v>1.26590048767179</v>
      </c>
      <c r="K95" s="55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8" t="n">
        <f aca="false">smooth!D96</f>
        <v>8.43561035525321</v>
      </c>
      <c r="E96" s="48" t="n">
        <f aca="false">smooth!E96</f>
        <v>7.9563025210084</v>
      </c>
      <c r="F96" s="48" t="n">
        <f aca="false">smooth!F96</f>
        <v>5.06051784893519</v>
      </c>
      <c r="G96" s="48" t="n">
        <f aca="false">smooth!G96</f>
        <v>6.69194704908991</v>
      </c>
      <c r="H96" s="48" t="n">
        <f aca="false">smooth!H96</f>
        <v>8.3762881166628</v>
      </c>
      <c r="I96" s="48" t="n">
        <f aca="false">smooth!I96</f>
        <v>5.50228744065602</v>
      </c>
      <c r="J96" s="48" t="n">
        <f aca="false">smooth!J96</f>
        <v>1.12931828257682</v>
      </c>
      <c r="K96" s="55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8" t="n">
        <f aca="false">smooth!D97</f>
        <v>8.36026077097506</v>
      </c>
      <c r="E97" s="48" t="n">
        <f aca="false">smooth!E97</f>
        <v>7.54805194805195</v>
      </c>
      <c r="F97" s="48" t="n">
        <f aca="false">smooth!F97</f>
        <v>4.5341329422837</v>
      </c>
      <c r="G97" s="48" t="n">
        <f aca="false">smooth!G97</f>
        <v>7.93160507446222</v>
      </c>
      <c r="H97" s="48" t="n">
        <f aca="false">smooth!H97</f>
        <v>8.27977156344172</v>
      </c>
      <c r="I97" s="48" t="n">
        <f aca="false">smooth!I97</f>
        <v>5.08031937850669</v>
      </c>
      <c r="J97" s="48" t="n">
        <f aca="false">smooth!J97</f>
        <v>1.08344985165229</v>
      </c>
      <c r="K97" s="55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8" t="n">
        <f aca="false">smooth!D98</f>
        <v>8.03713151927438</v>
      </c>
      <c r="E98" s="48" t="n">
        <f aca="false">smooth!E98</f>
        <v>7.77387318563789</v>
      </c>
      <c r="F98" s="48" t="n">
        <f aca="false">smooth!F98</f>
        <v>4.1307535730701</v>
      </c>
      <c r="G98" s="48" t="n">
        <f aca="false">smooth!G98</f>
        <v>7.88610038610039</v>
      </c>
      <c r="H98" s="48" t="n">
        <f aca="false">smooth!H98</f>
        <v>8.06566497376351</v>
      </c>
      <c r="I98" s="48" t="n">
        <f aca="false">smooth!I98</f>
        <v>4.8046180405697</v>
      </c>
      <c r="J98" s="48" t="n">
        <f aca="false">smooth!J98</f>
        <v>1.14023121781537</v>
      </c>
      <c r="K98" s="55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8" t="n">
        <f aca="false">smooth!D99</f>
        <v>7.90532879818594</v>
      </c>
      <c r="E99" s="48" t="n">
        <f aca="false">smooth!E99</f>
        <v>7.25011459129106</v>
      </c>
      <c r="F99" s="48" t="n">
        <f aca="false">smooth!F99</f>
        <v>3.98126463700234</v>
      </c>
      <c r="G99" s="48" t="n">
        <f aca="false">smooth!G99</f>
        <v>7.13320463320463</v>
      </c>
      <c r="H99" s="48" t="n">
        <f aca="false">smooth!H99</f>
        <v>8.03616209723305</v>
      </c>
      <c r="I99" s="48" t="n">
        <f aca="false">smooth!I99</f>
        <v>4.73254208027622</v>
      </c>
      <c r="J99" s="48" t="n">
        <f aca="false">smooth!J99</f>
        <v>0.997339972035603</v>
      </c>
      <c r="K99" s="55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8" t="n">
        <f aca="false">smooth!D100</f>
        <v>7.58196334089191</v>
      </c>
      <c r="E100" s="48" t="n">
        <f aca="false">smooth!E100</f>
        <v>6.96440030557678</v>
      </c>
      <c r="F100" s="48" t="n">
        <f aca="false">smooth!F100</f>
        <v>4.02066142835256</v>
      </c>
      <c r="G100" s="48" t="n">
        <f aca="false">smooth!G100</f>
        <v>6.19139547710976</v>
      </c>
      <c r="H100" s="48" t="n">
        <f aca="false">smooth!H100</f>
        <v>7.41259772827851</v>
      </c>
      <c r="I100" s="48" t="n">
        <f aca="false">smooth!I100</f>
        <v>4.60548122572292</v>
      </c>
      <c r="J100" s="48" t="n">
        <f aca="false">smooth!J100</f>
        <v>0.926235378371926</v>
      </c>
      <c r="K100" s="55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8" t="n">
        <f aca="false">smooth!D101</f>
        <v>7.41165910808768</v>
      </c>
      <c r="E101" s="48" t="n">
        <f aca="false">smooth!E101</f>
        <v>6.66493506493506</v>
      </c>
      <c r="F101" s="48" t="n">
        <f aca="false">smooth!F101</f>
        <v>3.84140602770908</v>
      </c>
      <c r="G101" s="48" t="n">
        <f aca="false">smooth!G101</f>
        <v>5.83838940981798</v>
      </c>
      <c r="H101" s="48" t="n">
        <f aca="false">smooth!H101</f>
        <v>7.02020947042337</v>
      </c>
      <c r="I101" s="48" t="n">
        <f aca="false">smooth!I101</f>
        <v>4.57384548985757</v>
      </c>
      <c r="J101" s="48" t="n">
        <f aca="false">smooth!J101</f>
        <v>0.875933567506735</v>
      </c>
      <c r="K101" s="55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8" t="n">
        <f aca="false">smooth!D102</f>
        <v>6.85067082388511</v>
      </c>
      <c r="E102" s="48" t="n">
        <f aca="false">smooth!E102</f>
        <v>6.11673032849504</v>
      </c>
      <c r="F102" s="48" t="n">
        <f aca="false">smooth!F102</f>
        <v>3.59145527369826</v>
      </c>
      <c r="G102" s="48" t="n">
        <f aca="false">smooth!G102</f>
        <v>7.12079426365141</v>
      </c>
      <c r="H102" s="48" t="n">
        <f aca="false">smooth!H102</f>
        <v>6.51297072893178</v>
      </c>
      <c r="I102" s="48" t="n">
        <f aca="false">smooth!I102</f>
        <v>4.58817436340095</v>
      </c>
      <c r="J102" s="48" t="n">
        <f aca="false">smooth!J102</f>
        <v>0.809944412236129</v>
      </c>
      <c r="K102" s="55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8" t="n">
        <f aca="false">smooth!D103</f>
        <v>6.5249433106576</v>
      </c>
      <c r="E103" s="48" t="n">
        <f aca="false">smooth!E103</f>
        <v>5.52757830404889</v>
      </c>
      <c r="F103" s="48" t="n">
        <f aca="false">smooth!F103</f>
        <v>3.64398432883188</v>
      </c>
      <c r="G103" s="48" t="n">
        <f aca="false">smooth!G103</f>
        <v>6.82294539437397</v>
      </c>
      <c r="H103" s="48" t="n">
        <f aca="false">smooth!H103</f>
        <v>6.6524771879544</v>
      </c>
      <c r="I103" s="48" t="n">
        <f aca="false">smooth!I103</f>
        <v>4.45804920155373</v>
      </c>
      <c r="J103" s="48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8" t="n">
        <f aca="false">smooth!D104</f>
        <v>6.26488095238095</v>
      </c>
      <c r="E104" s="48" t="n">
        <f aca="false">smooth!E104</f>
        <v>5.12788388082506</v>
      </c>
      <c r="F104" s="48" t="n">
        <f aca="false">smooth!F104</f>
        <v>3.29554159644553</v>
      </c>
      <c r="G104" s="48" t="n">
        <f aca="false">smooth!G104</f>
        <v>7.12906784335356</v>
      </c>
      <c r="H104" s="48" t="n">
        <f aca="false">smooth!H104</f>
        <v>6.49716561650475</v>
      </c>
      <c r="I104" s="48" t="n">
        <f aca="false">smooth!I104</f>
        <v>4.31333621061718</v>
      </c>
      <c r="J104" s="48" t="n">
        <f aca="false">smooth!J104</f>
        <v>0.744807830031034</v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8" t="n">
        <f aca="false">smooth!D105</f>
        <v>5.99702380952381</v>
      </c>
      <c r="E105" s="48" t="n">
        <f aca="false">smooth!E105</f>
        <v>4.71932773109244</v>
      </c>
      <c r="F105" s="48" t="n">
        <f aca="false">smooth!F105</f>
        <v>2.97817855501324</v>
      </c>
      <c r="G105" s="48" t="n">
        <f aca="false">smooth!G105</f>
        <v>6.6092112520684</v>
      </c>
      <c r="H105" s="48" t="n">
        <f aca="false">smooth!H105</f>
        <v>6.33279244726361</v>
      </c>
      <c r="I105" s="48" t="n">
        <f aca="false">smooth!I105</f>
        <v>4.16141562365127</v>
      </c>
      <c r="J105" s="48" t="n">
        <f aca="false">smooth!J105</f>
        <v>0.742420625447601</v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8" t="n">
        <f aca="false">smooth!D106</f>
        <v>5.60114323507181</v>
      </c>
      <c r="E106" s="48" t="n">
        <f aca="false">smooth!E106</f>
        <v>4.59067990832697</v>
      </c>
      <c r="F106" s="48" t="n">
        <f aca="false">smooth!F106</f>
        <v>2.9996279191928</v>
      </c>
      <c r="G106" s="48" t="n">
        <f aca="false">smooth!G106</f>
        <v>6.03143960286818</v>
      </c>
      <c r="H106" s="48" t="n">
        <f aca="false">smooth!H106</f>
        <v>5.96126693781215</v>
      </c>
      <c r="I106" s="48" t="n">
        <f aca="false">smooth!I106</f>
        <v>4.11117824773414</v>
      </c>
      <c r="J106" s="48" t="n">
        <f aca="false">smooth!J106</f>
        <v>0.709681819731951</v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8" t="n">
        <f aca="false">smooth!D107</f>
        <v>5.26077097505669</v>
      </c>
      <c r="E107" s="48" t="n">
        <f aca="false">smooth!E107</f>
        <v>4.51856378915203</v>
      </c>
      <c r="F107" s="48" t="n">
        <f aca="false">smooth!F107</f>
        <v>3.24082383068135</v>
      </c>
      <c r="G107" s="48" t="n">
        <f aca="false">smooth!G107</f>
        <v>5.48952013237728</v>
      </c>
      <c r="H107" s="48" t="n">
        <f aca="false">smooth!H107</f>
        <v>6.22489621309506</v>
      </c>
      <c r="I107" s="48" t="n">
        <f aca="false">smooth!I107</f>
        <v>4.00289167026327</v>
      </c>
      <c r="J107" s="48" t="n">
        <f aca="false">smooth!J107</f>
        <v>0.657845377348839</v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8" t="n">
        <f aca="false">smooth!D108</f>
        <v>5.59263983371126</v>
      </c>
      <c r="E108" s="48" t="n">
        <f aca="false">smooth!E108</f>
        <v>4.27288006111536</v>
      </c>
      <c r="F108" s="48" t="n">
        <f aca="false">smooth!F108</f>
        <v>2.79235702247806</v>
      </c>
      <c r="G108" s="48" t="n">
        <f aca="false">smooth!G108</f>
        <v>5.21511307225593</v>
      </c>
      <c r="H108" s="48" t="n">
        <f aca="false">smooth!H108</f>
        <v>5.74505299981034</v>
      </c>
      <c r="I108" s="48" t="n">
        <f aca="false">smooth!I108</f>
        <v>3.93534743202417</v>
      </c>
      <c r="J108" s="48" t="n">
        <f aca="false">smooth!J108</f>
        <v>0.61351157794223</v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8" t="n">
        <f aca="false">smooth!D109</f>
        <v>5.20904195011338</v>
      </c>
      <c r="E109" s="48" t="n">
        <f aca="false">smooth!E109</f>
        <v>4.11917494270436</v>
      </c>
      <c r="F109" s="48" t="n">
        <f aca="false">smooth!F109</f>
        <v>3.28043949309462</v>
      </c>
      <c r="G109" s="48" t="n">
        <f aca="false">smooth!G109</f>
        <v>4.9834528405957</v>
      </c>
      <c r="H109" s="48" t="n">
        <f aca="false">smooth!H109</f>
        <v>5.33180199355152</v>
      </c>
      <c r="I109" s="48" t="n">
        <f aca="false">smooth!I109</f>
        <v>3.85740181268882</v>
      </c>
      <c r="J109" s="48" t="n">
        <f aca="false">smooth!J109</f>
        <v>0.558094328683968</v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8" t="n">
        <f aca="false">smooth!D110</f>
        <v>4.80678382464097</v>
      </c>
      <c r="E110" s="48" t="n">
        <f aca="false">smooth!E110</f>
        <v>3.89243697478992</v>
      </c>
      <c r="F110" s="48" t="n">
        <f aca="false">smooth!F110</f>
        <v>2.94250257173499</v>
      </c>
      <c r="G110" s="48" t="n">
        <f aca="false">smooth!G110</f>
        <v>4.61803640375069</v>
      </c>
      <c r="H110" s="48" t="n">
        <f aca="false">smooth!H110</f>
        <v>5.45655701430889</v>
      </c>
      <c r="I110" s="48" t="n">
        <f aca="false">smooth!I110</f>
        <v>3.74449719464825</v>
      </c>
      <c r="J110" s="48" t="n">
        <f aca="false">smooth!J110</f>
        <v>0.488865395764417</v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8" t="n">
        <f aca="false">smooth!D111</f>
        <v>4.49357520786092</v>
      </c>
      <c r="E111" s="48" t="n">
        <f aca="false">smooth!E111</f>
        <v>3.85026737967914</v>
      </c>
      <c r="F111" s="48" t="n">
        <f aca="false">smooth!F111</f>
        <v>2.82628203725186</v>
      </c>
      <c r="G111" s="48" t="n">
        <f aca="false">smooth!G111</f>
        <v>4.14644236072808</v>
      </c>
      <c r="H111" s="48" t="n">
        <f aca="false">smooth!H111</f>
        <v>5.26816007417866</v>
      </c>
      <c r="I111" s="48" t="n">
        <f aca="false">smooth!I111</f>
        <v>3.49525248165732</v>
      </c>
      <c r="J111" s="48" t="n">
        <f aca="false">smooth!J111</f>
        <v>0.484602530436858</v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8" t="n">
        <f aca="false">smooth!D112</f>
        <v>4.70686885865457</v>
      </c>
      <c r="E112" s="48" t="n">
        <f aca="false">smooth!E112</f>
        <v>3.7344537815126</v>
      </c>
      <c r="F112" s="48" t="n">
        <f aca="false">smooth!F112</f>
        <v>3.82083214778174</v>
      </c>
      <c r="G112" s="48" t="n">
        <f aca="false">smooth!G112</f>
        <v>4.73110865968009</v>
      </c>
      <c r="H112" s="48" t="n">
        <f aca="false">smooth!H112</f>
        <v>5.12233157018524</v>
      </c>
      <c r="I112" s="48" t="n">
        <f aca="false">smooth!I112</f>
        <v>3.15964609408718</v>
      </c>
      <c r="J112" s="48" t="n">
        <f aca="false">smooth!J112</f>
        <v>0.516147733860792</v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8" t="n">
        <f aca="false">smooth!D113</f>
        <v>4.67143801965231</v>
      </c>
      <c r="E113" s="48" t="n">
        <f aca="false">smooth!E113</f>
        <v>3.82490450725745</v>
      </c>
      <c r="F113" s="48" t="n">
        <f aca="false">smooth!F113</f>
        <v>3.46998183370177</v>
      </c>
      <c r="G113" s="48" t="n">
        <f aca="false">smooth!G113</f>
        <v>4.35879757308329</v>
      </c>
      <c r="H113" s="48" t="n">
        <f aca="false">smooth!H113</f>
        <v>5.08671738351632</v>
      </c>
      <c r="I113" s="48" t="n">
        <f aca="false">smooth!I113</f>
        <v>2.85325852395339</v>
      </c>
      <c r="J113" s="48" t="n">
        <f aca="false">smooth!J113</f>
        <v>0.462947174572861</v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8" t="n">
        <f aca="false">smooth!D114</f>
        <v>4.5660903250189</v>
      </c>
      <c r="E114" s="48" t="n">
        <f aca="false">smooth!E114</f>
        <v>3.57097020626432</v>
      </c>
      <c r="F114" s="48" t="n">
        <f aca="false">smooth!F114</f>
        <v>2.04622556851759</v>
      </c>
      <c r="G114" s="48" t="n">
        <f aca="false">smooth!G114</f>
        <v>4.31742967457253</v>
      </c>
      <c r="H114" s="48" t="n">
        <f aca="false">smooth!H114</f>
        <v>4.76281794617832</v>
      </c>
      <c r="I114" s="48" t="n">
        <f aca="false">smooth!I114</f>
        <v>3.0480794130341</v>
      </c>
      <c r="J114" s="48" t="n">
        <f aca="false">smooth!J114</f>
        <v>0.460218940763223</v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8" t="n">
        <f aca="false">smooth!D115</f>
        <v>4.02588813303099</v>
      </c>
      <c r="E115" s="48" t="n">
        <f aca="false">smooth!E115</f>
        <v>3.30145148968678</v>
      </c>
      <c r="F115" s="48" t="n">
        <f aca="false">smooth!F115</f>
        <v>2.02455733327497</v>
      </c>
      <c r="G115" s="48" t="n">
        <f aca="false">smooth!G115</f>
        <v>5.2095973524545</v>
      </c>
      <c r="H115" s="48" t="n">
        <f aca="false">smooth!H115</f>
        <v>5.29049796640887</v>
      </c>
      <c r="I115" s="48" t="n">
        <f aca="false">smooth!I115</f>
        <v>3.05921450151057</v>
      </c>
      <c r="J115" s="48" t="n">
        <f aca="false">smooth!J115</f>
        <v>0.424922415851038</v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8" t="n">
        <f aca="false">smooth!D116</f>
        <v>3.88794406651549</v>
      </c>
      <c r="E116" s="48" t="n">
        <f aca="false">smooth!E116</f>
        <v>3.05332314744079</v>
      </c>
      <c r="F116" s="48" t="n">
        <f aca="false">smooth!F116</f>
        <v>1.56821116680164</v>
      </c>
      <c r="G116" s="48" t="n">
        <f aca="false">smooth!G116</f>
        <v>5.65774958632102</v>
      </c>
      <c r="H116" s="48" t="n">
        <f aca="false">smooth!H116</f>
        <v>4.89705603439192</v>
      </c>
      <c r="I116" s="48" t="n">
        <f aca="false">smooth!I116</f>
        <v>3.10155373327579</v>
      </c>
      <c r="J116" s="48" t="n">
        <f aca="false">smooth!J116</f>
        <v>0.382634791801657</v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8" t="n">
        <f aca="false">smooth!D117</f>
        <v>3.76535336356765</v>
      </c>
      <c r="E117" s="48" t="n">
        <f aca="false">smooth!E117</f>
        <v>2.74774637127578</v>
      </c>
      <c r="F117" s="48" t="n">
        <f aca="false">smooth!F117</f>
        <v>1.46928144629999</v>
      </c>
      <c r="G117" s="48" t="n">
        <f aca="false">smooth!G117</f>
        <v>5.6150027578599</v>
      </c>
      <c r="H117" s="48" t="n">
        <f aca="false">smooth!H117</f>
        <v>4.06612859039471</v>
      </c>
      <c r="I117" s="48" t="n">
        <f aca="false">smooth!I117</f>
        <v>3.10574018126888</v>
      </c>
      <c r="J117" s="48" t="n">
        <f aca="false">smooth!J117</f>
        <v>0.348702383794291</v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8" t="n">
        <f aca="false">smooth!D118</f>
        <v>3.56694066515495</v>
      </c>
      <c r="E118" s="48" t="n">
        <f aca="false">smooth!E118</f>
        <v>2.40427807486631</v>
      </c>
      <c r="F118" s="48" t="n">
        <f aca="false">smooth!F118</f>
        <v>1.29921863030489</v>
      </c>
      <c r="G118" s="48" t="n">
        <f aca="false">smooth!G118</f>
        <v>6.12934362934363</v>
      </c>
      <c r="H118" s="48" t="n">
        <f aca="false">smooth!H118</f>
        <v>4.36790087033486</v>
      </c>
      <c r="I118" s="48" t="n">
        <f aca="false">smooth!I118</f>
        <v>3.00768234786362</v>
      </c>
      <c r="J118" s="48" t="n">
        <f aca="false">smooth!J118</f>
        <v>0.279302936261638</v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8" t="n">
        <f aca="false">smooth!D119</f>
        <v>3.26577853363568</v>
      </c>
      <c r="E119" s="48" t="n">
        <f aca="false">smooth!E119</f>
        <v>2.24171122994652</v>
      </c>
      <c r="F119" s="48" t="n">
        <f aca="false">smooth!F119</f>
        <v>0.609774781676115</v>
      </c>
      <c r="G119" s="48" t="n">
        <f aca="false">smooth!G119</f>
        <v>5.79564258135687</v>
      </c>
      <c r="H119" s="48" t="n">
        <f aca="false">smooth!H119</f>
        <v>4.62879059279708</v>
      </c>
      <c r="I119" s="48" t="n">
        <f aca="false">smooth!I119</f>
        <v>2.98843331894691</v>
      </c>
      <c r="J119" s="48" t="n">
        <f aca="false">smooth!J119</f>
        <v>0.299423660607714</v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8" t="n">
        <f aca="false">smooth!D120</f>
        <v>3.34608843537415</v>
      </c>
      <c r="E120" s="48" t="n">
        <f aca="false">smooth!E120</f>
        <v>1.81084797555386</v>
      </c>
      <c r="F120" s="48" t="n">
        <f aca="false">smooth!F120</f>
        <v>0.566000569064764</v>
      </c>
      <c r="G120" s="48" t="n">
        <f aca="false">smooth!G120</f>
        <v>5.19029233314948</v>
      </c>
      <c r="H120" s="48" t="n">
        <f aca="false">smooth!H120</f>
        <v>4.74785577308073</v>
      </c>
      <c r="I120" s="48" t="n">
        <f aca="false">smooth!I120</f>
        <v>3.117047906776</v>
      </c>
      <c r="J120" s="48" t="n">
        <f aca="false">smooth!J120</f>
        <v>0.289022269208471</v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8" t="n">
        <f aca="false">smooth!D121</f>
        <v>3.41175359032502</v>
      </c>
      <c r="E121" s="48" t="n">
        <f aca="false">smooth!E121</f>
        <v>4.10175706646295</v>
      </c>
      <c r="F121" s="48" t="n">
        <f aca="false">smooth!F121</f>
        <v>1.08757031232901</v>
      </c>
      <c r="G121" s="48" t="n">
        <f aca="false">smooth!G121</f>
        <v>4.52978488692774</v>
      </c>
      <c r="H121" s="48" t="n">
        <f aca="false">smooth!H121</f>
        <v>4.54681474300887</v>
      </c>
      <c r="I121" s="48" t="n">
        <f aca="false">smooth!I121</f>
        <v>3.00332326283988</v>
      </c>
      <c r="J121" s="48" t="n">
        <f aca="false">smooth!J121</f>
        <v>0.304880128226989</v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8" t="n">
        <f aca="false">smooth!D122</f>
        <v>3.27380952380952</v>
      </c>
      <c r="E122" s="48" t="n">
        <f aca="false">smooth!E122</f>
        <v>3.75248281130635</v>
      </c>
      <c r="F122" s="48" t="n">
        <f aca="false">smooth!F122</f>
        <v>1.01972028278141</v>
      </c>
      <c r="G122" s="48" t="n">
        <f aca="false">smooth!G122</f>
        <v>4.3849972421401</v>
      </c>
      <c r="H122" s="48" t="n">
        <f aca="false">smooth!H122</f>
        <v>3.85244347038122</v>
      </c>
      <c r="I122" s="48" t="n">
        <f aca="false">smooth!I122</f>
        <v>2.96107034958999</v>
      </c>
      <c r="J122" s="48" t="n">
        <f aca="false">smooth!J122</f>
        <v>0.311871227364185</v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8" t="n">
        <f aca="false">smooth!D123</f>
        <v>3.16208427815571</v>
      </c>
      <c r="E123" s="48" t="n">
        <f aca="false">smooth!E123</f>
        <v>3.54621848739497</v>
      </c>
      <c r="F123" s="48" t="n">
        <f aca="false">smooth!F123</f>
        <v>0.996957692223511</v>
      </c>
      <c r="G123" s="48" t="n">
        <f aca="false">smooth!G123</f>
        <v>4.45256480970767</v>
      </c>
      <c r="H123" s="48" t="n">
        <f aca="false">smooth!H123</f>
        <v>3.62042441995237</v>
      </c>
      <c r="I123" s="48" t="n">
        <f aca="false">smooth!I123</f>
        <v>2.89827362969357</v>
      </c>
      <c r="J123" s="48" t="n">
        <f aca="false">smooth!J123</f>
        <v>0.290215871500188</v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8" t="n">
        <f aca="false">smooth!D124</f>
        <v>2.89399092970521</v>
      </c>
      <c r="E124" s="48" t="n">
        <f aca="false">smooth!E124</f>
        <v>-4.50603514132925</v>
      </c>
      <c r="F124" s="48" t="n">
        <f aca="false">smooth!F124</f>
        <v>0.94990041366631</v>
      </c>
      <c r="G124" s="48" t="n">
        <f aca="false">smooth!G124</f>
        <v>3.98648648648649</v>
      </c>
      <c r="H124" s="48" t="n">
        <f aca="false">smooth!H124</f>
        <v>3.95507133374075</v>
      </c>
      <c r="I124" s="48" t="n">
        <f aca="false">smooth!I124</f>
        <v>2.74557617608977</v>
      </c>
      <c r="J124" s="48" t="n">
        <f aca="false">smooth!J124</f>
        <v>0.271800293285135</v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8" t="n">
        <f aca="false">smooth!D125</f>
        <v>2.84816704459561</v>
      </c>
      <c r="E125" s="48" t="n">
        <f aca="false">smooth!E125</f>
        <v>-3.25378151260504</v>
      </c>
      <c r="F125" s="48" t="n">
        <f aca="false">smooth!F125</f>
        <v>0.962594935323601</v>
      </c>
      <c r="G125" s="48" t="n">
        <f aca="false">smooth!G125</f>
        <v>4.26365140650855</v>
      </c>
      <c r="H125" s="48" t="n">
        <f aca="false">smooth!H125</f>
        <v>3.9691905675089</v>
      </c>
      <c r="I125" s="48" t="n">
        <f aca="false">smooth!I125</f>
        <v>2.51735002157963</v>
      </c>
      <c r="J125" s="48" t="n">
        <f aca="false">smooth!J125</f>
        <v>0.244858984414964</v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8" t="n">
        <f aca="false">smooth!D126</f>
        <v>2.76903817082388</v>
      </c>
      <c r="E126" s="48" t="n">
        <f aca="false">smooth!E126</f>
        <v>-3.24950343773873</v>
      </c>
      <c r="F126" s="48" t="n">
        <f aca="false">smooth!F126</f>
        <v>0.90875265381164</v>
      </c>
      <c r="G126" s="48" t="n">
        <f aca="false">smooth!G126</f>
        <v>3.79757308328737</v>
      </c>
      <c r="H126" s="48" t="n">
        <f aca="false">smooth!H126</f>
        <v>3.52432933639601</v>
      </c>
      <c r="I126" s="48" t="n">
        <f aca="false">smooth!I126</f>
        <v>2.39628830384117</v>
      </c>
      <c r="J126" s="48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8" t="n">
        <f aca="false">smooth!D127</f>
        <v>2.58763227513227</v>
      </c>
      <c r="E127" s="48" t="n">
        <f aca="false">smooth!E127</f>
        <v>-3.10557677616501</v>
      </c>
      <c r="F127" s="48" t="n">
        <f aca="false">smooth!F127</f>
        <v>0.81638906520169</v>
      </c>
      <c r="G127" s="48" t="n">
        <f aca="false">smooth!G127</f>
        <v>3.49145063430778</v>
      </c>
      <c r="H127" s="48" t="n">
        <f aca="false">smooth!H127</f>
        <v>3.67584768086317</v>
      </c>
      <c r="I127" s="48" t="str">
        <f aca="false">smooth!I127</f>
        <v/>
      </c>
      <c r="J127" s="48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8" t="n">
        <f aca="false">smooth!D128</f>
        <v>2.37977135298564</v>
      </c>
      <c r="E128" s="48" t="n">
        <f aca="false">smooth!E128</f>
        <v>-4.10817417876242</v>
      </c>
      <c r="F128" s="48" t="n">
        <f aca="false">smooth!F128</f>
        <v>0.904375232550505</v>
      </c>
      <c r="G128" s="48" t="n">
        <f aca="false">smooth!G128</f>
        <v>3.68863761720905</v>
      </c>
      <c r="H128" s="48" t="n">
        <f aca="false">smooth!H128</f>
        <v>3.59745432322509</v>
      </c>
      <c r="I128" s="48" t="str">
        <f aca="false">smooth!I128</f>
        <v/>
      </c>
      <c r="J128" s="48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8" t="n">
        <f aca="false">smooth!D129</f>
        <v>2.29072184429327</v>
      </c>
      <c r="E129" s="48" t="n">
        <f aca="false">smooth!E129</f>
        <v>-3.72345301757067</v>
      </c>
      <c r="F129" s="48" t="n">
        <f aca="false">smooth!F129</f>
        <v>0.958436385125522</v>
      </c>
      <c r="G129" s="48" t="str">
        <f aca="false">smooth!G129</f>
        <v/>
      </c>
      <c r="H129" s="48" t="n">
        <f aca="false">smooth!H129</f>
        <v>3.3161233220239</v>
      </c>
      <c r="I129" s="48" t="str">
        <f aca="false">smooth!I129</f>
        <v/>
      </c>
      <c r="J129" s="48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8" t="n">
        <f aca="false">smooth!D130</f>
        <v>2.00916477702192</v>
      </c>
      <c r="E130" s="48" t="n">
        <f aca="false">smooth!E130</f>
        <v>-3.37662337662338</v>
      </c>
      <c r="F130" s="48" t="n">
        <f aca="false">smooth!F130</f>
        <v>0.903937490424391</v>
      </c>
      <c r="G130" s="48" t="str">
        <f aca="false">smooth!G130</f>
        <v/>
      </c>
      <c r="H130" s="48" t="n">
        <f aca="false">smooth!H130</f>
        <v>2.98758771837397</v>
      </c>
      <c r="I130" s="48" t="str">
        <f aca="false">smooth!I130</f>
        <v/>
      </c>
      <c r="J130" s="48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8" t="n">
        <f aca="false">smooth!D131</f>
        <v>1.9442082388511</v>
      </c>
      <c r="E131" s="48" t="n">
        <f aca="false">smooth!E131</f>
        <v>0.631016042780748</v>
      </c>
      <c r="F131" s="48" t="n">
        <f aca="false">smooth!F131</f>
        <v>0.878329576046751</v>
      </c>
      <c r="G131" s="48" t="str">
        <f aca="false">smooth!G131</f>
        <v/>
      </c>
      <c r="H131" s="48" t="str">
        <f aca="false">smooth!H131</f>
        <v/>
      </c>
      <c r="I131" s="48" t="str">
        <f aca="false">smooth!I131</f>
        <v/>
      </c>
      <c r="J131" s="48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8" t="n">
        <f aca="false">smooth!D132</f>
        <v>1.74863000755858</v>
      </c>
      <c r="E132" s="48" t="n">
        <f aca="false">smooth!E132</f>
        <v>0.0290297937356761</v>
      </c>
      <c r="F132" s="48" t="n">
        <f aca="false">smooth!F132</f>
        <v>0.804788898859682</v>
      </c>
      <c r="G132" s="48" t="str">
        <f aca="false">smooth!G132</f>
        <v/>
      </c>
      <c r="H132" s="48" t="str">
        <f aca="false">smooth!H132</f>
        <v/>
      </c>
      <c r="I132" s="48" t="str">
        <f aca="false">smooth!I132</f>
        <v/>
      </c>
      <c r="J132" s="48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8" t="n">
        <f aca="false">smooth!D133</f>
        <v>1.69406651549509</v>
      </c>
      <c r="E133" s="48" t="n">
        <f aca="false">smooth!E133</f>
        <v>0.0281130634071811</v>
      </c>
      <c r="F133" s="48" t="n">
        <f aca="false">smooth!F133</f>
        <v>0.719866926393661</v>
      </c>
      <c r="G133" s="48" t="str">
        <f aca="false">smooth!G133</f>
        <v/>
      </c>
      <c r="H133" s="48" t="str">
        <f aca="false">smooth!H133</f>
        <v/>
      </c>
      <c r="I133" s="48" t="str">
        <f aca="false">smooth!I133</f>
        <v/>
      </c>
      <c r="J133" s="48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8" t="n">
        <f aca="false">smooth!D134</f>
        <v>1.51266061980348</v>
      </c>
      <c r="E134" s="48" t="n">
        <f aca="false">smooth!E134</f>
        <v>0.0430863254392666</v>
      </c>
      <c r="F134" s="48" t="n">
        <f aca="false">smooth!F134</f>
        <v>0.755542909671912</v>
      </c>
      <c r="G134" s="48" t="str">
        <f aca="false">smooth!G134</f>
        <v/>
      </c>
      <c r="H134" s="48" t="str">
        <f aca="false">smooth!H134</f>
        <v/>
      </c>
      <c r="I134" s="48" t="str">
        <f aca="false">smooth!I134</f>
        <v/>
      </c>
      <c r="J134" s="48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8" t="n">
        <f aca="false">smooth!D135</f>
        <v>1.4406179138322</v>
      </c>
      <c r="E135" s="48" t="n">
        <f aca="false">smooth!E135</f>
        <v>0.0391138273491215</v>
      </c>
      <c r="F135" s="48" t="str">
        <f aca="false">smooth!F135</f>
        <v/>
      </c>
      <c r="G135" s="48" t="str">
        <f aca="false">smooth!G135</f>
        <v/>
      </c>
      <c r="H135" s="48" t="str">
        <f aca="false">smooth!H135</f>
        <v/>
      </c>
      <c r="I135" s="48" t="str">
        <f aca="false">smooth!I135</f>
        <v/>
      </c>
      <c r="J135" s="48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8" t="n">
        <f aca="false">smooth!D136</f>
        <v>1.46801776266062</v>
      </c>
      <c r="E136" s="48" t="n">
        <f aca="false">smooth!E136</f>
        <v>0.0317799847211612</v>
      </c>
      <c r="F136" s="48" t="str">
        <f aca="false">smooth!F136</f>
        <v/>
      </c>
      <c r="G136" s="48" t="str">
        <f aca="false">smooth!G136</f>
        <v/>
      </c>
      <c r="H136" s="48" t="str">
        <f aca="false">smooth!H136</f>
        <v/>
      </c>
      <c r="I136" s="48" t="str">
        <f aca="false">smooth!I136</f>
        <v/>
      </c>
      <c r="J136" s="48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8" t="n">
        <f aca="false">smooth!D137</f>
        <v>1.48455215419501</v>
      </c>
      <c r="E137" s="48" t="n">
        <f aca="false">smooth!E137</f>
        <v>0.0290297937356761</v>
      </c>
      <c r="F137" s="48" t="str">
        <f aca="false">smooth!F137</f>
        <v/>
      </c>
      <c r="G137" s="48" t="str">
        <f aca="false">smooth!G137</f>
        <v/>
      </c>
      <c r="H137" s="48" t="str">
        <f aca="false">smooth!H137</f>
        <v/>
      </c>
      <c r="I137" s="48" t="str">
        <f aca="false">smooth!I137</f>
        <v/>
      </c>
      <c r="J137" s="48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8" t="n">
        <f aca="false">smooth!D138</f>
        <v>1.38959750566894</v>
      </c>
      <c r="E138" s="48" t="n">
        <f aca="false">smooth!E138</f>
        <v>0.026279602750191</v>
      </c>
      <c r="F138" s="48" t="str">
        <f aca="false">smooth!F138</f>
        <v/>
      </c>
      <c r="G138" s="48" t="str">
        <f aca="false">smooth!G138</f>
        <v/>
      </c>
      <c r="H138" s="48" t="str">
        <f aca="false">smooth!H138</f>
        <v/>
      </c>
      <c r="I138" s="48" t="str">
        <f aca="false">smooth!I138</f>
        <v/>
      </c>
      <c r="J138" s="48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8" t="n">
        <f aca="false">smooth!D139</f>
        <v>1.30668934240363</v>
      </c>
      <c r="E139" s="48" t="str">
        <f aca="false">smooth!E139</f>
        <v/>
      </c>
      <c r="F139" s="48" t="str">
        <f aca="false">smooth!F139</f>
        <v/>
      </c>
      <c r="G139" s="48" t="str">
        <f aca="false">smooth!G139</f>
        <v/>
      </c>
      <c r="H139" s="48" t="str">
        <f aca="false">smooth!H139</f>
        <v/>
      </c>
      <c r="I139" s="48" t="str">
        <f aca="false">smooth!I139</f>
        <v/>
      </c>
      <c r="J139" s="48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8" t="n">
        <f aca="false">smooth!D140</f>
        <v>1.22307256235828</v>
      </c>
      <c r="E140" s="48" t="str">
        <f aca="false">smooth!E140</f>
        <v/>
      </c>
      <c r="F140" s="48" t="str">
        <f aca="false">smooth!F140</f>
        <v/>
      </c>
      <c r="G140" s="48" t="str">
        <f aca="false">smooth!G140</f>
        <v/>
      </c>
      <c r="H140" s="48" t="str">
        <f aca="false">smooth!H140</f>
        <v/>
      </c>
      <c r="I140" s="48" t="str">
        <f aca="false">smooth!I140</f>
        <v/>
      </c>
      <c r="J140" s="48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8" t="n">
        <f aca="false">smooth!D141</f>
        <v>1.26913265306123</v>
      </c>
      <c r="E141" s="48" t="str">
        <f aca="false">smooth!E141</f>
        <v/>
      </c>
      <c r="F141" s="48" t="str">
        <f aca="false">smooth!F141</f>
        <v/>
      </c>
      <c r="G141" s="48" t="str">
        <f aca="false">smooth!G141</f>
        <v/>
      </c>
      <c r="H141" s="48" t="str">
        <f aca="false">smooth!H141</f>
        <v/>
      </c>
      <c r="I141" s="48" t="str">
        <f aca="false">smooth!I141</f>
        <v/>
      </c>
      <c r="J141" s="48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8" t="n">
        <f aca="false">smooth!D142</f>
        <v>1.27763605442177</v>
      </c>
      <c r="E142" s="48" t="str">
        <f aca="false">smooth!E142</f>
        <v/>
      </c>
      <c r="F142" s="48" t="str">
        <f aca="false">smooth!F142</f>
        <v/>
      </c>
      <c r="G142" s="48" t="str">
        <f aca="false">smooth!G142</f>
        <v/>
      </c>
      <c r="H142" s="48" t="str">
        <f aca="false">smooth!H142</f>
        <v/>
      </c>
      <c r="I142" s="48" t="str">
        <f aca="false">smooth!I142</f>
        <v/>
      </c>
      <c r="J142" s="48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8" t="n">
        <f aca="false">smooth!D143</f>
        <v>1.21267951625095</v>
      </c>
      <c r="E143" s="48" t="str">
        <f aca="false">smooth!E143</f>
        <v/>
      </c>
      <c r="F143" s="48" t="str">
        <f aca="false">smooth!F143</f>
        <v/>
      </c>
      <c r="G143" s="48" t="str">
        <f aca="false">smooth!G143</f>
        <v/>
      </c>
      <c r="H143" s="48" t="str">
        <f aca="false">smooth!H143</f>
        <v/>
      </c>
      <c r="I143" s="48" t="str">
        <f aca="false">smooth!I143</f>
        <v/>
      </c>
      <c r="J143" s="48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8" t="n">
        <f aca="false">smooth!D144</f>
        <v>1.14961262282691</v>
      </c>
      <c r="E144" s="48" t="str">
        <f aca="false">smooth!E144</f>
        <v/>
      </c>
      <c r="F144" s="48" t="str">
        <f aca="false">smooth!F144</f>
        <v/>
      </c>
      <c r="G144" s="48" t="str">
        <f aca="false">smooth!G144</f>
        <v/>
      </c>
      <c r="H144" s="48" t="str">
        <f aca="false">smooth!H144</f>
        <v/>
      </c>
      <c r="I144" s="48" t="str">
        <f aca="false">smooth!I144</f>
        <v/>
      </c>
      <c r="J144" s="48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8" t="n">
        <f aca="false">smooth!D145</f>
        <v>1.14984882842026</v>
      </c>
      <c r="E145" s="48" t="str">
        <f aca="false">smooth!E145</f>
        <v/>
      </c>
      <c r="F145" s="48" t="str">
        <f aca="false">smooth!F145</f>
        <v/>
      </c>
      <c r="G145" s="48" t="str">
        <f aca="false">smooth!G145</f>
        <v/>
      </c>
      <c r="H145" s="48" t="str">
        <f aca="false">smooth!H145</f>
        <v/>
      </c>
      <c r="I145" s="48" t="str">
        <f aca="false">smooth!I145</f>
        <v/>
      </c>
      <c r="J145" s="48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8" t="str">
        <f aca="false">smooth!D146</f>
        <v/>
      </c>
      <c r="E146" s="48" t="str">
        <f aca="false">smooth!E146</f>
        <v/>
      </c>
      <c r="F146" s="48" t="str">
        <f aca="false">smooth!F146</f>
        <v/>
      </c>
      <c r="G146" s="48" t="str">
        <f aca="false">smooth!G146</f>
        <v/>
      </c>
      <c r="H146" s="48" t="str">
        <f aca="false">smooth!H146</f>
        <v/>
      </c>
      <c r="I146" s="48" t="str">
        <f aca="false">smooth!I146</f>
        <v/>
      </c>
      <c r="J146" s="48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8" t="str">
        <f aca="false">smooth!D147</f>
        <v/>
      </c>
      <c r="E147" s="48" t="str">
        <f aca="false">smooth!E147</f>
        <v/>
      </c>
      <c r="F147" s="48" t="str">
        <f aca="false">smooth!F147</f>
        <v/>
      </c>
      <c r="G147" s="48" t="str">
        <f aca="false">smooth!G147</f>
        <v/>
      </c>
      <c r="H147" s="48" t="str">
        <f aca="false">smooth!H147</f>
        <v/>
      </c>
      <c r="I147" s="48" t="str">
        <f aca="false">smooth!I147</f>
        <v/>
      </c>
      <c r="J147" s="48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8" t="str">
        <f aca="false">smooth!D148</f>
        <v/>
      </c>
      <c r="E148" s="48" t="str">
        <f aca="false">smooth!E148</f>
        <v/>
      </c>
      <c r="F148" s="48" t="str">
        <f aca="false">smooth!F148</f>
        <v/>
      </c>
      <c r="G148" s="48" t="str">
        <f aca="false">smooth!G148</f>
        <v/>
      </c>
      <c r="H148" s="48" t="str">
        <f aca="false">smooth!H148</f>
        <v/>
      </c>
      <c r="I148" s="48" t="str">
        <f aca="false">smooth!I148</f>
        <v/>
      </c>
      <c r="J148" s="48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8" t="str">
        <f aca="false">smooth!D149</f>
        <v/>
      </c>
      <c r="E149" s="48" t="str">
        <f aca="false">smooth!E149</f>
        <v/>
      </c>
      <c r="F149" s="48" t="str">
        <f aca="false">smooth!F149</f>
        <v/>
      </c>
      <c r="G149" s="48" t="str">
        <f aca="false">smooth!G149</f>
        <v/>
      </c>
      <c r="H149" s="48" t="str">
        <f aca="false">smooth!H149</f>
        <v/>
      </c>
      <c r="I149" s="48" t="str">
        <f aca="false">smooth!I149</f>
        <v/>
      </c>
      <c r="J149" s="48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8" t="str">
        <f aca="false">smooth!D150</f>
        <v/>
      </c>
      <c r="E150" s="48" t="str">
        <f aca="false">smooth!E150</f>
        <v/>
      </c>
      <c r="F150" s="48" t="str">
        <f aca="false">smooth!F150</f>
        <v/>
      </c>
      <c r="G150" s="48" t="str">
        <f aca="false">smooth!G150</f>
        <v/>
      </c>
      <c r="H150" s="48" t="str">
        <f aca="false">smooth!H150</f>
        <v/>
      </c>
      <c r="I150" s="48" t="str">
        <f aca="false">smooth!I150</f>
        <v/>
      </c>
      <c r="J150" s="48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8" t="str">
        <f aca="false">smooth!D151</f>
        <v/>
      </c>
      <c r="E151" s="48" t="str">
        <f aca="false">smooth!E151</f>
        <v/>
      </c>
      <c r="F151" s="48" t="str">
        <f aca="false">smooth!F151</f>
        <v/>
      </c>
      <c r="G151" s="48" t="str">
        <f aca="false">smooth!G151</f>
        <v/>
      </c>
      <c r="H151" s="48" t="str">
        <f aca="false">smooth!H151</f>
        <v/>
      </c>
      <c r="I151" s="48" t="str">
        <f aca="false">smooth!I151</f>
        <v/>
      </c>
      <c r="J151" s="48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8" t="str">
        <f aca="false">smooth!D152</f>
        <v/>
      </c>
      <c r="E152" s="48" t="str">
        <f aca="false">smooth!E152</f>
        <v/>
      </c>
      <c r="F152" s="48" t="str">
        <f aca="false">smooth!F152</f>
        <v/>
      </c>
      <c r="G152" s="48" t="str">
        <f aca="false">smooth!G152</f>
        <v/>
      </c>
      <c r="H152" s="48" t="str">
        <f aca="false">smooth!H152</f>
        <v/>
      </c>
      <c r="I152" s="48" t="str">
        <f aca="false">smooth!I152</f>
        <v/>
      </c>
      <c r="J152" s="48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8"/>
      <c r="E153" s="48"/>
      <c r="F153" s="48"/>
      <c r="G153" s="48"/>
      <c r="H153" s="48"/>
      <c r="I153" s="48"/>
      <c r="J153" s="48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8"/>
      <c r="E154" s="48"/>
      <c r="F154" s="48"/>
      <c r="G154" s="48"/>
      <c r="H154" s="48"/>
      <c r="I154" s="48"/>
      <c r="J154" s="48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8"/>
      <c r="E155" s="48"/>
      <c r="F155" s="48"/>
      <c r="G155" s="48"/>
      <c r="H155" s="48"/>
      <c r="I155" s="48"/>
      <c r="J155" s="48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8"/>
      <c r="E156" s="48"/>
      <c r="F156" s="48"/>
      <c r="G156" s="48"/>
      <c r="H156" s="48"/>
      <c r="I156" s="48"/>
      <c r="J156" s="48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8"/>
      <c r="E157" s="48"/>
      <c r="F157" s="48"/>
      <c r="G157" s="48"/>
      <c r="H157" s="48"/>
      <c r="I157" s="48"/>
      <c r="J157" s="48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8"/>
      <c r="E158" s="48"/>
      <c r="F158" s="48"/>
      <c r="G158" s="48"/>
      <c r="H158" s="48"/>
      <c r="I158" s="48"/>
      <c r="J158" s="48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8"/>
      <c r="E159" s="48"/>
      <c r="F159" s="48"/>
      <c r="G159" s="48"/>
      <c r="H159" s="48"/>
      <c r="I159" s="48"/>
      <c r="J159" s="48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8"/>
      <c r="E160" s="48"/>
      <c r="F160" s="48"/>
      <c r="G160" s="48"/>
      <c r="H160" s="48"/>
      <c r="I160" s="48"/>
      <c r="J160" s="48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8"/>
      <c r="E161" s="48"/>
      <c r="F161" s="48"/>
      <c r="G161" s="48"/>
      <c r="H161" s="48"/>
      <c r="I161" s="48"/>
      <c r="J161" s="48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8"/>
      <c r="E162" s="48"/>
      <c r="F162" s="48"/>
      <c r="G162" s="48"/>
      <c r="H162" s="48"/>
      <c r="I162" s="48"/>
      <c r="J162" s="48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8"/>
      <c r="E163" s="48"/>
      <c r="F163" s="48"/>
      <c r="G163" s="48"/>
      <c r="H163" s="48"/>
      <c r="I163" s="48"/>
      <c r="J163" s="48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8"/>
      <c r="E164" s="48"/>
      <c r="F164" s="48"/>
      <c r="G164" s="48"/>
      <c r="H164" s="48"/>
      <c r="I164" s="48"/>
      <c r="J164" s="48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8"/>
      <c r="E165" s="48"/>
      <c r="F165" s="48"/>
      <c r="G165" s="48"/>
      <c r="H165" s="48"/>
      <c r="I165" s="48"/>
      <c r="J165" s="48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8"/>
      <c r="E166" s="48"/>
      <c r="F166" s="48"/>
      <c r="G166" s="48"/>
      <c r="H166" s="48"/>
      <c r="I166" s="48"/>
      <c r="J166" s="48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8"/>
      <c r="E167" s="48"/>
      <c r="F167" s="48"/>
      <c r="G167" s="48"/>
      <c r="H167" s="48"/>
      <c r="I167" s="48"/>
      <c r="J167" s="48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8"/>
      <c r="E168" s="48"/>
      <c r="F168" s="48"/>
      <c r="G168" s="48"/>
      <c r="H168" s="48"/>
      <c r="I168" s="48"/>
      <c r="J168" s="48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8"/>
      <c r="E169" s="48"/>
      <c r="F169" s="48"/>
      <c r="G169" s="48"/>
      <c r="H169" s="48"/>
      <c r="I169" s="48"/>
      <c r="J169" s="48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8"/>
      <c r="E170" s="48"/>
      <c r="F170" s="48"/>
      <c r="G170" s="48"/>
      <c r="H170" s="48"/>
      <c r="I170" s="48"/>
      <c r="J170" s="48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8"/>
      <c r="E171" s="48"/>
      <c r="F171" s="48"/>
      <c r="G171" s="48"/>
      <c r="H171" s="48"/>
      <c r="I171" s="48"/>
      <c r="J171" s="48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8"/>
      <c r="E172" s="48"/>
      <c r="F172" s="48"/>
      <c r="G172" s="48"/>
      <c r="H172" s="48"/>
      <c r="I172" s="48"/>
      <c r="J172" s="48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8"/>
      <c r="E173" s="48"/>
      <c r="F173" s="48"/>
      <c r="G173" s="48"/>
      <c r="H173" s="48"/>
      <c r="I173" s="48"/>
      <c r="J173" s="48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8"/>
      <c r="E174" s="48"/>
      <c r="F174" s="48"/>
      <c r="G174" s="48"/>
      <c r="H174" s="48"/>
      <c r="I174" s="48"/>
      <c r="J174" s="48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8"/>
      <c r="E175" s="48"/>
      <c r="F175" s="48"/>
      <c r="G175" s="48"/>
      <c r="H175" s="48"/>
      <c r="I175" s="48"/>
      <c r="J175" s="48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8"/>
      <c r="E176" s="48"/>
      <c r="F176" s="48"/>
      <c r="G176" s="48"/>
      <c r="H176" s="48"/>
      <c r="I176" s="48"/>
      <c r="J176" s="48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8"/>
      <c r="E177" s="48"/>
      <c r="F177" s="48"/>
      <c r="G177" s="48"/>
      <c r="H177" s="48"/>
      <c r="I177" s="48"/>
      <c r="J177" s="48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8"/>
      <c r="E178" s="48"/>
      <c r="F178" s="48"/>
      <c r="G178" s="48"/>
      <c r="H178" s="48"/>
      <c r="I178" s="48"/>
      <c r="J178" s="48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8"/>
      <c r="E179" s="48"/>
      <c r="F179" s="48"/>
      <c r="G179" s="48"/>
      <c r="H179" s="48"/>
      <c r="I179" s="48"/>
      <c r="J179" s="48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8"/>
      <c r="E180" s="48"/>
      <c r="F180" s="48"/>
      <c r="G180" s="48"/>
      <c r="H180" s="48"/>
      <c r="I180" s="48"/>
      <c r="J180" s="48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8"/>
      <c r="E181" s="48"/>
      <c r="F181" s="48"/>
      <c r="G181" s="48"/>
      <c r="H181" s="48"/>
      <c r="I181" s="48"/>
      <c r="J181" s="48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8"/>
      <c r="E182" s="48"/>
      <c r="F182" s="48"/>
      <c r="G182" s="48"/>
      <c r="H182" s="48"/>
      <c r="I182" s="48"/>
      <c r="J182" s="48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8"/>
      <c r="E183" s="48"/>
      <c r="F183" s="48"/>
      <c r="G183" s="48"/>
      <c r="H183" s="48"/>
      <c r="I183" s="48"/>
      <c r="J183" s="48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8"/>
      <c r="E184" s="48"/>
      <c r="F184" s="48"/>
      <c r="G184" s="48"/>
      <c r="H184" s="48"/>
      <c r="I184" s="48"/>
      <c r="J184" s="48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8"/>
      <c r="E185" s="48"/>
      <c r="F185" s="48"/>
      <c r="G185" s="48"/>
      <c r="H185" s="48"/>
      <c r="I185" s="48"/>
      <c r="J185" s="48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8"/>
      <c r="E186" s="48"/>
      <c r="F186" s="48"/>
      <c r="G186" s="48"/>
      <c r="H186" s="48"/>
      <c r="I186" s="48"/>
      <c r="J186" s="48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8"/>
      <c r="E187" s="48"/>
      <c r="F187" s="48"/>
      <c r="G187" s="48"/>
      <c r="H187" s="48"/>
      <c r="I187" s="48"/>
      <c r="J187" s="48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8"/>
      <c r="E188" s="48"/>
      <c r="F188" s="48"/>
      <c r="G188" s="48"/>
      <c r="H188" s="48"/>
      <c r="I188" s="48"/>
      <c r="J188" s="48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8"/>
      <c r="E189" s="48"/>
      <c r="F189" s="48"/>
      <c r="G189" s="48"/>
      <c r="H189" s="48"/>
      <c r="I189" s="48"/>
      <c r="J189" s="48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8"/>
      <c r="E190" s="48"/>
      <c r="F190" s="48"/>
      <c r="G190" s="48"/>
      <c r="H190" s="48"/>
      <c r="I190" s="48"/>
      <c r="J190" s="48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8"/>
      <c r="E191" s="48"/>
      <c r="F191" s="48"/>
      <c r="G191" s="48"/>
      <c r="H191" s="48"/>
      <c r="I191" s="48"/>
      <c r="J191" s="48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8"/>
      <c r="E192" s="48"/>
      <c r="F192" s="48"/>
      <c r="G192" s="48"/>
      <c r="H192" s="48"/>
      <c r="I192" s="48"/>
      <c r="J192" s="48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8"/>
      <c r="E193" s="48"/>
      <c r="F193" s="48"/>
      <c r="G193" s="48"/>
      <c r="H193" s="48"/>
      <c r="I193" s="48"/>
      <c r="J193" s="48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8"/>
      <c r="E194" s="48"/>
      <c r="F194" s="48"/>
      <c r="G194" s="48"/>
      <c r="H194" s="48"/>
      <c r="I194" s="48"/>
      <c r="J194" s="48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8"/>
      <c r="E195" s="48"/>
      <c r="F195" s="48"/>
      <c r="G195" s="48"/>
      <c r="H195" s="48"/>
      <c r="I195" s="48"/>
      <c r="J195" s="48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8"/>
      <c r="E196" s="48"/>
      <c r="F196" s="48"/>
      <c r="G196" s="48"/>
      <c r="H196" s="48"/>
      <c r="I196" s="48"/>
      <c r="J196" s="48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8"/>
      <c r="E197" s="48"/>
      <c r="F197" s="48"/>
      <c r="G197" s="48"/>
      <c r="H197" s="48"/>
      <c r="I197" s="48"/>
      <c r="J197" s="48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8"/>
      <c r="E198" s="48"/>
      <c r="F198" s="48"/>
      <c r="G198" s="48"/>
      <c r="H198" s="48"/>
      <c r="I198" s="48"/>
      <c r="J198" s="48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8"/>
      <c r="E199" s="48"/>
      <c r="F199" s="48"/>
      <c r="G199" s="48"/>
      <c r="H199" s="48"/>
      <c r="I199" s="48"/>
      <c r="J199" s="48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8"/>
      <c r="E200" s="48"/>
      <c r="F200" s="48"/>
      <c r="G200" s="48"/>
      <c r="H200" s="48"/>
      <c r="I200" s="48"/>
      <c r="J200" s="48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8"/>
      <c r="E201" s="48"/>
      <c r="F201" s="48"/>
      <c r="G201" s="48"/>
      <c r="H201" s="48"/>
      <c r="I201" s="48"/>
      <c r="J201" s="48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8"/>
      <c r="E202" s="48"/>
      <c r="F202" s="48"/>
      <c r="G202" s="48"/>
      <c r="H202" s="48"/>
      <c r="I202" s="48"/>
      <c r="J202" s="48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8"/>
      <c r="E203" s="48"/>
      <c r="F203" s="48"/>
      <c r="G203" s="48"/>
      <c r="H203" s="48"/>
      <c r="I203" s="48"/>
      <c r="J203" s="48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8"/>
      <c r="E204" s="48"/>
      <c r="F204" s="48"/>
      <c r="G204" s="48"/>
      <c r="H204" s="48"/>
      <c r="I204" s="48"/>
      <c r="J204" s="48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8"/>
      <c r="E205" s="48"/>
      <c r="F205" s="48"/>
      <c r="G205" s="48"/>
      <c r="H205" s="48"/>
      <c r="I205" s="48"/>
      <c r="J205" s="48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8"/>
      <c r="E206" s="48"/>
      <c r="F206" s="48"/>
      <c r="G206" s="48"/>
      <c r="H206" s="48"/>
      <c r="I206" s="48"/>
      <c r="J206" s="48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8"/>
      <c r="E207" s="48"/>
      <c r="F207" s="48"/>
      <c r="G207" s="48"/>
      <c r="H207" s="48"/>
      <c r="I207" s="48"/>
      <c r="J207" s="48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8"/>
      <c r="E208" s="48"/>
      <c r="F208" s="48"/>
      <c r="G208" s="48"/>
      <c r="H208" s="48"/>
      <c r="I208" s="48"/>
      <c r="J208" s="48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8"/>
      <c r="E209" s="48"/>
      <c r="F209" s="48"/>
      <c r="G209" s="48"/>
      <c r="H209" s="48"/>
      <c r="I209" s="48"/>
      <c r="J209" s="48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8"/>
      <c r="E210" s="48"/>
      <c r="F210" s="48"/>
      <c r="G210" s="48"/>
      <c r="H210" s="48"/>
      <c r="I210" s="48"/>
      <c r="J210" s="48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8"/>
      <c r="E211" s="48"/>
      <c r="F211" s="48"/>
      <c r="G211" s="48"/>
      <c r="H211" s="48"/>
      <c r="I211" s="48"/>
      <c r="J211" s="48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8"/>
      <c r="E212" s="48"/>
      <c r="F212" s="48"/>
      <c r="G212" s="48"/>
      <c r="H212" s="48"/>
      <c r="I212" s="48"/>
      <c r="J212" s="48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8"/>
      <c r="E213" s="48"/>
      <c r="F213" s="48"/>
      <c r="G213" s="48"/>
      <c r="H213" s="48"/>
      <c r="I213" s="48"/>
      <c r="J213" s="48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8"/>
      <c r="E214" s="48"/>
      <c r="F214" s="48"/>
      <c r="G214" s="48"/>
      <c r="H214" s="48"/>
      <c r="I214" s="48"/>
      <c r="J214" s="48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8"/>
      <c r="E215" s="48"/>
      <c r="F215" s="48"/>
      <c r="G215" s="48"/>
      <c r="H215" s="48"/>
      <c r="I215" s="48"/>
      <c r="J215" s="48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8"/>
      <c r="E216" s="48"/>
      <c r="F216" s="48"/>
      <c r="G216" s="48"/>
      <c r="H216" s="48"/>
      <c r="I216" s="48"/>
      <c r="J216" s="48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8"/>
      <c r="E217" s="48"/>
      <c r="F217" s="48"/>
      <c r="G217" s="48"/>
      <c r="H217" s="48"/>
      <c r="I217" s="48"/>
      <c r="J217" s="48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8"/>
      <c r="E218" s="48"/>
      <c r="F218" s="48"/>
      <c r="G218" s="48"/>
      <c r="H218" s="48"/>
      <c r="I218" s="48"/>
      <c r="J218" s="48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8"/>
      <c r="E219" s="48"/>
      <c r="F219" s="48"/>
      <c r="G219" s="48"/>
      <c r="H219" s="48"/>
      <c r="I219" s="48"/>
      <c r="J219" s="48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8"/>
      <c r="E220" s="48"/>
      <c r="F220" s="48"/>
      <c r="G220" s="48"/>
      <c r="H220" s="48"/>
      <c r="I220" s="48"/>
      <c r="J220" s="48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8"/>
      <c r="E221" s="48"/>
      <c r="F221" s="48"/>
      <c r="G221" s="48"/>
      <c r="H221" s="48"/>
      <c r="I221" s="48"/>
      <c r="J221" s="48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8"/>
      <c r="E222" s="48"/>
      <c r="F222" s="48"/>
      <c r="G222" s="48"/>
      <c r="H222" s="48"/>
      <c r="I222" s="48"/>
      <c r="J222" s="48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8"/>
      <c r="E223" s="48"/>
      <c r="F223" s="48"/>
      <c r="G223" s="48"/>
      <c r="H223" s="48"/>
      <c r="I223" s="48"/>
      <c r="J223" s="48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8"/>
      <c r="E224" s="48"/>
      <c r="F224" s="48"/>
      <c r="G224" s="48"/>
      <c r="H224" s="48"/>
      <c r="I224" s="48"/>
      <c r="J224" s="48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8"/>
      <c r="E225" s="48"/>
      <c r="F225" s="48"/>
      <c r="G225" s="48"/>
      <c r="H225" s="48"/>
      <c r="I225" s="48"/>
      <c r="J225" s="48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8"/>
      <c r="E226" s="48"/>
      <c r="F226" s="48"/>
      <c r="G226" s="48"/>
      <c r="H226" s="48"/>
      <c r="I226" s="48"/>
      <c r="J226" s="48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8"/>
      <c r="E227" s="48"/>
      <c r="F227" s="48"/>
      <c r="G227" s="48"/>
      <c r="H227" s="48"/>
      <c r="I227" s="48"/>
      <c r="J227" s="48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8"/>
      <c r="E228" s="48"/>
      <c r="F228" s="48"/>
      <c r="G228" s="48"/>
      <c r="H228" s="48"/>
      <c r="I228" s="48"/>
      <c r="J228" s="48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8"/>
      <c r="E229" s="48"/>
      <c r="F229" s="48"/>
      <c r="G229" s="48"/>
      <c r="H229" s="48"/>
      <c r="I229" s="48"/>
      <c r="J229" s="48"/>
    </row>
    <row r="230" customFormat="false" ht="12.8" hidden="false" customHeight="false" outlineLevel="0" collapsed="false">
      <c r="B230" s="15"/>
      <c r="D230" s="48"/>
      <c r="E230" s="48"/>
      <c r="F230" s="48"/>
      <c r="G230" s="48"/>
      <c r="H230" s="48"/>
      <c r="I230" s="48"/>
      <c r="J230" s="48"/>
    </row>
    <row r="231" customFormat="false" ht="12.8" hidden="false" customHeight="false" outlineLevel="0" collapsed="false">
      <c r="B231" s="15"/>
      <c r="D231" s="48"/>
      <c r="E231" s="48"/>
      <c r="F231" s="48"/>
      <c r="G231" s="48"/>
      <c r="H231" s="48"/>
      <c r="I231" s="48"/>
      <c r="J231" s="48"/>
    </row>
    <row r="232" customFormat="false" ht="12.8" hidden="false" customHeight="false" outlineLevel="0" collapsed="false">
      <c r="D232" s="48"/>
      <c r="E232" s="48"/>
      <c r="F232" s="48"/>
      <c r="G232" s="48"/>
      <c r="H232" s="48"/>
      <c r="I232" s="48"/>
      <c r="J232" s="48"/>
    </row>
    <row r="233" customFormat="false" ht="12.8" hidden="false" customHeight="false" outlineLevel="0" collapsed="false">
      <c r="D233" s="48"/>
      <c r="E233" s="48"/>
      <c r="F233" s="48"/>
      <c r="G233" s="48"/>
      <c r="H233" s="48"/>
      <c r="I233" s="48"/>
      <c r="J233" s="48"/>
    </row>
    <row r="234" customFormat="false" ht="12.8" hidden="false" customHeight="false" outlineLevel="0" collapsed="false">
      <c r="D234" s="48"/>
      <c r="E234" s="48"/>
      <c r="F234" s="48"/>
      <c r="G234" s="48"/>
      <c r="H234" s="48"/>
      <c r="I234" s="48"/>
      <c r="J234" s="48"/>
    </row>
    <row r="235" customFormat="false" ht="12.8" hidden="false" customHeight="false" outlineLevel="0" collapsed="false">
      <c r="D235" s="48"/>
      <c r="E235" s="48"/>
      <c r="F235" s="48"/>
      <c r="G235" s="48"/>
      <c r="H235" s="48"/>
      <c r="I235" s="48"/>
      <c r="J235" s="48"/>
    </row>
    <row r="236" customFormat="false" ht="12.8" hidden="false" customHeight="false" outlineLevel="0" collapsed="false">
      <c r="D236" s="48"/>
      <c r="E236" s="48"/>
      <c r="F236" s="48"/>
      <c r="G236" s="48"/>
      <c r="H236" s="48"/>
      <c r="I236" s="48"/>
      <c r="J236" s="48"/>
    </row>
    <row r="237" customFormat="false" ht="12.8" hidden="false" customHeight="false" outlineLevel="0" collapsed="false">
      <c r="D237" s="48"/>
      <c r="E237" s="48"/>
      <c r="F237" s="48"/>
      <c r="G237" s="48"/>
      <c r="H237" s="48"/>
      <c r="I237" s="48"/>
      <c r="J237" s="48"/>
    </row>
    <row r="238" customFormat="false" ht="12.8" hidden="false" customHeight="false" outlineLevel="0" collapsed="false">
      <c r="D238" s="48"/>
      <c r="E238" s="48"/>
      <c r="F238" s="48"/>
      <c r="G238" s="48"/>
      <c r="H238" s="48"/>
      <c r="I238" s="48"/>
      <c r="J238" s="48"/>
    </row>
    <row r="239" customFormat="false" ht="12.8" hidden="false" customHeight="false" outlineLevel="0" collapsed="false">
      <c r="D239" s="48"/>
      <c r="E239" s="48"/>
      <c r="F239" s="48"/>
      <c r="G239" s="48"/>
      <c r="H239" s="48"/>
      <c r="I239" s="48"/>
      <c r="J239" s="48"/>
    </row>
    <row r="240" customFormat="false" ht="12.8" hidden="false" customHeight="false" outlineLevel="0" collapsed="false">
      <c r="D240" s="48"/>
      <c r="E240" s="48"/>
      <c r="F240" s="48"/>
      <c r="G240" s="48"/>
      <c r="H240" s="48"/>
      <c r="I240" s="48"/>
      <c r="J240" s="48"/>
    </row>
    <row r="241" customFormat="false" ht="12.8" hidden="false" customHeight="false" outlineLevel="0" collapsed="false">
      <c r="D241" s="48"/>
      <c r="E241" s="48"/>
      <c r="F241" s="48"/>
      <c r="G241" s="48"/>
      <c r="H241" s="48"/>
      <c r="I241" s="48"/>
      <c r="J241" s="48"/>
    </row>
    <row r="242" customFormat="false" ht="12.8" hidden="false" customHeight="false" outlineLevel="0" collapsed="false">
      <c r="D242" s="48"/>
      <c r="E242" s="48"/>
      <c r="F242" s="48"/>
      <c r="G242" s="48"/>
      <c r="H242" s="48"/>
      <c r="I242" s="48"/>
      <c r="J242" s="48"/>
    </row>
    <row r="243" customFormat="false" ht="12.8" hidden="false" customHeight="false" outlineLevel="0" collapsed="false">
      <c r="D243" s="48"/>
      <c r="E243" s="48"/>
      <c r="F243" s="48"/>
      <c r="G243" s="48"/>
      <c r="H243" s="48"/>
      <c r="I243" s="48"/>
      <c r="J243" s="48"/>
    </row>
    <row r="244" customFormat="false" ht="12.8" hidden="false" customHeight="false" outlineLevel="0" collapsed="false">
      <c r="D244" s="48"/>
      <c r="E244" s="48"/>
      <c r="F244" s="48"/>
      <c r="G244" s="48"/>
      <c r="H244" s="48"/>
      <c r="I244" s="48"/>
      <c r="J244" s="48"/>
    </row>
    <row r="245" customFormat="false" ht="12.8" hidden="false" customHeight="false" outlineLevel="0" collapsed="false">
      <c r="D245" s="48"/>
      <c r="E245" s="48"/>
      <c r="F245" s="48"/>
      <c r="G245" s="48"/>
      <c r="H245" s="48"/>
      <c r="I245" s="48"/>
      <c r="J245" s="48"/>
    </row>
    <row r="246" customFormat="false" ht="12.8" hidden="false" customHeight="false" outlineLevel="0" collapsed="false">
      <c r="D246" s="48"/>
      <c r="E246" s="48"/>
      <c r="F246" s="48"/>
      <c r="G246" s="48"/>
      <c r="H246" s="48"/>
      <c r="I246" s="48"/>
      <c r="J246" s="48"/>
    </row>
    <row r="247" customFormat="false" ht="12.8" hidden="false" customHeight="false" outlineLevel="0" collapsed="false">
      <c r="D247" s="48"/>
      <c r="E247" s="48"/>
      <c r="F247" s="48"/>
      <c r="G247" s="48"/>
      <c r="H247" s="48"/>
      <c r="I247" s="48"/>
      <c r="J247" s="48"/>
    </row>
    <row r="248" customFormat="false" ht="12.8" hidden="false" customHeight="false" outlineLevel="0" collapsed="false">
      <c r="D248" s="48"/>
      <c r="E248" s="48"/>
      <c r="F248" s="48"/>
      <c r="G248" s="48"/>
      <c r="H248" s="48"/>
      <c r="I248" s="48"/>
      <c r="J248" s="48"/>
    </row>
    <row r="249" customFormat="false" ht="12.8" hidden="false" customHeight="false" outlineLevel="0" collapsed="false">
      <c r="D249" s="48"/>
      <c r="E249" s="48"/>
      <c r="F249" s="48"/>
      <c r="G249" s="48"/>
      <c r="H249" s="48"/>
      <c r="I249" s="48"/>
      <c r="J249" s="48"/>
    </row>
    <row r="250" customFormat="false" ht="12.8" hidden="false" customHeight="false" outlineLevel="0" collapsed="false">
      <c r="D250" s="48"/>
      <c r="E250" s="48"/>
      <c r="F250" s="48"/>
      <c r="G250" s="48"/>
      <c r="H250" s="48"/>
      <c r="I250" s="48"/>
      <c r="J250" s="48"/>
    </row>
    <row r="251" customFormat="false" ht="12.8" hidden="false" customHeight="false" outlineLevel="0" collapsed="false">
      <c r="D251" s="48"/>
      <c r="E251" s="48"/>
      <c r="F251" s="48"/>
      <c r="G251" s="48"/>
      <c r="H251" s="48"/>
      <c r="I251" s="48"/>
      <c r="J251" s="48"/>
    </row>
    <row r="252" customFormat="false" ht="12.8" hidden="false" customHeight="false" outlineLevel="0" collapsed="false">
      <c r="D252" s="48"/>
      <c r="E252" s="48"/>
      <c r="F252" s="48"/>
      <c r="G252" s="48"/>
      <c r="H252" s="48"/>
      <c r="I252" s="48"/>
      <c r="J252" s="48"/>
    </row>
    <row r="253" customFormat="false" ht="12.8" hidden="false" customHeight="false" outlineLevel="0" collapsed="false">
      <c r="D253" s="48"/>
      <c r="E253" s="48"/>
      <c r="F253" s="48"/>
      <c r="G253" s="48"/>
      <c r="H253" s="48"/>
      <c r="I253" s="48"/>
      <c r="J253" s="48"/>
    </row>
    <row r="254" customFormat="false" ht="12.8" hidden="false" customHeight="false" outlineLevel="0" collapsed="false">
      <c r="D254" s="48"/>
      <c r="E254" s="48"/>
      <c r="F254" s="48"/>
      <c r="G254" s="48"/>
      <c r="H254" s="48"/>
      <c r="I254" s="48"/>
      <c r="J254" s="48"/>
    </row>
    <row r="255" customFormat="false" ht="12.8" hidden="false" customHeight="false" outlineLevel="0" collapsed="false">
      <c r="D255" s="48"/>
      <c r="E255" s="48"/>
      <c r="F255" s="48"/>
      <c r="G255" s="48"/>
      <c r="H255" s="48"/>
      <c r="I255" s="48"/>
      <c r="J255" s="48"/>
    </row>
    <row r="256" customFormat="false" ht="12.8" hidden="false" customHeight="false" outlineLevel="0" collapsed="false">
      <c r="D256" s="48"/>
      <c r="E256" s="48"/>
      <c r="F256" s="48"/>
      <c r="G256" s="48"/>
      <c r="H256" s="48"/>
      <c r="I256" s="48"/>
      <c r="J256" s="48"/>
    </row>
    <row r="257" customFormat="false" ht="12.8" hidden="false" customHeight="false" outlineLevel="0" collapsed="false">
      <c r="D257" s="48"/>
      <c r="E257" s="48"/>
      <c r="F257" s="48"/>
      <c r="G257" s="48"/>
      <c r="H257" s="48"/>
      <c r="I257" s="48"/>
      <c r="J257" s="48"/>
    </row>
    <row r="258" customFormat="false" ht="12.8" hidden="false" customHeight="false" outlineLevel="0" collapsed="false">
      <c r="D258" s="48"/>
      <c r="E258" s="48"/>
      <c r="F258" s="48"/>
      <c r="G258" s="48"/>
      <c r="H258" s="48"/>
      <c r="I258" s="48"/>
      <c r="J258" s="48"/>
    </row>
    <row r="259" customFormat="false" ht="12.8" hidden="false" customHeight="false" outlineLevel="0" collapsed="false">
      <c r="D259" s="48"/>
      <c r="E259" s="48"/>
      <c r="F259" s="48"/>
      <c r="G259" s="48"/>
      <c r="H259" s="48"/>
      <c r="I259" s="48"/>
      <c r="J259" s="48"/>
    </row>
    <row r="260" customFormat="false" ht="12.8" hidden="false" customHeight="false" outlineLevel="0" collapsed="false">
      <c r="D260" s="48"/>
      <c r="E260" s="48"/>
      <c r="F260" s="48"/>
      <c r="G260" s="48"/>
      <c r="H260" s="48"/>
      <c r="I260" s="48"/>
      <c r="J260" s="48"/>
    </row>
    <row r="261" customFormat="false" ht="12.8" hidden="false" customHeight="false" outlineLevel="0" collapsed="false">
      <c r="D261" s="48"/>
      <c r="E261" s="48"/>
      <c r="F261" s="48"/>
      <c r="G261" s="48"/>
      <c r="H261" s="48"/>
      <c r="I261" s="48"/>
      <c r="J261" s="48"/>
    </row>
    <row r="262" customFormat="false" ht="12.8" hidden="false" customHeight="false" outlineLevel="0" collapsed="false">
      <c r="D262" s="48"/>
      <c r="E262" s="48"/>
      <c r="F262" s="48"/>
      <c r="G262" s="48"/>
      <c r="H262" s="48"/>
      <c r="I262" s="48"/>
      <c r="J262" s="48"/>
    </row>
    <row r="263" customFormat="false" ht="12.8" hidden="false" customHeight="false" outlineLevel="0" collapsed="false">
      <c r="D263" s="48"/>
      <c r="E263" s="48"/>
      <c r="F263" s="48"/>
      <c r="G263" s="48"/>
      <c r="H263" s="48"/>
      <c r="I263" s="48"/>
      <c r="J263" s="48"/>
    </row>
    <row r="264" customFormat="false" ht="12.8" hidden="false" customHeight="false" outlineLevel="0" collapsed="false">
      <c r="D264" s="48"/>
      <c r="E264" s="48"/>
      <c r="F264" s="48"/>
      <c r="G264" s="48"/>
      <c r="H264" s="48"/>
      <c r="I264" s="48"/>
      <c r="J264" s="48"/>
    </row>
    <row r="265" customFormat="false" ht="12.8" hidden="false" customHeight="false" outlineLevel="0" collapsed="false">
      <c r="D265" s="48"/>
      <c r="E265" s="48"/>
      <c r="F265" s="48"/>
      <c r="G265" s="48"/>
      <c r="H265" s="48"/>
      <c r="I265" s="48"/>
      <c r="J265" s="48"/>
    </row>
    <row r="266" customFormat="false" ht="12.8" hidden="false" customHeight="false" outlineLevel="0" collapsed="false">
      <c r="D266" s="48"/>
      <c r="E266" s="48"/>
      <c r="F266" s="48"/>
      <c r="G266" s="48"/>
      <c r="H266" s="48"/>
      <c r="I266" s="48"/>
      <c r="J266" s="48"/>
    </row>
    <row r="267" customFormat="false" ht="12.8" hidden="false" customHeight="false" outlineLevel="0" collapsed="false">
      <c r="D267" s="48"/>
      <c r="E267" s="48"/>
      <c r="F267" s="48"/>
      <c r="G267" s="48"/>
      <c r="H267" s="48"/>
      <c r="I267" s="48"/>
      <c r="J267" s="48"/>
    </row>
    <row r="268" customFormat="false" ht="12.8" hidden="false" customHeight="false" outlineLevel="0" collapsed="false">
      <c r="D268" s="48"/>
      <c r="E268" s="48"/>
      <c r="F268" s="48"/>
      <c r="G268" s="48"/>
      <c r="H268" s="48"/>
      <c r="I268" s="48"/>
      <c r="J268" s="48"/>
    </row>
    <row r="269" customFormat="false" ht="12.8" hidden="false" customHeight="false" outlineLevel="0" collapsed="false">
      <c r="D269" s="48"/>
      <c r="E269" s="48"/>
      <c r="F269" s="48"/>
      <c r="G269" s="48"/>
      <c r="H269" s="48"/>
      <c r="I269" s="48"/>
      <c r="J269" s="48"/>
    </row>
    <row r="270" customFormat="false" ht="12.8" hidden="false" customHeight="false" outlineLevel="0" collapsed="false">
      <c r="D270" s="48"/>
      <c r="E270" s="48"/>
      <c r="F270" s="48"/>
      <c r="G270" s="48"/>
      <c r="H270" s="48"/>
      <c r="I270" s="48"/>
      <c r="J270" s="48"/>
    </row>
    <row r="271" customFormat="false" ht="12.8" hidden="false" customHeight="false" outlineLevel="0" collapsed="false">
      <c r="D271" s="48"/>
      <c r="E271" s="48"/>
      <c r="F271" s="48"/>
      <c r="G271" s="48"/>
      <c r="H271" s="48"/>
      <c r="I271" s="48"/>
      <c r="J271" s="48"/>
    </row>
    <row r="272" customFormat="false" ht="12.8" hidden="false" customHeight="false" outlineLevel="0" collapsed="false">
      <c r="D272" s="48"/>
      <c r="E272" s="48"/>
      <c r="F272" s="48"/>
      <c r="G272" s="48"/>
      <c r="H272" s="48"/>
      <c r="I272" s="48"/>
      <c r="J272" s="48"/>
    </row>
    <row r="273" customFormat="false" ht="12.8" hidden="false" customHeight="false" outlineLevel="0" collapsed="false">
      <c r="D273" s="48"/>
      <c r="E273" s="48"/>
      <c r="F273" s="48"/>
      <c r="G273" s="48"/>
      <c r="H273" s="48"/>
      <c r="I273" s="48"/>
      <c r="J273" s="48"/>
    </row>
    <row r="274" customFormat="false" ht="12.8" hidden="false" customHeight="false" outlineLevel="0" collapsed="false">
      <c r="D274" s="48"/>
      <c r="E274" s="48"/>
      <c r="F274" s="48"/>
      <c r="G274" s="48"/>
      <c r="H274" s="48"/>
      <c r="I274" s="48"/>
      <c r="J274" s="48"/>
    </row>
    <row r="275" customFormat="false" ht="12.8" hidden="false" customHeight="false" outlineLevel="0" collapsed="false">
      <c r="D275" s="48"/>
      <c r="E275" s="48"/>
      <c r="F275" s="48"/>
      <c r="G275" s="48"/>
      <c r="H275" s="48"/>
      <c r="I275" s="48"/>
      <c r="J275" s="48"/>
    </row>
    <row r="276" customFormat="false" ht="12.8" hidden="false" customHeight="false" outlineLevel="0" collapsed="false">
      <c r="D276" s="48"/>
      <c r="E276" s="48"/>
      <c r="F276" s="48"/>
      <c r="G276" s="48"/>
      <c r="H276" s="48"/>
      <c r="I276" s="48"/>
      <c r="J276" s="48"/>
    </row>
    <row r="277" customFormat="false" ht="12.8" hidden="false" customHeight="false" outlineLevel="0" collapsed="false">
      <c r="D277" s="48"/>
      <c r="E277" s="48"/>
      <c r="F277" s="48"/>
      <c r="G277" s="48"/>
      <c r="H277" s="48"/>
      <c r="I277" s="48"/>
      <c r="J277" s="48"/>
    </row>
    <row r="278" customFormat="false" ht="12.8" hidden="false" customHeight="false" outlineLevel="0" collapsed="false">
      <c r="D278" s="48"/>
      <c r="E278" s="48"/>
      <c r="F278" s="48"/>
      <c r="G278" s="48"/>
      <c r="H278" s="48"/>
      <c r="I278" s="48"/>
      <c r="J278" s="48"/>
    </row>
    <row r="279" customFormat="false" ht="12.8" hidden="false" customHeight="false" outlineLevel="0" collapsed="false">
      <c r="D279" s="48"/>
      <c r="E279" s="48"/>
      <c r="F279" s="48"/>
      <c r="G279" s="48"/>
      <c r="H279" s="48"/>
      <c r="I279" s="48"/>
      <c r="J279" s="48"/>
    </row>
    <row r="280" customFormat="false" ht="12.8" hidden="false" customHeight="false" outlineLevel="0" collapsed="false">
      <c r="D280" s="48"/>
      <c r="E280" s="48"/>
      <c r="F280" s="48"/>
      <c r="G280" s="48"/>
      <c r="H280" s="48"/>
      <c r="I280" s="48"/>
      <c r="J280" s="48"/>
    </row>
    <row r="281" customFormat="false" ht="12.8" hidden="false" customHeight="false" outlineLevel="0" collapsed="false">
      <c r="D281" s="48"/>
      <c r="E281" s="48"/>
      <c r="F281" s="48"/>
      <c r="G281" s="48"/>
      <c r="H281" s="48"/>
      <c r="I281" s="48"/>
      <c r="J281" s="48"/>
    </row>
    <row r="282" customFormat="false" ht="12.8" hidden="false" customHeight="false" outlineLevel="0" collapsed="false">
      <c r="D282" s="48"/>
      <c r="E282" s="48"/>
      <c r="F282" s="48"/>
      <c r="G282" s="48"/>
      <c r="H282" s="48"/>
      <c r="I282" s="48"/>
      <c r="J282" s="48"/>
    </row>
    <row r="283" customFormat="false" ht="12.8" hidden="false" customHeight="false" outlineLevel="0" collapsed="false">
      <c r="D283" s="48"/>
      <c r="E283" s="48"/>
      <c r="F283" s="48"/>
      <c r="G283" s="48"/>
      <c r="H283" s="48"/>
      <c r="I283" s="48"/>
      <c r="J283" s="48"/>
    </row>
    <row r="284" customFormat="false" ht="12.8" hidden="false" customHeight="false" outlineLevel="0" collapsed="false">
      <c r="D284" s="48"/>
      <c r="E284" s="48"/>
      <c r="F284" s="48"/>
      <c r="G284" s="48"/>
      <c r="H284" s="48"/>
      <c r="I284" s="48"/>
      <c r="J284" s="48"/>
    </row>
    <row r="285" customFormat="false" ht="12.8" hidden="false" customHeight="false" outlineLevel="0" collapsed="false">
      <c r="D285" s="48"/>
      <c r="E285" s="48"/>
      <c r="F285" s="48"/>
      <c r="G285" s="48"/>
      <c r="H285" s="48"/>
      <c r="I285" s="48"/>
      <c r="J285" s="48"/>
    </row>
    <row r="286" customFormat="false" ht="12.8" hidden="false" customHeight="false" outlineLevel="0" collapsed="false">
      <c r="D286" s="48"/>
      <c r="E286" s="48"/>
      <c r="F286" s="48"/>
      <c r="G286" s="48"/>
      <c r="H286" s="48"/>
      <c r="I286" s="48"/>
      <c r="J286" s="48"/>
    </row>
    <row r="287" customFormat="false" ht="12.8" hidden="false" customHeight="false" outlineLevel="0" collapsed="false">
      <c r="D287" s="48"/>
      <c r="E287" s="48"/>
      <c r="F287" s="48"/>
      <c r="G287" s="48"/>
      <c r="H287" s="48"/>
      <c r="I287" s="48"/>
      <c r="J287" s="48"/>
    </row>
    <row r="288" customFormat="false" ht="12.8" hidden="false" customHeight="false" outlineLevel="0" collapsed="false">
      <c r="D288" s="48"/>
      <c r="E288" s="48"/>
      <c r="F288" s="48"/>
      <c r="G288" s="48"/>
      <c r="H288" s="48"/>
      <c r="I288" s="48"/>
      <c r="J288" s="48"/>
    </row>
    <row r="289" customFormat="false" ht="12.8" hidden="false" customHeight="false" outlineLevel="0" collapsed="false">
      <c r="D289" s="48"/>
      <c r="E289" s="48"/>
      <c r="F289" s="48"/>
      <c r="G289" s="48"/>
      <c r="H289" s="48"/>
      <c r="I289" s="48"/>
      <c r="J289" s="48"/>
    </row>
    <row r="290" customFormat="false" ht="12.8" hidden="false" customHeight="false" outlineLevel="0" collapsed="false">
      <c r="D290" s="48"/>
      <c r="E290" s="48"/>
      <c r="F290" s="48"/>
      <c r="G290" s="48"/>
      <c r="H290" s="48"/>
      <c r="I290" s="48"/>
      <c r="J290" s="48"/>
    </row>
    <row r="291" customFormat="false" ht="12.8" hidden="false" customHeight="false" outlineLevel="0" collapsed="false">
      <c r="D291" s="48"/>
      <c r="E291" s="48"/>
      <c r="F291" s="48"/>
      <c r="G291" s="48"/>
      <c r="H291" s="48"/>
      <c r="I291" s="48"/>
      <c r="J291" s="48"/>
    </row>
    <row r="292" customFormat="false" ht="12.8" hidden="false" customHeight="false" outlineLevel="0" collapsed="false">
      <c r="D292" s="48"/>
      <c r="E292" s="48"/>
      <c r="F292" s="48"/>
      <c r="G292" s="48"/>
      <c r="H292" s="48"/>
      <c r="I292" s="48"/>
      <c r="J292" s="48"/>
    </row>
    <row r="293" customFormat="false" ht="12.8" hidden="false" customHeight="false" outlineLevel="0" collapsed="false">
      <c r="D293" s="48"/>
      <c r="E293" s="48"/>
      <c r="F293" s="48"/>
      <c r="G293" s="48"/>
      <c r="H293" s="48"/>
      <c r="I293" s="48"/>
      <c r="J293" s="48"/>
    </row>
    <row r="294" customFormat="false" ht="12.8" hidden="false" customHeight="false" outlineLevel="0" collapsed="false">
      <c r="D294" s="48"/>
      <c r="E294" s="48"/>
      <c r="F294" s="48"/>
      <c r="G294" s="48"/>
      <c r="H294" s="48"/>
      <c r="I294" s="48"/>
      <c r="J294" s="48"/>
    </row>
    <row r="295" customFormat="false" ht="12.8" hidden="false" customHeight="false" outlineLevel="0" collapsed="false">
      <c r="D295" s="48"/>
      <c r="E295" s="48"/>
      <c r="F295" s="48"/>
      <c r="G295" s="48"/>
      <c r="H295" s="48"/>
      <c r="I295" s="48"/>
      <c r="J295" s="48"/>
    </row>
    <row r="296" customFormat="false" ht="12.8" hidden="false" customHeight="false" outlineLevel="0" collapsed="false">
      <c r="D296" s="48"/>
      <c r="E296" s="48"/>
      <c r="F296" s="48"/>
      <c r="G296" s="48"/>
      <c r="H296" s="48"/>
      <c r="I296" s="48"/>
      <c r="J296" s="48"/>
    </row>
    <row r="297" customFormat="false" ht="12.8" hidden="false" customHeight="false" outlineLevel="0" collapsed="false">
      <c r="D297" s="48"/>
      <c r="E297" s="48"/>
      <c r="F297" s="48"/>
      <c r="G297" s="48"/>
      <c r="H297" s="48"/>
      <c r="I297" s="48"/>
      <c r="J297" s="48"/>
    </row>
    <row r="298" customFormat="false" ht="12.8" hidden="false" customHeight="false" outlineLevel="0" collapsed="false">
      <c r="D298" s="48"/>
      <c r="E298" s="48"/>
      <c r="F298" s="48"/>
      <c r="G298" s="48"/>
      <c r="H298" s="48"/>
      <c r="I298" s="48"/>
      <c r="J298" s="48"/>
    </row>
    <row r="299" customFormat="false" ht="12.8" hidden="false" customHeight="false" outlineLevel="0" collapsed="false">
      <c r="D299" s="48"/>
      <c r="E299" s="48"/>
      <c r="F299" s="48"/>
      <c r="G299" s="48"/>
      <c r="H299" s="48"/>
      <c r="I299" s="48"/>
      <c r="J299" s="48"/>
    </row>
    <row r="300" customFormat="false" ht="12.8" hidden="false" customHeight="false" outlineLevel="0" collapsed="false">
      <c r="D300" s="48"/>
      <c r="E300" s="48"/>
      <c r="F300" s="48"/>
      <c r="G300" s="48"/>
      <c r="H300" s="48"/>
      <c r="I300" s="48"/>
      <c r="J300" s="48"/>
    </row>
    <row r="301" customFormat="false" ht="12.8" hidden="false" customHeight="false" outlineLevel="0" collapsed="false">
      <c r="D301" s="48"/>
      <c r="E301" s="48"/>
      <c r="F301" s="48"/>
      <c r="G301" s="48"/>
      <c r="H301" s="48"/>
      <c r="I301" s="48"/>
      <c r="J301" s="48"/>
    </row>
    <row r="302" customFormat="false" ht="12.8" hidden="false" customHeight="false" outlineLevel="0" collapsed="false">
      <c r="D302" s="48"/>
      <c r="E302" s="48"/>
      <c r="F302" s="48"/>
      <c r="G302" s="48"/>
      <c r="H302" s="48"/>
      <c r="I302" s="48"/>
      <c r="J302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42806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2020-06-09T08:25:44Z</dcterms:modified>
  <cp:revision>266</cp:revision>
  <dc:subject/>
  <dc:title/>
</cp:coreProperties>
</file>