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<sst xmlns="http://schemas.openxmlformats.org/spreadsheetml/2006/main" count="170" uniqueCount="49">
  <si>
    <t>Effects of the lockdown issued by governments</t>
  </si>
  <si>
    <t>LEGENDA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</si>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</sst>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1" activeCellId="0" sqref="D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2.8" hidden="false" customHeight="false" outlineLevel="0" collapsed="false">
      <c r="B4" s="3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2</v>
      </c>
      <c r="C5" s="0" t="s">
        <v>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4</v>
      </c>
      <c r="C6" s="0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6</v>
      </c>
      <c r="C7" s="0" t="s">
        <v>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8</v>
      </c>
      <c r="C8" s="0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10</v>
      </c>
      <c r="C9" s="0" t="s">
        <v>11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12</v>
      </c>
      <c r="C10" s="0" t="s">
        <v>13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14</v>
      </c>
      <c r="C11" s="0" t="s">
        <v>15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16</v>
      </c>
      <c r="C12" s="0" t="s">
        <v>17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18</v>
      </c>
      <c r="C13" s="0" t="s">
        <v>19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20</v>
      </c>
      <c r="C14" s="0" t="s">
        <v>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22</v>
      </c>
      <c r="C15" s="0" t="s">
        <v>23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24</v>
      </c>
      <c r="C17" s="0" t="s">
        <v>25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26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27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43921</v>
      </c>
      <c r="D22" s="0"/>
      <c r="E22" s="8" t="s">
        <v>28</v>
      </c>
      <c r="F22" s="0"/>
      <c r="G22" s="8" t="s">
        <v>29</v>
      </c>
      <c r="H22" s="8" t="s">
        <v>30</v>
      </c>
      <c r="I22" s="8" t="s">
        <v>31</v>
      </c>
      <c r="J22" s="8" t="s">
        <v>30</v>
      </c>
      <c r="K22" s="8" t="s">
        <v>32</v>
      </c>
      <c r="L22" s="8" t="s">
        <v>33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34</v>
      </c>
      <c r="D23" s="8" t="s">
        <v>6</v>
      </c>
      <c r="E23" s="10" t="s">
        <v>35</v>
      </c>
      <c r="F23" s="10" t="s">
        <v>36</v>
      </c>
      <c r="G23" s="11" t="s">
        <v>37</v>
      </c>
      <c r="H23" s="8" t="s">
        <v>38</v>
      </c>
      <c r="I23" s="11" t="s">
        <v>39</v>
      </c>
      <c r="J23" s="8" t="s">
        <v>40</v>
      </c>
      <c r="K23" s="8" t="s">
        <v>37</v>
      </c>
      <c r="L23" s="8" t="s">
        <v>41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42</v>
      </c>
      <c r="C24" s="12" t="n">
        <v>300</v>
      </c>
      <c r="D24" s="1" t="n">
        <v>12428</v>
      </c>
      <c r="E24" s="12" t="n">
        <f aca="false">D24/60.48</f>
        <v>205.489417989418</v>
      </c>
      <c r="F24" s="12" t="n">
        <v>837</v>
      </c>
      <c r="G24" s="13" t="n">
        <v>43900</v>
      </c>
      <c r="H24" s="1" t="n">
        <f aca="false">_xlfn.DAYS($B$22,G24)</f>
        <v>21</v>
      </c>
      <c r="I24" s="13" t="n">
        <v>43902</v>
      </c>
      <c r="J24" s="1" t="n">
        <f aca="false">_xlfn.DAYS($B$22,I24)</f>
        <v>19</v>
      </c>
      <c r="K24" s="13" t="n">
        <f aca="false">$B$22+1</f>
        <v>43922</v>
      </c>
      <c r="L24" s="0" t="n">
        <f aca="false">_xlfn.DAYS(K24,G24)</f>
        <v>22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43</v>
      </c>
      <c r="C25" s="12" t="n">
        <v>230</v>
      </c>
      <c r="D25" s="1" t="n">
        <v>8464</v>
      </c>
      <c r="E25" s="12" t="n">
        <f aca="false">D25/46.75</f>
        <v>181.048128342246</v>
      </c>
      <c r="F25" s="12" t="n">
        <v>748</v>
      </c>
      <c r="G25" s="13" t="n">
        <v>43907</v>
      </c>
      <c r="H25" s="1" t="n">
        <f aca="false">_xlfn.DAYS($B$22,G25)</f>
        <v>14</v>
      </c>
      <c r="I25" s="13" t="n">
        <v>43913</v>
      </c>
      <c r="J25" s="1" t="n">
        <f aca="false">_xlfn.DAYS($B$22,I25)</f>
        <v>8</v>
      </c>
      <c r="K25" s="13" t="n">
        <f aca="false">$B$22+1</f>
        <v>43922</v>
      </c>
      <c r="L25" s="0" t="n">
        <f aca="false">_xlfn.DAYS(K25,G25)</f>
        <v>15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44</v>
      </c>
      <c r="C26" s="12" t="n">
        <v>330</v>
      </c>
      <c r="D26" s="1" t="n">
        <v>3523</v>
      </c>
      <c r="E26" s="12" t="n">
        <f aca="false">D26/65.27</f>
        <v>53.9757928604259</v>
      </c>
      <c r="F26" s="12" t="n">
        <v>499</v>
      </c>
      <c r="G26" s="13" t="n">
        <v>43912</v>
      </c>
      <c r="H26" s="1" t="n">
        <f aca="false">_xlfn.DAYS($B$22,G26)</f>
        <v>9</v>
      </c>
      <c r="I26" s="13" t="n">
        <v>43914</v>
      </c>
      <c r="J26" s="1" t="n">
        <f aca="false">_xlfn.DAYS($B$22,I26)</f>
        <v>7</v>
      </c>
      <c r="K26" s="13" t="n">
        <f aca="false">$B$22+1</f>
        <v>43922</v>
      </c>
      <c r="L26" s="0" t="n">
        <f aca="false">_xlfn.DAYS(K26,G26)</f>
        <v>10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45</v>
      </c>
      <c r="C27" s="12" t="n">
        <v>50</v>
      </c>
      <c r="D27" s="12" t="n">
        <v>180</v>
      </c>
      <c r="E27" s="12" t="n">
        <f aca="false">D27/10.36</f>
        <v>17.3745173745174</v>
      </c>
      <c r="F27" s="12" t="n">
        <v>34</v>
      </c>
      <c r="G27" s="13" t="n">
        <v>43915</v>
      </c>
      <c r="H27" s="1" t="n">
        <f aca="false">_xlfn.DAYS($B$22,G27)</f>
        <v>6</v>
      </c>
      <c r="I27" s="13" t="n">
        <f aca="false">$B$22+1</f>
        <v>43922</v>
      </c>
      <c r="J27" s="1" t="n">
        <f aca="false">_xlfn.DAYS($B$22,I27)</f>
        <v>-1</v>
      </c>
      <c r="K27" s="13" t="n">
        <f aca="false">$B$22+1</f>
        <v>43922</v>
      </c>
      <c r="L27" s="0" t="n">
        <f aca="false">_xlfn.DAYS(K27,G27)</f>
        <v>7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46</v>
      </c>
      <c r="C28" s="12" t="n">
        <v>330</v>
      </c>
      <c r="D28" s="1" t="n">
        <v>1789</v>
      </c>
      <c r="E28" s="12" t="n">
        <f aca="false">D28/67.79</f>
        <v>26.390323056498</v>
      </c>
      <c r="F28" s="12" t="n">
        <v>381</v>
      </c>
      <c r="G28" s="13" t="n">
        <v>43916</v>
      </c>
      <c r="H28" s="1" t="n">
        <f aca="false">_xlfn.DAYS($B$22,G28)</f>
        <v>5</v>
      </c>
      <c r="I28" s="13" t="n">
        <f aca="false">$B$22+1</f>
        <v>43922</v>
      </c>
      <c r="J28" s="1" t="n">
        <f aca="false">_xlfn.DAYS($B$22,I28)</f>
        <v>-1</v>
      </c>
      <c r="K28" s="13" t="n">
        <f aca="false">$B$22+1</f>
        <v>43922</v>
      </c>
      <c r="L28" s="0" t="n">
        <f aca="false">_xlfn.DAYS(K28,G28)</f>
        <v>6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47</v>
      </c>
      <c r="C29" s="12" t="n">
        <v>1660</v>
      </c>
      <c r="D29" s="1" t="n">
        <v>4053</v>
      </c>
      <c r="E29" s="12" t="n">
        <f aca="false">D29/331</f>
        <v>12.2447129909366</v>
      </c>
      <c r="F29" s="12" t="n">
        <v>912</v>
      </c>
      <c r="G29" s="13" t="n">
        <v>43917</v>
      </c>
      <c r="H29" s="1" t="n">
        <f aca="false">_xlfn.DAYS($B$22,G29)</f>
        <v>4</v>
      </c>
      <c r="I29" s="13" t="n">
        <f aca="false">$B$22+1</f>
        <v>43922</v>
      </c>
      <c r="J29" s="1" t="n">
        <f aca="false">_xlfn.DAYS($B$22,I29)</f>
        <v>-1</v>
      </c>
      <c r="K29" s="13" t="n">
        <f aca="false">$B$22+1</f>
        <v>43922</v>
      </c>
      <c r="L29" s="0" t="n">
        <f aca="false">_xlfn.DAYS(K29,G29)</f>
        <v>5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48</v>
      </c>
      <c r="C30" s="12" t="n">
        <v>414</v>
      </c>
      <c r="D30" s="1" t="n">
        <v>775</v>
      </c>
      <c r="E30" s="12" t="n">
        <f aca="false">D30/83.784</f>
        <v>9.24997612909386</v>
      </c>
      <c r="F30" s="12" t="n">
        <v>130</v>
      </c>
      <c r="G30" s="13" t="n">
        <v>43918</v>
      </c>
      <c r="H30" s="1" t="n">
        <f aca="false">_xlfn.DAYS($B$22,G30)</f>
        <v>3</v>
      </c>
      <c r="I30" s="13" t="n">
        <f aca="false">$B$22+1</f>
        <v>43922</v>
      </c>
      <c r="J30" s="1" t="n">
        <f aca="false">_xlfn.DAYS($B$22,I30)</f>
        <v>-1</v>
      </c>
      <c r="K30" s="13" t="n">
        <f aca="false">$B$22+1</f>
        <v>43922</v>
      </c>
      <c r="L30" s="0" t="n">
        <f aca="false">_xlfn.DAYS(K30,G30)</f>
        <v>4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C31" s="12"/>
      <c r="D31" s="0"/>
      <c r="E31" s="12"/>
      <c r="F31" s="12"/>
      <c r="G31" s="13"/>
      <c r="H31" s="0"/>
      <c r="I31" s="13"/>
      <c r="J31" s="0"/>
      <c r="K31" s="13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C32" s="12"/>
      <c r="D32" s="0"/>
      <c r="E32" s="12"/>
      <c r="F32" s="12"/>
      <c r="G32" s="13"/>
      <c r="H32" s="0"/>
      <c r="I32" s="13"/>
      <c r="J32" s="0"/>
      <c r="K32" s="13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27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43920</v>
      </c>
      <c r="D34" s="0"/>
      <c r="E34" s="8" t="s">
        <v>28</v>
      </c>
      <c r="F34" s="0"/>
      <c r="G34" s="8" t="s">
        <v>29</v>
      </c>
      <c r="H34" s="8" t="s">
        <v>30</v>
      </c>
      <c r="I34" s="8" t="s">
        <v>31</v>
      </c>
      <c r="J34" s="8" t="s">
        <v>30</v>
      </c>
      <c r="K34" s="8" t="s">
        <v>32</v>
      </c>
      <c r="L34" s="0"/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34</v>
      </c>
      <c r="D35" s="8" t="s">
        <v>6</v>
      </c>
      <c r="E35" s="10" t="s">
        <v>35</v>
      </c>
      <c r="F35" s="10" t="s">
        <v>36</v>
      </c>
      <c r="G35" s="11" t="s">
        <v>37</v>
      </c>
      <c r="H35" s="8" t="s">
        <v>38</v>
      </c>
      <c r="I35" s="11" t="s">
        <v>39</v>
      </c>
      <c r="J35" s="8" t="s">
        <v>40</v>
      </c>
      <c r="K35" s="8" t="s">
        <v>37</v>
      </c>
      <c r="L35" s="0"/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42</v>
      </c>
      <c r="C36" s="12" t="n">
        <v>300</v>
      </c>
      <c r="D36" s="1" t="n">
        <v>11591</v>
      </c>
      <c r="E36" s="12" t="n">
        <f aca="false">D36/60.48</f>
        <v>191.650132275132</v>
      </c>
      <c r="F36" s="12" t="n">
        <v>812</v>
      </c>
      <c r="G36" s="13" t="n">
        <v>43900</v>
      </c>
      <c r="H36" s="1" t="n">
        <f aca="false">_xlfn.DAYS($B$34,G36)</f>
        <v>20</v>
      </c>
      <c r="I36" s="13" t="n">
        <v>43902</v>
      </c>
      <c r="J36" s="1" t="n">
        <f aca="false">_xlfn.DAYS($B$34,I36)</f>
        <v>18</v>
      </c>
      <c r="K36" s="13" t="n">
        <f aca="false">$B$46+1</f>
        <v>43920</v>
      </c>
      <c r="L36" s="0"/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43</v>
      </c>
      <c r="C37" s="12" t="n">
        <v>230</v>
      </c>
      <c r="D37" s="1" t="n">
        <v>7716</v>
      </c>
      <c r="E37" s="12" t="n">
        <f aca="false">D37/46.75</f>
        <v>165.048128342246</v>
      </c>
      <c r="F37" s="12" t="n">
        <v>913</v>
      </c>
      <c r="G37" s="13" t="n">
        <v>43907</v>
      </c>
      <c r="H37" s="1" t="n">
        <f aca="false">_xlfn.DAYS($B$34,G37)</f>
        <v>13</v>
      </c>
      <c r="I37" s="13" t="n">
        <v>43913</v>
      </c>
      <c r="J37" s="1" t="n">
        <f aca="false">_xlfn.DAYS($B$34,I37)</f>
        <v>7</v>
      </c>
      <c r="K37" s="13" t="n">
        <f aca="false">$B$46+1</f>
        <v>43920</v>
      </c>
      <c r="L37" s="0"/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44</v>
      </c>
      <c r="C38" s="12" t="n">
        <v>330</v>
      </c>
      <c r="D38" s="1" t="n">
        <v>3024</v>
      </c>
      <c r="E38" s="12" t="n">
        <f aca="false">D38/65.27</f>
        <v>46.3306266278535</v>
      </c>
      <c r="F38" s="12" t="n">
        <v>418</v>
      </c>
      <c r="G38" s="13" t="n">
        <v>43912</v>
      </c>
      <c r="H38" s="1" t="n">
        <f aca="false">_xlfn.DAYS($B$34,G38)</f>
        <v>8</v>
      </c>
      <c r="I38" s="13" t="n">
        <v>43914</v>
      </c>
      <c r="J38" s="1" t="n">
        <f aca="false">_xlfn.DAYS($B$34,I38)</f>
        <v>6</v>
      </c>
      <c r="K38" s="13" t="n">
        <f aca="false">$B$46+1</f>
        <v>43920</v>
      </c>
      <c r="L38" s="0"/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45</v>
      </c>
      <c r="C39" s="12" t="n">
        <v>50</v>
      </c>
      <c r="D39" s="12" t="n">
        <v>146</v>
      </c>
      <c r="E39" s="12" t="n">
        <f aca="false">D39/10.36</f>
        <v>14.0926640926641</v>
      </c>
      <c r="F39" s="12" t="n">
        <v>36</v>
      </c>
      <c r="G39" s="13" t="n">
        <v>43915</v>
      </c>
      <c r="H39" s="1" t="n">
        <f aca="false">_xlfn.DAYS($B$34,G39)</f>
        <v>5</v>
      </c>
      <c r="I39" s="13" t="n">
        <f aca="false">$B$34+1</f>
        <v>43921</v>
      </c>
      <c r="J39" s="1" t="n">
        <f aca="false">_xlfn.DAYS($B$34,I39)</f>
        <v>-1</v>
      </c>
      <c r="K39" s="13" t="n">
        <f aca="false">$B$46+1</f>
        <v>43920</v>
      </c>
      <c r="L39" s="0"/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46</v>
      </c>
      <c r="C40" s="12" t="n">
        <v>330</v>
      </c>
      <c r="D40" s="1" t="n">
        <v>1408</v>
      </c>
      <c r="E40" s="12" t="n">
        <f aca="false">D40/67.79</f>
        <v>20.770025077445</v>
      </c>
      <c r="F40" s="12" t="n">
        <v>180</v>
      </c>
      <c r="G40" s="13" t="n">
        <v>43916</v>
      </c>
      <c r="H40" s="1" t="n">
        <f aca="false">_xlfn.DAYS($B$34,G40)</f>
        <v>4</v>
      </c>
      <c r="I40" s="13" t="n">
        <f aca="false">$B$34+1</f>
        <v>43921</v>
      </c>
      <c r="J40" s="1" t="n">
        <f aca="false">_xlfn.DAYS($B$34,I40)</f>
        <v>-1</v>
      </c>
      <c r="K40" s="13" t="n">
        <f aca="false">$B$46+1</f>
        <v>43920</v>
      </c>
      <c r="L40" s="0"/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47</v>
      </c>
      <c r="C41" s="12" t="n">
        <v>1660</v>
      </c>
      <c r="D41" s="1" t="n">
        <v>3141</v>
      </c>
      <c r="E41" s="12" t="n">
        <f aca="false">D41/331</f>
        <v>9.48942598187311</v>
      </c>
      <c r="F41" s="12" t="n">
        <v>573</v>
      </c>
      <c r="G41" s="13" t="n">
        <v>43917</v>
      </c>
      <c r="H41" s="1" t="n">
        <f aca="false">_xlfn.DAYS($B$34,G41)</f>
        <v>3</v>
      </c>
      <c r="I41" s="13" t="n">
        <v>43920</v>
      </c>
      <c r="J41" s="1" t="n">
        <f aca="false">_xlfn.DAYS($B$34,I41)</f>
        <v>0</v>
      </c>
      <c r="K41" s="13" t="n">
        <f aca="false">$B$46+1</f>
        <v>43920</v>
      </c>
      <c r="L41" s="0"/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48</v>
      </c>
      <c r="C42" s="12" t="n">
        <v>414</v>
      </c>
      <c r="D42" s="1" t="n">
        <v>645</v>
      </c>
      <c r="E42" s="12" t="n">
        <f aca="false">D42/83.784</f>
        <v>7.69836723002005</v>
      </c>
      <c r="F42" s="12" t="n">
        <v>104</v>
      </c>
      <c r="G42" s="13" t="n">
        <v>43918</v>
      </c>
      <c r="H42" s="1" t="n">
        <f aca="false">_xlfn.DAYS($B$34,G42)</f>
        <v>2</v>
      </c>
      <c r="I42" s="13" t="n">
        <f aca="false">$B$34+1</f>
        <v>43921</v>
      </c>
      <c r="J42" s="1" t="n">
        <f aca="false">_xlfn.DAYS($B$34,I42)</f>
        <v>-1</v>
      </c>
      <c r="K42" s="13" t="n">
        <f aca="false">$B$46+1</f>
        <v>43920</v>
      </c>
      <c r="L42" s="0"/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27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43919</v>
      </c>
      <c r="D46" s="0"/>
      <c r="E46" s="8" t="s">
        <v>28</v>
      </c>
      <c r="F46" s="0"/>
      <c r="G46" s="8" t="s">
        <v>29</v>
      </c>
      <c r="H46" s="8" t="s">
        <v>30</v>
      </c>
      <c r="I46" s="8" t="s">
        <v>31</v>
      </c>
      <c r="J46" s="8" t="s">
        <v>30</v>
      </c>
      <c r="K46" s="8" t="s">
        <v>32</v>
      </c>
      <c r="L46" s="0"/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34</v>
      </c>
      <c r="D47" s="8" t="s">
        <v>6</v>
      </c>
      <c r="E47" s="10" t="s">
        <v>35</v>
      </c>
      <c r="F47" s="10" t="s">
        <v>36</v>
      </c>
      <c r="G47" s="11" t="s">
        <v>37</v>
      </c>
      <c r="H47" s="8" t="s">
        <v>38</v>
      </c>
      <c r="I47" s="11" t="s">
        <v>39</v>
      </c>
      <c r="J47" s="8" t="s">
        <v>40</v>
      </c>
      <c r="K47" s="8" t="s">
        <v>37</v>
      </c>
      <c r="L47" s="0"/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42</v>
      </c>
      <c r="C48" s="12" t="n">
        <v>300</v>
      </c>
      <c r="D48" s="1" t="n">
        <v>10779</v>
      </c>
      <c r="E48" s="12" t="n">
        <f aca="false">D48/60.48</f>
        <v>178.224206349206</v>
      </c>
      <c r="F48" s="12" t="n">
        <v>756</v>
      </c>
      <c r="G48" s="13" t="n">
        <v>43900</v>
      </c>
      <c r="H48" s="1" t="n">
        <f aca="false">_xlfn.DAYS($B$46,G48)</f>
        <v>19</v>
      </c>
      <c r="I48" s="13" t="n">
        <v>43902</v>
      </c>
      <c r="J48" s="1" t="n">
        <f aca="false">_xlfn.DAYS($B$46,I48)</f>
        <v>17</v>
      </c>
      <c r="K48" s="13" t="n">
        <f aca="false">$B$46+1</f>
        <v>43920</v>
      </c>
      <c r="L48" s="0"/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43</v>
      </c>
      <c r="C49" s="12" t="n">
        <v>230</v>
      </c>
      <c r="D49" s="1" t="n">
        <v>6803</v>
      </c>
      <c r="E49" s="12" t="n">
        <f aca="false">D49/46.75</f>
        <v>145.51871657754</v>
      </c>
      <c r="F49" s="12" t="n">
        <v>821</v>
      </c>
      <c r="G49" s="13" t="n">
        <v>43907</v>
      </c>
      <c r="H49" s="1" t="n">
        <f aca="false">_xlfn.DAYS($B$46,G49)</f>
        <v>12</v>
      </c>
      <c r="I49" s="13" t="n">
        <v>43913</v>
      </c>
      <c r="J49" s="1" t="n">
        <f aca="false">_xlfn.DAYS($B$46,I49)</f>
        <v>6</v>
      </c>
      <c r="K49" s="13" t="n">
        <f aca="false">$B$46+1</f>
        <v>43920</v>
      </c>
      <c r="L49" s="0"/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44</v>
      </c>
      <c r="C50" s="12" t="n">
        <v>330</v>
      </c>
      <c r="D50" s="1" t="n">
        <v>2606</v>
      </c>
      <c r="E50" s="12" t="n">
        <f aca="false">D50/65.27</f>
        <v>39.9264593228129</v>
      </c>
      <c r="F50" s="12" t="n">
        <v>292</v>
      </c>
      <c r="G50" s="13" t="n">
        <v>43912</v>
      </c>
      <c r="H50" s="1" t="n">
        <f aca="false">_xlfn.DAYS($B$46,G50)</f>
        <v>7</v>
      </c>
      <c r="I50" s="13" t="n">
        <v>43914</v>
      </c>
      <c r="J50" s="1" t="n">
        <f aca="false">_xlfn.DAYS($B$46,I50)</f>
        <v>5</v>
      </c>
      <c r="K50" s="13" t="n">
        <f aca="false">$B$46+1</f>
        <v>43920</v>
      </c>
      <c r="L50" s="0"/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47</v>
      </c>
      <c r="C51" s="12" t="n">
        <v>1660</v>
      </c>
      <c r="D51" s="1" t="n">
        <v>2583</v>
      </c>
      <c r="E51" s="12" t="n">
        <f aca="false">D51/331</f>
        <v>7.8036253776435</v>
      </c>
      <c r="F51" s="12" t="n">
        <v>363</v>
      </c>
      <c r="G51" s="13" t="n">
        <v>43917</v>
      </c>
      <c r="H51" s="1" t="n">
        <f aca="false">_xlfn.DAYS($B$46,G51)</f>
        <v>2</v>
      </c>
      <c r="I51" s="13" t="n">
        <f aca="false">$B$46+1</f>
        <v>43920</v>
      </c>
      <c r="J51" s="1" t="n">
        <f aca="false">_xlfn.DAYS($B$46,I51)</f>
        <v>-1</v>
      </c>
      <c r="K51" s="13" t="n">
        <f aca="false">$B$46+1</f>
        <v>43920</v>
      </c>
      <c r="L51" s="0"/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46</v>
      </c>
      <c r="C52" s="12" t="n">
        <v>330</v>
      </c>
      <c r="D52" s="1" t="n">
        <v>1228</v>
      </c>
      <c r="E52" s="12" t="n">
        <f aca="false">D52/67.79</f>
        <v>18.1147661897035</v>
      </c>
      <c r="F52" s="12" t="n">
        <v>209</v>
      </c>
      <c r="G52" s="13" t="n">
        <v>43916</v>
      </c>
      <c r="H52" s="1" t="n">
        <f aca="false">_xlfn.DAYS($B$46,G52)</f>
        <v>3</v>
      </c>
      <c r="I52" s="13" t="n">
        <f aca="false">$B$46+1</f>
        <v>43920</v>
      </c>
      <c r="J52" s="1" t="n">
        <f aca="false">_xlfn.DAYS($B$46,I52)</f>
        <v>-1</v>
      </c>
      <c r="K52" s="13" t="n">
        <f aca="false">$B$46+1</f>
        <v>43920</v>
      </c>
      <c r="L52" s="0"/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48</v>
      </c>
      <c r="C53" s="12" t="n">
        <v>414</v>
      </c>
      <c r="D53" s="1" t="n">
        <v>541</v>
      </c>
      <c r="E53" s="12" t="n">
        <f aca="false">D53/83.784</f>
        <v>6.457080110761</v>
      </c>
      <c r="F53" s="12" t="n">
        <v>108</v>
      </c>
      <c r="G53" s="13" t="n">
        <v>43918</v>
      </c>
      <c r="H53" s="1" t="n">
        <f aca="false">_xlfn.DAYS($B$46,G53)</f>
        <v>1</v>
      </c>
      <c r="I53" s="13" t="n">
        <f aca="false">$B$46+1</f>
        <v>43920</v>
      </c>
      <c r="J53" s="1" t="n">
        <f aca="false">_xlfn.DAYS($B$46,I53)</f>
        <v>-1</v>
      </c>
      <c r="K53" s="13" t="n">
        <f aca="false">$B$46+1</f>
        <v>43920</v>
      </c>
      <c r="L53" s="0"/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45</v>
      </c>
      <c r="C54" s="12" t="n">
        <v>50</v>
      </c>
      <c r="D54" s="12" t="n">
        <v>110</v>
      </c>
      <c r="E54" s="12" t="n">
        <f aca="false">D54/10.36</f>
        <v>10.6177606177606</v>
      </c>
      <c r="F54" s="12" t="n">
        <v>5</v>
      </c>
      <c r="G54" s="13" t="n">
        <v>43915</v>
      </c>
      <c r="H54" s="1" t="n">
        <f aca="false">_xlfn.DAYS($B$46,G54)</f>
        <v>4</v>
      </c>
      <c r="I54" s="13" t="n">
        <f aca="false">$B$46+1</f>
        <v>43920</v>
      </c>
      <c r="J54" s="1" t="n">
        <f aca="false">_xlfn.DAYS($B$46,I54)</f>
        <v>-1</v>
      </c>
      <c r="K54" s="13" t="n">
        <f aca="false">$B$46+1</f>
        <v>43920</v>
      </c>
      <c r="L54" s="0"/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27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43918</v>
      </c>
      <c r="D58" s="8" t="s">
        <v>6</v>
      </c>
      <c r="E58" s="8" t="s">
        <v>28</v>
      </c>
      <c r="F58" s="8"/>
      <c r="G58" s="8" t="s">
        <v>29</v>
      </c>
      <c r="H58" s="8" t="s">
        <v>30</v>
      </c>
      <c r="I58" s="8" t="s">
        <v>31</v>
      </c>
      <c r="J58" s="8" t="s">
        <v>30</v>
      </c>
      <c r="K58" s="8" t="s">
        <v>32</v>
      </c>
      <c r="L58" s="0"/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34</v>
      </c>
      <c r="D59" s="10" t="s">
        <v>2</v>
      </c>
      <c r="E59" s="10" t="s">
        <v>35</v>
      </c>
      <c r="F59" s="10" t="s">
        <v>36</v>
      </c>
      <c r="G59" s="11" t="s">
        <v>37</v>
      </c>
      <c r="H59" s="8" t="s">
        <v>38</v>
      </c>
      <c r="I59" s="11" t="s">
        <v>39</v>
      </c>
      <c r="J59" s="8" t="s">
        <v>40</v>
      </c>
      <c r="K59" s="8" t="s">
        <v>37</v>
      </c>
      <c r="L59" s="0"/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42</v>
      </c>
      <c r="C60" s="12" t="n">
        <v>300</v>
      </c>
      <c r="D60" s="1" t="n">
        <v>10023</v>
      </c>
      <c r="E60" s="12" t="n">
        <f aca="false">D60/60.48</f>
        <v>165.724206349206</v>
      </c>
      <c r="F60" s="12" t="n">
        <v>889</v>
      </c>
      <c r="G60" s="13" t="n">
        <v>43900</v>
      </c>
      <c r="H60" s="1" t="n">
        <f aca="false">_xlfn.DAYS($B$58,G60)</f>
        <v>18</v>
      </c>
      <c r="I60" s="13" t="n">
        <v>43902</v>
      </c>
      <c r="J60" s="1" t="n">
        <f aca="false">_xlfn.DAYS(B$70,I60)</f>
        <v>15</v>
      </c>
      <c r="K60" s="13" t="n">
        <f aca="false">$B$58+1</f>
        <v>43919</v>
      </c>
      <c r="L60" s="0"/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43</v>
      </c>
      <c r="C61" s="12" t="n">
        <v>230</v>
      </c>
      <c r="D61" s="1" t="n">
        <v>5982</v>
      </c>
      <c r="E61" s="12" t="n">
        <f aca="false">D61/46.75</f>
        <v>127.957219251337</v>
      </c>
      <c r="F61" s="12" t="n">
        <v>844</v>
      </c>
      <c r="G61" s="13" t="n">
        <v>43907</v>
      </c>
      <c r="H61" s="1" t="n">
        <f aca="false">_xlfn.DAYS($B$58,G61)</f>
        <v>11</v>
      </c>
      <c r="I61" s="13" t="n">
        <v>43913</v>
      </c>
      <c r="J61" s="1" t="n">
        <f aca="false">_xlfn.DAYS(B$70,I61)</f>
        <v>4</v>
      </c>
      <c r="K61" s="13" t="n">
        <f aca="false">$B$58+1</f>
        <v>43919</v>
      </c>
      <c r="L61" s="0"/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44</v>
      </c>
      <c r="C62" s="12" t="n">
        <v>330</v>
      </c>
      <c r="D62" s="1" t="n">
        <v>2314</v>
      </c>
      <c r="E62" s="12" t="n">
        <f aca="false">D62/65.27</f>
        <v>35.4527347939329</v>
      </c>
      <c r="F62" s="12" t="n">
        <v>319</v>
      </c>
      <c r="G62" s="13" t="n">
        <v>43912</v>
      </c>
      <c r="H62" s="1" t="n">
        <f aca="false">_xlfn.DAYS($B$58,G62)</f>
        <v>6</v>
      </c>
      <c r="I62" s="13" t="n">
        <v>43914</v>
      </c>
      <c r="J62" s="1" t="n">
        <f aca="false">_xlfn.DAYS(B$70,I62)</f>
        <v>3</v>
      </c>
      <c r="K62" s="13" t="n">
        <f aca="false">$B$58+1</f>
        <v>43919</v>
      </c>
      <c r="L62" s="0"/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47</v>
      </c>
      <c r="C63" s="12" t="n">
        <v>1660</v>
      </c>
      <c r="D63" s="1" t="n">
        <v>2221</v>
      </c>
      <c r="E63" s="12" t="n">
        <f aca="false">D63/331</f>
        <v>6.70996978851964</v>
      </c>
      <c r="F63" s="12" t="n">
        <v>525</v>
      </c>
      <c r="G63" s="13" t="n">
        <v>43917</v>
      </c>
      <c r="H63" s="1" t="n">
        <f aca="false">_xlfn.DAYS($B$58,G63)</f>
        <v>1</v>
      </c>
      <c r="I63" s="13" t="n">
        <f aca="false">$B$58+1</f>
        <v>43919</v>
      </c>
      <c r="J63" s="1" t="n">
        <f aca="false">_xlfn.DAYS($B$58,I63)</f>
        <v>-1</v>
      </c>
      <c r="K63" s="13" t="n">
        <f aca="false">$B$58+1</f>
        <v>43919</v>
      </c>
      <c r="L63" s="0"/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46</v>
      </c>
      <c r="C64" s="12" t="n">
        <v>330</v>
      </c>
      <c r="D64" s="1" t="n">
        <v>1019</v>
      </c>
      <c r="E64" s="12" t="n">
        <f aca="false">D64/67.79</f>
        <v>15.0317155922702</v>
      </c>
      <c r="F64" s="12" t="n">
        <v>260</v>
      </c>
      <c r="G64" s="13" t="n">
        <v>43916</v>
      </c>
      <c r="H64" s="1" t="n">
        <f aca="false">_xlfn.DAYS($B$58,G64)</f>
        <v>2</v>
      </c>
      <c r="I64" s="13" t="n">
        <f aca="false">$B$58+1</f>
        <v>43919</v>
      </c>
      <c r="J64" s="1" t="n">
        <f aca="false">_xlfn.DAYS($B$58,I64)</f>
        <v>-1</v>
      </c>
      <c r="K64" s="13" t="n">
        <f aca="false">$B$58+1</f>
        <v>43919</v>
      </c>
      <c r="L64" s="0"/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48</v>
      </c>
      <c r="C65" s="12" t="n">
        <v>414</v>
      </c>
      <c r="D65" s="1" t="n">
        <v>433</v>
      </c>
      <c r="E65" s="12" t="n">
        <f aca="false">D65/83.784</f>
        <v>5.16805117922276</v>
      </c>
      <c r="F65" s="12" t="n">
        <v>82</v>
      </c>
      <c r="G65" s="13" t="n">
        <v>43918</v>
      </c>
      <c r="H65" s="1" t="n">
        <f aca="false">_xlfn.DAYS($B$58,G65)</f>
        <v>0</v>
      </c>
      <c r="I65" s="13" t="n">
        <f aca="false">$B$58+1</f>
        <v>43919</v>
      </c>
      <c r="J65" s="1" t="n">
        <f aca="false">_xlfn.DAYS($B$58,I65)</f>
        <v>-1</v>
      </c>
      <c r="K65" s="13" t="n">
        <f aca="false">$B$58+1</f>
        <v>43919</v>
      </c>
      <c r="L65" s="0"/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45</v>
      </c>
      <c r="C66" s="12" t="n">
        <v>50</v>
      </c>
      <c r="D66" s="12" t="n">
        <v>105</v>
      </c>
      <c r="E66" s="12" t="n">
        <f aca="false">D66/10.36</f>
        <v>10.1351351351351</v>
      </c>
      <c r="F66" s="12" t="n">
        <v>0</v>
      </c>
      <c r="G66" s="13" t="n">
        <v>43915</v>
      </c>
      <c r="H66" s="1" t="n">
        <f aca="false">_xlfn.DAYS($B$58,G66)</f>
        <v>3</v>
      </c>
      <c r="I66" s="13" t="n">
        <f aca="false">$B$58+1</f>
        <v>43919</v>
      </c>
      <c r="J66" s="1" t="n">
        <f aca="false">_xlfn.DAYS($B$58,I66)</f>
        <v>-1</v>
      </c>
      <c r="K66" s="13" t="n">
        <f aca="false">$B$58+1</f>
        <v>43919</v>
      </c>
      <c r="L66" s="0"/>
      <c r="M66" s="0"/>
      <c r="N66" s="0"/>
      <c r="O66" s="0"/>
      <c r="P66" s="0"/>
      <c r="Q66" s="0"/>
    </row>
    <row r="67" customFormat="false" ht="12.8" hidden="false" customHeight="false" outlineLevel="0" collapsed="false">
      <c r="C67" s="12"/>
      <c r="D67" s="12"/>
      <c r="E67" s="12"/>
      <c r="F67" s="12"/>
      <c r="G67" s="13"/>
      <c r="H67" s="0"/>
      <c r="I67" s="13"/>
      <c r="J67" s="0"/>
      <c r="K67" s="13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27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s="3" customFormat="true" ht="12.8" hidden="false" customHeight="false" outlineLevel="0" collapsed="false">
      <c r="B70" s="7" t="n">
        <v>43917</v>
      </c>
      <c r="C70" s="0"/>
      <c r="D70" s="8" t="s">
        <v>6</v>
      </c>
      <c r="E70" s="8" t="s">
        <v>28</v>
      </c>
      <c r="F70" s="8"/>
      <c r="G70" s="8" t="s">
        <v>29</v>
      </c>
      <c r="H70" s="8" t="s">
        <v>30</v>
      </c>
      <c r="I70" s="8" t="s">
        <v>31</v>
      </c>
      <c r="J70" s="8" t="s">
        <v>30</v>
      </c>
      <c r="K70" s="8" t="s">
        <v>32</v>
      </c>
      <c r="L70" s="8"/>
    </row>
    <row r="71" customFormat="false" ht="12.8" hidden="false" customHeight="false" outlineLevel="0" collapsed="false">
      <c r="A71" s="3"/>
      <c r="B71" s="9"/>
      <c r="C71" s="10" t="s">
        <v>34</v>
      </c>
      <c r="D71" s="10" t="s">
        <v>2</v>
      </c>
      <c r="E71" s="10" t="s">
        <v>35</v>
      </c>
      <c r="F71" s="10" t="s">
        <v>36</v>
      </c>
      <c r="G71" s="11" t="s">
        <v>37</v>
      </c>
      <c r="H71" s="8" t="s">
        <v>38</v>
      </c>
      <c r="I71" s="11" t="s">
        <v>39</v>
      </c>
      <c r="J71" s="8" t="s">
        <v>40</v>
      </c>
      <c r="K71" s="8" t="s">
        <v>37</v>
      </c>
      <c r="L71" s="8"/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42</v>
      </c>
      <c r="C72" s="12" t="n">
        <v>300</v>
      </c>
      <c r="D72" s="1" t="n">
        <v>9134</v>
      </c>
      <c r="E72" s="12" t="n">
        <f aca="false">D72/60.48</f>
        <v>151.025132275132</v>
      </c>
      <c r="F72" s="12" t="n">
        <v>919</v>
      </c>
      <c r="G72" s="13" t="n">
        <v>43900</v>
      </c>
      <c r="H72" s="1" t="n">
        <f aca="false">_xlfn.DAYS($B$70,G72)</f>
        <v>17</v>
      </c>
      <c r="I72" s="13" t="n">
        <v>43902</v>
      </c>
      <c r="J72" s="1" t="n">
        <f aca="false">_xlfn.DAYS(B$70,I72)</f>
        <v>15</v>
      </c>
      <c r="K72" s="13" t="n">
        <f aca="false">$B$70+1</f>
        <v>43918</v>
      </c>
      <c r="L72" s="0"/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43</v>
      </c>
      <c r="C73" s="12" t="n">
        <v>230</v>
      </c>
      <c r="D73" s="1" t="n">
        <v>5138</v>
      </c>
      <c r="E73" s="12" t="n">
        <f aca="false">D73/46.75</f>
        <v>109.903743315508</v>
      </c>
      <c r="F73" s="12" t="n">
        <v>773</v>
      </c>
      <c r="G73" s="13" t="n">
        <v>43907</v>
      </c>
      <c r="H73" s="1" t="n">
        <f aca="false">_xlfn.DAYS($B$70,G73)</f>
        <v>10</v>
      </c>
      <c r="I73" s="13" t="n">
        <v>43913</v>
      </c>
      <c r="J73" s="1" t="n">
        <f aca="false">_xlfn.DAYS(B$70,I73)</f>
        <v>4</v>
      </c>
      <c r="K73" s="13" t="n">
        <f aca="false">$B$70+1</f>
        <v>43918</v>
      </c>
      <c r="L73" s="0"/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44</v>
      </c>
      <c r="C74" s="12" t="n">
        <v>330</v>
      </c>
      <c r="D74" s="1" t="n">
        <v>1995</v>
      </c>
      <c r="E74" s="12" t="n">
        <f aca="false">D74/65.27</f>
        <v>30.5653439558756</v>
      </c>
      <c r="F74" s="12" t="n">
        <v>299</v>
      </c>
      <c r="G74" s="13" t="n">
        <v>43912</v>
      </c>
      <c r="H74" s="1" t="n">
        <f aca="false">_xlfn.DAYS($B$70,G74)</f>
        <v>5</v>
      </c>
      <c r="I74" s="13" t="n">
        <v>43914</v>
      </c>
      <c r="J74" s="1" t="n">
        <f aca="false">_xlfn.DAYS(B$70,I74)</f>
        <v>3</v>
      </c>
      <c r="K74" s="13" t="n">
        <f aca="false">$B$70+1</f>
        <v>43918</v>
      </c>
      <c r="L74" s="0"/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47</v>
      </c>
      <c r="C75" s="12" t="n">
        <v>1660</v>
      </c>
      <c r="D75" s="1" t="n">
        <v>1696</v>
      </c>
      <c r="E75" s="12" t="n">
        <f aca="false">D75/331</f>
        <v>5.12386706948641</v>
      </c>
      <c r="F75" s="12" t="n">
        <v>400</v>
      </c>
      <c r="G75" s="13" t="n">
        <f aca="false">$B$70</f>
        <v>43917</v>
      </c>
      <c r="H75" s="1" t="n">
        <f aca="false">_xlfn.DAYS($B$70,G75)</f>
        <v>0</v>
      </c>
      <c r="I75" s="13" t="n">
        <f aca="false">$B$70+1</f>
        <v>43918</v>
      </c>
      <c r="J75" s="1" t="n">
        <f aca="false">_xlfn.DAYS(B$70,I75)</f>
        <v>-1</v>
      </c>
      <c r="K75" s="13" t="n">
        <f aca="false">$B$70+1</f>
        <v>43918</v>
      </c>
      <c r="L75" s="0"/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46</v>
      </c>
      <c r="C76" s="12" t="n">
        <v>330</v>
      </c>
      <c r="D76" s="1" t="n">
        <v>759</v>
      </c>
      <c r="E76" s="12" t="n">
        <f aca="false">D76/67.79</f>
        <v>11.1963416433102</v>
      </c>
      <c r="F76" s="12" t="n">
        <v>181</v>
      </c>
      <c r="G76" s="13" t="n">
        <v>43916</v>
      </c>
      <c r="H76" s="1" t="n">
        <f aca="false">_xlfn.DAYS($B$70,G76)</f>
        <v>1</v>
      </c>
      <c r="I76" s="13" t="n">
        <f aca="false">$B$70+1</f>
        <v>43918</v>
      </c>
      <c r="J76" s="1" t="n">
        <f aca="false">_xlfn.DAYS(B$70,I76)</f>
        <v>-1</v>
      </c>
      <c r="K76" s="13" t="n">
        <f aca="false">$B$70+1</f>
        <v>43918</v>
      </c>
      <c r="L76" s="0"/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48</v>
      </c>
      <c r="C77" s="12" t="n">
        <v>414</v>
      </c>
      <c r="D77" s="1" t="n">
        <v>351</v>
      </c>
      <c r="E77" s="12" t="n">
        <f aca="false">D77/83.784</f>
        <v>4.18934402749928</v>
      </c>
      <c r="F77" s="12" t="n">
        <v>84</v>
      </c>
      <c r="G77" s="13" t="n">
        <f aca="false">$B$70+1</f>
        <v>43918</v>
      </c>
      <c r="H77" s="1" t="n">
        <f aca="false">_xlfn.DAYS($B$70,G77)</f>
        <v>-1</v>
      </c>
      <c r="I77" s="13" t="n">
        <f aca="false">$B$70+1</f>
        <v>43918</v>
      </c>
      <c r="J77" s="1" t="n">
        <f aca="false">_xlfn.DAYS(B$70,I77)</f>
        <v>-1</v>
      </c>
      <c r="K77" s="13" t="n">
        <f aca="false">$B$70+1</f>
        <v>43918</v>
      </c>
      <c r="L77" s="0"/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45</v>
      </c>
      <c r="C78" s="12" t="n">
        <v>50</v>
      </c>
      <c r="D78" s="12" t="n">
        <v>105</v>
      </c>
      <c r="E78" s="12" t="n">
        <f aca="false">D78/10.36</f>
        <v>10.1351351351351</v>
      </c>
      <c r="F78" s="12" t="n">
        <v>28</v>
      </c>
      <c r="G78" s="13" t="n">
        <v>43915</v>
      </c>
      <c r="H78" s="1" t="n">
        <f aca="false">_xlfn.DAYS($B$70,G78)</f>
        <v>2</v>
      </c>
      <c r="I78" s="13" t="n">
        <f aca="false">$B$70+1</f>
        <v>43918</v>
      </c>
      <c r="J78" s="1" t="n">
        <f aca="false">_xlfn.DAYS(B$70,I78)</f>
        <v>-1</v>
      </c>
      <c r="K78" s="13" t="n">
        <f aca="false">$B$70+1</f>
        <v>43918</v>
      </c>
      <c r="L78" s="0"/>
      <c r="M78" s="0"/>
      <c r="N78" s="0"/>
      <c r="O78" s="0"/>
      <c r="P78" s="0"/>
      <c r="Q78" s="0"/>
    </row>
    <row r="79" customFormat="false" ht="12.8" hidden="false" customHeight="false" outlineLevel="0" collapsed="false"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27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43916</v>
      </c>
      <c r="D82" s="8" t="s">
        <v>6</v>
      </c>
      <c r="E82" s="8" t="s">
        <v>28</v>
      </c>
      <c r="F82" s="8"/>
      <c r="G82" s="8" t="s">
        <v>29</v>
      </c>
      <c r="H82" s="8" t="s">
        <v>30</v>
      </c>
      <c r="I82" s="8" t="s">
        <v>31</v>
      </c>
      <c r="J82" s="8" t="s">
        <v>30</v>
      </c>
      <c r="K82" s="8" t="s">
        <v>32</v>
      </c>
      <c r="L82" s="0"/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</v>
      </c>
      <c r="D83" s="10" t="s">
        <v>2</v>
      </c>
      <c r="E83" s="10" t="s">
        <v>35</v>
      </c>
      <c r="F83" s="10" t="s">
        <v>36</v>
      </c>
      <c r="G83" s="11" t="s">
        <v>37</v>
      </c>
      <c r="H83" s="8" t="s">
        <v>38</v>
      </c>
      <c r="I83" s="11" t="s">
        <v>39</v>
      </c>
      <c r="J83" s="8" t="s">
        <v>40</v>
      </c>
      <c r="K83" s="8" t="s">
        <v>37</v>
      </c>
      <c r="L83" s="0"/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42</v>
      </c>
      <c r="C84" s="12" t="n">
        <v>300</v>
      </c>
      <c r="D84" s="1" t="n">
        <v>8215</v>
      </c>
      <c r="E84" s="12" t="n">
        <f aca="false">D84/60.48</f>
        <v>135.830026455026</v>
      </c>
      <c r="F84" s="12" t="n">
        <v>712</v>
      </c>
      <c r="G84" s="13" t="n">
        <v>43900</v>
      </c>
      <c r="H84" s="1" t="n">
        <f aca="false">_xlfn.DAYS(B$82,G84)</f>
        <v>16</v>
      </c>
      <c r="I84" s="13" t="n">
        <v>43902</v>
      </c>
      <c r="J84" s="1" t="n">
        <f aca="false">_xlfn.DAYS(B$82,I84)</f>
        <v>14</v>
      </c>
      <c r="K84" s="13" t="n">
        <f aca="false">B$82+1</f>
        <v>43917</v>
      </c>
      <c r="L84" s="0"/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43</v>
      </c>
      <c r="C85" s="12" t="n">
        <v>230</v>
      </c>
      <c r="D85" s="1" t="n">
        <v>4365</v>
      </c>
      <c r="E85" s="12" t="n">
        <f aca="false">D85/46.75</f>
        <v>93.3689839572193</v>
      </c>
      <c r="F85" s="12" t="n">
        <v>718</v>
      </c>
      <c r="G85" s="13" t="n">
        <v>43907</v>
      </c>
      <c r="H85" s="1" t="n">
        <f aca="false">_xlfn.DAYS(B$82,G85)</f>
        <v>9</v>
      </c>
      <c r="I85" s="13" t="n">
        <v>43913</v>
      </c>
      <c r="J85" s="1" t="n">
        <f aca="false">_xlfn.DAYS(B$82,I85)</f>
        <v>3</v>
      </c>
      <c r="K85" s="13" t="n">
        <f aca="false">B$82+1</f>
        <v>43917</v>
      </c>
      <c r="L85" s="0"/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44</v>
      </c>
      <c r="C86" s="12" t="n">
        <v>330</v>
      </c>
      <c r="D86" s="1" t="n">
        <v>1696</v>
      </c>
      <c r="E86" s="12" t="n">
        <f aca="false">D86/65.27</f>
        <v>25.9843726060978</v>
      </c>
      <c r="F86" s="12" t="n">
        <v>365</v>
      </c>
      <c r="G86" s="13" t="n">
        <v>43912</v>
      </c>
      <c r="H86" s="1" t="n">
        <f aca="false">_xlfn.DAYS(B$82,G86)</f>
        <v>4</v>
      </c>
      <c r="I86" s="13" t="n">
        <v>43914</v>
      </c>
      <c r="J86" s="1" t="n">
        <f aca="false">_xlfn.DAYS(B$82,I86)</f>
        <v>2</v>
      </c>
      <c r="K86" s="13" t="n">
        <f aca="false">B$82+1</f>
        <v>43917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47</v>
      </c>
      <c r="C87" s="12" t="n">
        <v>1660</v>
      </c>
      <c r="D87" s="1" t="n">
        <v>1295</v>
      </c>
      <c r="E87" s="12" t="n">
        <f aca="false">D87/331</f>
        <v>3.91238670694864</v>
      </c>
      <c r="F87" s="12" t="n">
        <v>268</v>
      </c>
      <c r="G87" s="13" t="n">
        <v>43917</v>
      </c>
      <c r="H87" s="1" t="n">
        <f aca="false">_xlfn.DAYS(B$82,G87)</f>
        <v>-1</v>
      </c>
      <c r="I87" s="13" t="n">
        <f aca="false">B$82+1</f>
        <v>43917</v>
      </c>
      <c r="J87" s="1" t="n">
        <f aca="false">_xlfn.DAYS($B$82,I87)</f>
        <v>-1</v>
      </c>
      <c r="K87" s="13" t="n">
        <f aca="false">B$82+1</f>
        <v>43917</v>
      </c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46</v>
      </c>
      <c r="C88" s="12" t="n">
        <v>330</v>
      </c>
      <c r="D88" s="1" t="n">
        <v>578</v>
      </c>
      <c r="E88" s="12" t="n">
        <f aca="false">D88/67.79</f>
        <v>8.52633131730344</v>
      </c>
      <c r="F88" s="12" t="n">
        <v>115</v>
      </c>
      <c r="G88" s="13" t="n">
        <v>43916</v>
      </c>
      <c r="H88" s="1" t="n">
        <f aca="false">_xlfn.DAYS(B$82,G88)</f>
        <v>0</v>
      </c>
      <c r="I88" s="13" t="n">
        <f aca="false">B$82+1</f>
        <v>43917</v>
      </c>
      <c r="J88" s="1" t="n">
        <f aca="false">_xlfn.DAYS(B$82,I88)</f>
        <v>-1</v>
      </c>
      <c r="K88" s="13" t="n">
        <f aca="false">B$82+1</f>
        <v>43917</v>
      </c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48</v>
      </c>
      <c r="C89" s="12" t="n">
        <v>414</v>
      </c>
      <c r="D89" s="1" t="n">
        <v>267</v>
      </c>
      <c r="E89" s="12" t="n">
        <f aca="false">D89/83.784</f>
        <v>3.18676596963621</v>
      </c>
      <c r="F89" s="12" t="n">
        <v>61</v>
      </c>
      <c r="G89" s="13" t="n">
        <v>43917</v>
      </c>
      <c r="H89" s="1" t="n">
        <f aca="false">_xlfn.DAYS(B$82,G89)</f>
        <v>-1</v>
      </c>
      <c r="I89" s="13" t="n">
        <f aca="false">B$82+1</f>
        <v>43917</v>
      </c>
      <c r="J89" s="1" t="n">
        <f aca="false">_xlfn.DAYS(B$82,I89)</f>
        <v>-1</v>
      </c>
      <c r="K89" s="13" t="n">
        <f aca="false">B$82+1</f>
        <v>43917</v>
      </c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45</v>
      </c>
      <c r="C90" s="12" t="n">
        <v>50</v>
      </c>
      <c r="D90" s="12" t="n">
        <v>77</v>
      </c>
      <c r="E90" s="12" t="n">
        <f aca="false">D90/10.36</f>
        <v>7.43243243243243</v>
      </c>
      <c r="F90" s="12" t="n">
        <v>15</v>
      </c>
      <c r="G90" s="13" t="n">
        <v>43915</v>
      </c>
      <c r="H90" s="1" t="n">
        <f aca="false">_xlfn.DAYS(B$82,G90)</f>
        <v>1</v>
      </c>
      <c r="I90" s="13" t="n">
        <f aca="false">B$82+1</f>
        <v>43917</v>
      </c>
      <c r="J90" s="1" t="n">
        <f aca="false">_xlfn.DAYS(B$82,I90)</f>
        <v>-1</v>
      </c>
      <c r="K90" s="13" t="n">
        <f aca="false">B$82+1</f>
        <v>43917</v>
      </c>
      <c r="L90" s="0"/>
      <c r="M90" s="0"/>
      <c r="N90" s="0"/>
      <c r="O90" s="0"/>
      <c r="P90" s="0"/>
      <c r="Q9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