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<sst xmlns="http://schemas.openxmlformats.org/spreadsheetml/2006/main" count="661" uniqueCount="60">
  <si>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</si>
  <si>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</si>
  <si>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</si>
  <si>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</si>
  <si>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</si>
  <si>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</si>
  <si>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</si>
  <si>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</si>
  <si>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</si>
  <si>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</si>
  <si>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</si>
  <si>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</si>
  <si>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</si>
  <si>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</si>
  <si>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On Apr 17th data changed:  Apr 14th  3K+  added to deaths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</si>
  <si>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</si>
  <si>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</si>
  <si>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</si>
  <si>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</si>
  <si>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</si>
  <si>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</si>
  <si>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</si>
  <si>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</si>
  <si>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</si>
  <si>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</si>
  <si>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</si>
  <si>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</si>
  <si>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</si>
  <si>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</si>
  <si>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</si>
  <si>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</si>
  <si>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</si>
  <si>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</si>
  <si>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</si>
  <si>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</si>
  <si>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</si>
  <si>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</si>
  <si>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</si>
  <si>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</si>
  <si>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</si>
  <si>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</si>
  <si>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Coprrezione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</si>
  <si>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</si>
  <si>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</si>
  <si>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</si>
  <si>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</si>
  <si>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</si>
  <si>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</si>
  <si>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</si>
  <si>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</si>
  <si>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&lt; =  previos value  &amp; diff</t>
  </si>
  <si>
    <t>Italy</t>
  </si>
  <si>
    <t>Spagna</t>
  </si>
  <si>
    <t>France</t>
  </si>
  <si>
    <t>Sweden</t>
  </si>
  <si>
    <t>UK</t>
  </si>
  <si>
    <t>USA</t>
  </si>
  <si>
    <t>Germany</t>
  </si>
  <si>
    <t>&lt; =  previos value</t>
  </si>
  <si>
    <t>Vecchie correzioni NON riportate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</si>
</sst>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8"/>
  <sheetViews>
    <sheetView windowProtection="false" showFormulas="false" showGridLines="true" showRowColHeaders="true" showZeros="true" rightToLeft="false" tabSelected="true" showOutlineSymbols="true" defaultGridColor="true" view="normal" topLeftCell="B17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3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6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6" t="n">
        <v>43940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7" t="s">
        <v>41</v>
      </c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42</v>
      </c>
      <c r="D23" s="8" t="s">
        <v>12</v>
      </c>
      <c r="E23" s="10" t="s">
        <v>43</v>
      </c>
      <c r="F23" s="10" t="s">
        <v>44</v>
      </c>
      <c r="G23" s="11" t="s">
        <v>45</v>
      </c>
      <c r="H23" s="8" t="s">
        <v>46</v>
      </c>
      <c r="I23" s="11" t="s">
        <v>47</v>
      </c>
      <c r="J23" s="8" t="s">
        <v>48</v>
      </c>
      <c r="K23" s="8" t="s">
        <v>45</v>
      </c>
      <c r="L23" s="8" t="s">
        <v>49</v>
      </c>
      <c r="M23" s="12" t="s">
        <v>50</v>
      </c>
      <c r="N23" s="0"/>
      <c r="O23" s="0"/>
      <c r="P23" s="0"/>
      <c r="Q23" s="0"/>
    </row>
    <row r="24" customFormat="false" ht="12.8" hidden="false" customHeight="false" outlineLevel="0" collapsed="false">
      <c r="B24" s="0" t="s">
        <v>51</v>
      </c>
      <c r="C24" s="13" t="n">
        <v>300</v>
      </c>
      <c r="D24" s="1" t="n">
        <v>23660</v>
      </c>
      <c r="E24" s="13" t="n">
        <f aca="false">D24/60.48</f>
        <v>391.203703703704</v>
      </c>
      <c r="F24" s="13" t="n">
        <v>433</v>
      </c>
      <c r="G24" s="14" t="n">
        <v>43900</v>
      </c>
      <c r="H24" s="1" t="n">
        <f aca="false">_xlfn.DAYS(B22,G24)</f>
        <v>40</v>
      </c>
      <c r="I24" s="14" t="n">
        <v>43902</v>
      </c>
      <c r="J24" s="1" t="n">
        <f aca="false">_xlfn.DAYS(B22,I24)</f>
        <v>38</v>
      </c>
      <c r="K24" s="14" t="n">
        <f aca="false">B22+1</f>
        <v>43941</v>
      </c>
      <c r="L24" s="0" t="n">
        <f aca="false">_xlfn.DAYS(K24,G24)</f>
        <v>41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52</v>
      </c>
      <c r="C25" s="13" t="n">
        <v>230</v>
      </c>
      <c r="D25" s="1" t="n">
        <v>20453</v>
      </c>
      <c r="E25" s="13" t="n">
        <f aca="false">D25/46.75</f>
        <v>437.497326203209</v>
      </c>
      <c r="F25" s="13" t="n">
        <v>410</v>
      </c>
      <c r="G25" s="14" t="n">
        <v>43907</v>
      </c>
      <c r="H25" s="1" t="n">
        <f aca="false">_xlfn.DAYS(B22,G25)</f>
        <v>33</v>
      </c>
      <c r="I25" s="14" t="n">
        <v>43913</v>
      </c>
      <c r="J25" s="1" t="n">
        <f aca="false">_xlfn.DAYS(B22,I25)</f>
        <v>27</v>
      </c>
      <c r="K25" s="14" t="n">
        <f aca="false">B22+1</f>
        <v>43941</v>
      </c>
      <c r="L25" s="0" t="n">
        <f aca="false">_xlfn.DAYS(K25,G25)</f>
        <v>34</v>
      </c>
      <c r="N25" s="0"/>
      <c r="O25" s="0"/>
      <c r="P25" s="0"/>
      <c r="Q25" s="0"/>
    </row>
    <row r="26" customFormat="false" ht="12.8" hidden="false" customHeight="false" outlineLevel="0" collapsed="false">
      <c r="B26" s="0" t="s">
        <v>53</v>
      </c>
      <c r="C26" s="13" t="n">
        <v>330</v>
      </c>
      <c r="D26" s="1" t="n">
        <v>19718</v>
      </c>
      <c r="E26" s="13" t="n">
        <f aca="false">D26/65.27</f>
        <v>302.098973494714</v>
      </c>
      <c r="F26" s="13" t="n">
        <v>395</v>
      </c>
      <c r="G26" s="14" t="n">
        <v>43912</v>
      </c>
      <c r="H26" s="1" t="n">
        <f aca="false">_xlfn.DAYS(B22,G26)</f>
        <v>28</v>
      </c>
      <c r="I26" s="14" t="n">
        <v>43914</v>
      </c>
      <c r="J26" s="1" t="n">
        <f aca="false">_xlfn.DAYS(B22,I26)</f>
        <v>26</v>
      </c>
      <c r="K26" s="14" t="n">
        <f aca="false">B22+1</f>
        <v>43941</v>
      </c>
      <c r="L26" s="0" t="n">
        <f aca="false">_xlfn.DAYS(K26,G26)</f>
        <v>29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54</v>
      </c>
      <c r="C27" s="13" t="n">
        <v>50</v>
      </c>
      <c r="D27" s="13" t="n">
        <v>1540</v>
      </c>
      <c r="E27" s="13" t="n">
        <f aca="false">D27/10.36</f>
        <v>148.648648648649</v>
      </c>
      <c r="F27" s="13" t="n">
        <v>29</v>
      </c>
      <c r="G27" s="14" t="n">
        <v>43915</v>
      </c>
      <c r="H27" s="1" t="n">
        <f aca="false">_xlfn.DAYS(B22,G27)</f>
        <v>25</v>
      </c>
      <c r="I27" s="14" t="n">
        <v>43928</v>
      </c>
      <c r="J27" s="1" t="n">
        <f aca="false">_xlfn.DAYS(B22,I27)</f>
        <v>12</v>
      </c>
      <c r="K27" s="14" t="n">
        <f aca="false">B22+1</f>
        <v>43941</v>
      </c>
      <c r="L27" s="0" t="n">
        <f aca="false">_xlfn.DAYS(K27,G27)</f>
        <v>26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55</v>
      </c>
      <c r="C28" s="13" t="n">
        <v>330</v>
      </c>
      <c r="D28" s="1" t="n">
        <v>16060</v>
      </c>
      <c r="E28" s="13" t="n">
        <f aca="false">D28/67.79</f>
        <v>236.908098539608</v>
      </c>
      <c r="F28" s="13" t="n">
        <v>596</v>
      </c>
      <c r="G28" s="14" t="n">
        <v>43916</v>
      </c>
      <c r="H28" s="1" t="n">
        <f aca="false">_xlfn.DAYS(B22,G28)</f>
        <v>24</v>
      </c>
      <c r="I28" s="14" t="n">
        <v>43919</v>
      </c>
      <c r="J28" s="1" t="n">
        <f aca="false">_xlfn.DAYS(B22,I28)</f>
        <v>21</v>
      </c>
      <c r="K28" s="14" t="n">
        <f aca="false">B22+1</f>
        <v>43941</v>
      </c>
      <c r="L28" s="0" t="n">
        <f aca="false">_xlfn.DAYS(K28,G28)</f>
        <v>25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56</v>
      </c>
      <c r="C29" s="13" t="n">
        <v>1660</v>
      </c>
      <c r="D29" s="1" t="n">
        <v>40575</v>
      </c>
      <c r="E29" s="13" t="n">
        <f aca="false">D29/331</f>
        <v>122.583081570997</v>
      </c>
      <c r="F29" s="13" t="n">
        <v>1561</v>
      </c>
      <c r="G29" s="14" t="n">
        <v>43917</v>
      </c>
      <c r="H29" s="1" t="n">
        <f aca="false">_xlfn.DAYS(B22,G29)</f>
        <v>23</v>
      </c>
      <c r="I29" s="14" t="n">
        <v>43921</v>
      </c>
      <c r="J29" s="1" t="n">
        <f aca="false">_xlfn.DAYS(B22,I29)</f>
        <v>19</v>
      </c>
      <c r="K29" s="14" t="n">
        <f aca="false">B22+1</f>
        <v>43941</v>
      </c>
      <c r="L29" s="0" t="n">
        <f aca="false">_xlfn.DAYS(K29,G29)</f>
        <v>24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57</v>
      </c>
      <c r="C30" s="13" t="n">
        <v>414</v>
      </c>
      <c r="D30" s="1" t="n">
        <v>4692</v>
      </c>
      <c r="E30" s="13" t="n">
        <f aca="false">D30/83.784</f>
        <v>56.0011458034947</v>
      </c>
      <c r="F30" s="13" t="n">
        <v>104</v>
      </c>
      <c r="G30" s="14" t="n">
        <v>43918</v>
      </c>
      <c r="H30" s="1" t="n">
        <f aca="false">_xlfn.DAYS(B22,G30)</f>
        <v>22</v>
      </c>
      <c r="I30" s="14" t="n">
        <v>43920</v>
      </c>
      <c r="J30" s="1" t="n">
        <f aca="false">_xlfn.DAYS(B22,I30)</f>
        <v>20</v>
      </c>
      <c r="K30" s="14" t="n">
        <f aca="false">B22+1</f>
        <v>43941</v>
      </c>
      <c r="L30" s="0" t="n">
        <f aca="false">_xlfn.DAYS(K30,G30)</f>
        <v>23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6" t="n">
        <v>43939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7" t="s">
        <v>41</v>
      </c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42</v>
      </c>
      <c r="D35" s="8" t="s">
        <v>12</v>
      </c>
      <c r="E35" s="10" t="s">
        <v>43</v>
      </c>
      <c r="F35" s="10" t="s">
        <v>44</v>
      </c>
      <c r="G35" s="11" t="s">
        <v>45</v>
      </c>
      <c r="H35" s="8" t="s">
        <v>46</v>
      </c>
      <c r="I35" s="11" t="s">
        <v>47</v>
      </c>
      <c r="J35" s="8" t="s">
        <v>48</v>
      </c>
      <c r="K35" s="8" t="s">
        <v>45</v>
      </c>
      <c r="L35" s="8" t="s">
        <v>49</v>
      </c>
      <c r="M35" s="12" t="s">
        <v>58</v>
      </c>
      <c r="N35" s="0"/>
      <c r="O35" s="0"/>
      <c r="P35" s="0"/>
      <c r="Q35" s="0"/>
    </row>
    <row r="36" customFormat="false" ht="12.8" hidden="false" customHeight="false" outlineLevel="0" collapsed="false">
      <c r="B36" s="0" t="s">
        <v>51</v>
      </c>
      <c r="C36" s="13" t="n">
        <v>300</v>
      </c>
      <c r="D36" s="1" t="n">
        <v>23227</v>
      </c>
      <c r="E36" s="13" t="n">
        <f aca="false">D36/60.48</f>
        <v>384.044312169312</v>
      </c>
      <c r="F36" s="13" t="n">
        <v>482</v>
      </c>
      <c r="G36" s="14" t="n">
        <v>43900</v>
      </c>
      <c r="H36" s="1" t="n">
        <f aca="false">_xlfn.DAYS(B34,G36)</f>
        <v>39</v>
      </c>
      <c r="I36" s="14" t="n">
        <v>43902</v>
      </c>
      <c r="J36" s="1" t="n">
        <f aca="false">_xlfn.DAYS(B34,I36)</f>
        <v>37</v>
      </c>
      <c r="K36" s="14" t="n">
        <f aca="false">B34+1</f>
        <v>43940</v>
      </c>
      <c r="L36" s="0" t="n">
        <f aca="false">_xlfn.DAYS(K36,G36)</f>
        <v>40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52</v>
      </c>
      <c r="C37" s="13" t="n">
        <v>230</v>
      </c>
      <c r="D37" s="1" t="n">
        <v>20043</v>
      </c>
      <c r="E37" s="13" t="n">
        <f aca="false">D37/46.75</f>
        <v>428.727272727273</v>
      </c>
      <c r="F37" s="13" t="n">
        <v>565</v>
      </c>
      <c r="G37" s="14" t="n">
        <v>43907</v>
      </c>
      <c r="H37" s="1" t="n">
        <f aca="false">_xlfn.DAYS(B34,G37)</f>
        <v>32</v>
      </c>
      <c r="I37" s="14" t="n">
        <v>43913</v>
      </c>
      <c r="J37" s="1" t="n">
        <f aca="false">_xlfn.DAYS(B34,I37)</f>
        <v>26</v>
      </c>
      <c r="K37" s="14" t="n">
        <f aca="false">B34+1</f>
        <v>43940</v>
      </c>
      <c r="L37" s="0" t="n">
        <f aca="false">_xlfn.DAYS(K37,G37)</f>
        <v>33</v>
      </c>
      <c r="M37" s="1" t="n">
        <v>20639</v>
      </c>
      <c r="N37" s="0" t="n">
        <f aca="false">D37-M37</f>
        <v>-596</v>
      </c>
      <c r="O37" s="0"/>
      <c r="P37" s="0"/>
      <c r="Q37" s="0"/>
    </row>
    <row r="38" customFormat="false" ht="12.8" hidden="false" customHeight="false" outlineLevel="0" collapsed="false">
      <c r="B38" s="0" t="s">
        <v>53</v>
      </c>
      <c r="C38" s="13" t="n">
        <v>330</v>
      </c>
      <c r="D38" s="1" t="n">
        <v>19323</v>
      </c>
      <c r="E38" s="13" t="n">
        <f aca="false">D38/65.27</f>
        <v>296.047188601195</v>
      </c>
      <c r="F38" s="13" t="n">
        <v>642</v>
      </c>
      <c r="G38" s="14" t="n">
        <v>43912</v>
      </c>
      <c r="H38" s="1" t="n">
        <f aca="false">_xlfn.DAYS(B34,G38)</f>
        <v>27</v>
      </c>
      <c r="I38" s="14" t="n">
        <v>43914</v>
      </c>
      <c r="J38" s="1" t="n">
        <f aca="false">_xlfn.DAYS(B34,I38)</f>
        <v>25</v>
      </c>
      <c r="K38" s="14" t="n">
        <f aca="false">B34+1</f>
        <v>43940</v>
      </c>
      <c r="L38" s="0" t="n">
        <f aca="false">_xlfn.DAYS(K38,G38)</f>
        <v>28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54</v>
      </c>
      <c r="C39" s="13" t="n">
        <v>50</v>
      </c>
      <c r="D39" s="13" t="n">
        <v>1511</v>
      </c>
      <c r="E39" s="13" t="n">
        <f aca="false">D39/10.36</f>
        <v>145.849420849421</v>
      </c>
      <c r="F39" s="13" t="n">
        <v>111</v>
      </c>
      <c r="G39" s="14" t="n">
        <v>43915</v>
      </c>
      <c r="H39" s="1" t="n">
        <f aca="false">_xlfn.DAYS(B34,G39)</f>
        <v>24</v>
      </c>
      <c r="I39" s="14" t="n">
        <v>43928</v>
      </c>
      <c r="J39" s="1" t="n">
        <f aca="false">_xlfn.DAYS(B34,I39)</f>
        <v>11</v>
      </c>
      <c r="K39" s="14" t="n">
        <f aca="false">B34+1</f>
        <v>43940</v>
      </c>
      <c r="L39" s="0" t="n">
        <f aca="false">_xlfn.DAYS(K39,G39)</f>
        <v>25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55</v>
      </c>
      <c r="C40" s="13" t="n">
        <v>330</v>
      </c>
      <c r="D40" s="1" t="n">
        <v>15464</v>
      </c>
      <c r="E40" s="13" t="n">
        <f aca="false">D40/67.79</f>
        <v>228.11624133353</v>
      </c>
      <c r="F40" s="13" t="n">
        <v>888</v>
      </c>
      <c r="G40" s="14" t="n">
        <v>43916</v>
      </c>
      <c r="H40" s="1" t="n">
        <f aca="false">_xlfn.DAYS(B34,G40)</f>
        <v>23</v>
      </c>
      <c r="I40" s="14" t="n">
        <v>43919</v>
      </c>
      <c r="J40" s="1" t="n">
        <f aca="false">_xlfn.DAYS(B34,I40)</f>
        <v>20</v>
      </c>
      <c r="K40" s="14" t="n">
        <f aca="false">B34+1</f>
        <v>43940</v>
      </c>
      <c r="L40" s="0" t="n">
        <f aca="false">_xlfn.DAYS(K40,G40)</f>
        <v>24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56</v>
      </c>
      <c r="C41" s="13" t="n">
        <v>1660</v>
      </c>
      <c r="D41" s="1" t="n">
        <v>39014</v>
      </c>
      <c r="E41" s="13" t="n">
        <f aca="false">D41/331</f>
        <v>117.867069486405</v>
      </c>
      <c r="F41" s="13" t="n">
        <v>1867</v>
      </c>
      <c r="G41" s="14" t="n">
        <v>43917</v>
      </c>
      <c r="H41" s="1" t="n">
        <f aca="false">_xlfn.DAYS(B34,G41)</f>
        <v>22</v>
      </c>
      <c r="I41" s="14" t="n">
        <v>43921</v>
      </c>
      <c r="J41" s="1" t="n">
        <f aca="false">_xlfn.DAYS(B34,I41)</f>
        <v>18</v>
      </c>
      <c r="K41" s="14" t="n">
        <f aca="false">B34+1</f>
        <v>43940</v>
      </c>
      <c r="L41" s="0" t="n">
        <f aca="false">_xlfn.DAYS(K41,G41)</f>
        <v>23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57</v>
      </c>
      <c r="C42" s="13" t="n">
        <v>414</v>
      </c>
      <c r="D42" s="1" t="n">
        <v>4538</v>
      </c>
      <c r="E42" s="13" t="n">
        <f aca="false">D42/83.784</f>
        <v>54.1630860307457</v>
      </c>
      <c r="F42" s="13" t="n">
        <v>186</v>
      </c>
      <c r="G42" s="14" t="n">
        <v>43918</v>
      </c>
      <c r="H42" s="1" t="n">
        <f aca="false">_xlfn.DAYS(B34,G42)</f>
        <v>21</v>
      </c>
      <c r="I42" s="14" t="n">
        <v>43920</v>
      </c>
      <c r="J42" s="1" t="n">
        <f aca="false">_xlfn.DAYS(B34,I42)</f>
        <v>19</v>
      </c>
      <c r="K42" s="14" t="n">
        <f aca="false">B34+1</f>
        <v>43940</v>
      </c>
      <c r="L42" s="0" t="n">
        <f aca="false">_xlfn.DAYS(K42,G42)</f>
        <v>22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6" t="n">
        <v>43938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7" t="s">
        <v>41</v>
      </c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42</v>
      </c>
      <c r="D47" s="8" t="s">
        <v>12</v>
      </c>
      <c r="E47" s="10" t="s">
        <v>43</v>
      </c>
      <c r="F47" s="10" t="s">
        <v>44</v>
      </c>
      <c r="G47" s="11" t="s">
        <v>45</v>
      </c>
      <c r="H47" s="8" t="s">
        <v>46</v>
      </c>
      <c r="I47" s="11" t="s">
        <v>47</v>
      </c>
      <c r="J47" s="8" t="s">
        <v>48</v>
      </c>
      <c r="K47" s="8" t="s">
        <v>45</v>
      </c>
      <c r="L47" s="8" t="s">
        <v>49</v>
      </c>
      <c r="M47" s="12" t="s">
        <v>58</v>
      </c>
      <c r="N47" s="0"/>
      <c r="O47" s="0"/>
      <c r="P47" s="0"/>
      <c r="Q47" s="0"/>
    </row>
    <row r="48" customFormat="false" ht="12.8" hidden="false" customHeight="false" outlineLevel="0" collapsed="false">
      <c r="B48" s="0" t="s">
        <v>51</v>
      </c>
      <c r="C48" s="13" t="n">
        <v>300</v>
      </c>
      <c r="D48" s="1" t="n">
        <v>22745</v>
      </c>
      <c r="E48" s="13" t="n">
        <f aca="false">D48/60.48</f>
        <v>376.074735449735</v>
      </c>
      <c r="F48" s="13" t="n">
        <v>575</v>
      </c>
      <c r="G48" s="14" t="n">
        <v>43900</v>
      </c>
      <c r="H48" s="1" t="n">
        <f aca="false">_xlfn.DAYS(B46,G48)</f>
        <v>38</v>
      </c>
      <c r="I48" s="14" t="n">
        <v>43902</v>
      </c>
      <c r="J48" s="1" t="n">
        <f aca="false">_xlfn.DAYS(B46,I48)</f>
        <v>36</v>
      </c>
      <c r="K48" s="14" t="n">
        <f aca="false">B46+1</f>
        <v>43939</v>
      </c>
      <c r="L48" s="0" t="n">
        <f aca="false">_xlfn.DAYS(K48,G48)</f>
        <v>39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52</v>
      </c>
      <c r="C49" s="13" t="n">
        <v>230</v>
      </c>
      <c r="D49" s="1" t="n">
        <v>19478</v>
      </c>
      <c r="E49" s="13" t="n">
        <f aca="false">D49/46.75</f>
        <v>416.641711229947</v>
      </c>
      <c r="F49" s="13" t="n">
        <v>348</v>
      </c>
      <c r="G49" s="14" t="n">
        <v>43907</v>
      </c>
      <c r="H49" s="1" t="n">
        <f aca="false">_xlfn.DAYS(B46,G49)</f>
        <v>31</v>
      </c>
      <c r="I49" s="14" t="n">
        <v>43913</v>
      </c>
      <c r="J49" s="1" t="n">
        <f aca="false">_xlfn.DAYS(B46,I49)</f>
        <v>25</v>
      </c>
      <c r="K49" s="14" t="n">
        <f aca="false">B46+1</f>
        <v>43939</v>
      </c>
      <c r="L49" s="0" t="n">
        <f aca="false">_xlfn.DAYS(K49,G49)</f>
        <v>32</v>
      </c>
      <c r="M49" s="1" t="n">
        <v>20002</v>
      </c>
      <c r="N49" s="0" t="n">
        <f aca="false">D49-M49</f>
        <v>-524</v>
      </c>
      <c r="O49" s="0"/>
      <c r="P49" s="0"/>
      <c r="Q49" s="0"/>
    </row>
    <row r="50" customFormat="false" ht="12.8" hidden="false" customHeight="false" outlineLevel="0" collapsed="false">
      <c r="B50" s="0" t="s">
        <v>53</v>
      </c>
      <c r="C50" s="13" t="n">
        <v>330</v>
      </c>
      <c r="D50" s="1" t="n">
        <v>18681</v>
      </c>
      <c r="E50" s="13" t="n">
        <f aca="false">D50/65.27</f>
        <v>286.211123027425</v>
      </c>
      <c r="F50" s="13" t="n">
        <v>761</v>
      </c>
      <c r="G50" s="14" t="n">
        <v>43912</v>
      </c>
      <c r="H50" s="1" t="n">
        <f aca="false">_xlfn.DAYS(B46,G50)</f>
        <v>26</v>
      </c>
      <c r="I50" s="14" t="n">
        <v>43914</v>
      </c>
      <c r="J50" s="1" t="n">
        <f aca="false">_xlfn.DAYS(B46,I50)</f>
        <v>24</v>
      </c>
      <c r="K50" s="14" t="n">
        <f aca="false">B46+1</f>
        <v>43939</v>
      </c>
      <c r="L50" s="0" t="n">
        <f aca="false">_xlfn.DAYS(K50,G50)</f>
        <v>27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54</v>
      </c>
      <c r="C51" s="13" t="n">
        <v>50</v>
      </c>
      <c r="D51" s="13" t="n">
        <v>1400</v>
      </c>
      <c r="E51" s="13" t="n">
        <f aca="false">D51/10.36</f>
        <v>135.135135135135</v>
      </c>
      <c r="F51" s="13" t="n">
        <v>67</v>
      </c>
      <c r="G51" s="14" t="n">
        <v>43915</v>
      </c>
      <c r="H51" s="1" t="n">
        <f aca="false">_xlfn.DAYS(B46,G51)</f>
        <v>23</v>
      </c>
      <c r="I51" s="14" t="n">
        <v>43928</v>
      </c>
      <c r="J51" s="1" t="n">
        <f aca="false">_xlfn.DAYS(B46,I51)</f>
        <v>10</v>
      </c>
      <c r="K51" s="14" t="n">
        <f aca="false">B46+1</f>
        <v>43939</v>
      </c>
      <c r="L51" s="0" t="n">
        <f aca="false">_xlfn.DAYS(K51,G51)</f>
        <v>24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55</v>
      </c>
      <c r="C52" s="13" t="n">
        <v>330</v>
      </c>
      <c r="D52" s="1" t="n">
        <v>14576</v>
      </c>
      <c r="E52" s="13" t="n">
        <f aca="false">D52/67.79</f>
        <v>215.016964154005</v>
      </c>
      <c r="F52" s="13" t="n">
        <v>847</v>
      </c>
      <c r="G52" s="14" t="n">
        <v>43916</v>
      </c>
      <c r="H52" s="1" t="n">
        <f aca="false">_xlfn.DAYS(B46,G52)</f>
        <v>22</v>
      </c>
      <c r="I52" s="14" t="n">
        <v>43919</v>
      </c>
      <c r="J52" s="1" t="n">
        <f aca="false">_xlfn.DAYS(B46,I52)</f>
        <v>19</v>
      </c>
      <c r="K52" s="14" t="n">
        <f aca="false">B46+1</f>
        <v>43939</v>
      </c>
      <c r="L52" s="0" t="n">
        <f aca="false">_xlfn.DAYS(K52,G52)</f>
        <v>23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56</v>
      </c>
      <c r="C53" s="13" t="n">
        <v>1660</v>
      </c>
      <c r="D53" s="1" t="n">
        <v>37147</v>
      </c>
      <c r="E53" s="13" t="n">
        <f aca="false">D53/331</f>
        <v>112.226586102719</v>
      </c>
      <c r="F53" s="13" t="n">
        <v>2528</v>
      </c>
      <c r="G53" s="14" t="n">
        <v>43917</v>
      </c>
      <c r="H53" s="1" t="n">
        <f aca="false">_xlfn.DAYS(B46,G53)</f>
        <v>21</v>
      </c>
      <c r="I53" s="14" t="n">
        <v>43921</v>
      </c>
      <c r="J53" s="1" t="n">
        <f aca="false">_xlfn.DAYS(B46,I53)</f>
        <v>17</v>
      </c>
      <c r="K53" s="14" t="n">
        <f aca="false">B46+1</f>
        <v>43939</v>
      </c>
      <c r="L53" s="0" t="n">
        <f aca="false">_xlfn.DAYS(K53,G53)</f>
        <v>22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57</v>
      </c>
      <c r="C54" s="13" t="n">
        <v>414</v>
      </c>
      <c r="D54" s="1" t="n">
        <v>4352</v>
      </c>
      <c r="E54" s="13" t="n">
        <f aca="false">D54/83.784</f>
        <v>51.9430917597632</v>
      </c>
      <c r="F54" s="13" t="n">
        <v>300</v>
      </c>
      <c r="G54" s="14" t="n">
        <v>43918</v>
      </c>
      <c r="H54" s="1" t="n">
        <f aca="false">_xlfn.DAYS(B46,G54)</f>
        <v>20</v>
      </c>
      <c r="I54" s="14" t="n">
        <v>43920</v>
      </c>
      <c r="J54" s="1" t="n">
        <f aca="false">_xlfn.DAYS(B46,I54)</f>
        <v>18</v>
      </c>
      <c r="K54" s="14" t="n">
        <f aca="false">B46+1</f>
        <v>43939</v>
      </c>
      <c r="L54" s="0" t="n">
        <f aca="false">_xlfn.DAYS(K54,G54)</f>
        <v>21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6" t="n">
        <v>43937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7" t="s">
        <v>41</v>
      </c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42</v>
      </c>
      <c r="D59" s="8" t="s">
        <v>12</v>
      </c>
      <c r="E59" s="10" t="s">
        <v>43</v>
      </c>
      <c r="F59" s="10" t="s">
        <v>44</v>
      </c>
      <c r="G59" s="11" t="s">
        <v>45</v>
      </c>
      <c r="H59" s="8" t="s">
        <v>46</v>
      </c>
      <c r="I59" s="11" t="s">
        <v>47</v>
      </c>
      <c r="J59" s="8" t="s">
        <v>48</v>
      </c>
      <c r="K59" s="8" t="s">
        <v>45</v>
      </c>
      <c r="L59" s="8" t="s">
        <v>49</v>
      </c>
      <c r="M59" s="12" t="s">
        <v>58</v>
      </c>
      <c r="N59" s="0"/>
      <c r="O59" s="0"/>
      <c r="P59" s="0"/>
      <c r="Q59" s="0"/>
    </row>
    <row r="60" customFormat="false" ht="12.8" hidden="false" customHeight="false" outlineLevel="0" collapsed="false">
      <c r="B60" s="0" t="s">
        <v>51</v>
      </c>
      <c r="C60" s="13" t="n">
        <v>300</v>
      </c>
      <c r="D60" s="1" t="n">
        <v>22170</v>
      </c>
      <c r="E60" s="13" t="n">
        <f aca="false">D60/60.48</f>
        <v>366.56746031746</v>
      </c>
      <c r="F60" s="13" t="n">
        <v>525</v>
      </c>
      <c r="G60" s="14" t="n">
        <v>43900</v>
      </c>
      <c r="H60" s="1" t="n">
        <f aca="false">_xlfn.DAYS($B$58,G60)</f>
        <v>37</v>
      </c>
      <c r="I60" s="14" t="n">
        <v>43902</v>
      </c>
      <c r="J60" s="1" t="n">
        <f aca="false">_xlfn.DAYS($B$58,I60)</f>
        <v>35</v>
      </c>
      <c r="K60" s="14" t="n">
        <f aca="false">$B$58+1</f>
        <v>43938</v>
      </c>
      <c r="L60" s="0" t="n">
        <f aca="false">_xlfn.DAYS(K60,G60)</f>
        <v>38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52</v>
      </c>
      <c r="C61" s="13" t="n">
        <v>230</v>
      </c>
      <c r="D61" s="1" t="n">
        <v>19130</v>
      </c>
      <c r="E61" s="13" t="n">
        <f aca="false">D61/46.75</f>
        <v>409.197860962567</v>
      </c>
      <c r="F61" s="13" t="n">
        <v>318</v>
      </c>
      <c r="G61" s="14" t="n">
        <v>43907</v>
      </c>
      <c r="H61" s="1" t="n">
        <f aca="false">_xlfn.DAYS($B$58,G61)</f>
        <v>30</v>
      </c>
      <c r="I61" s="14" t="n">
        <v>43913</v>
      </c>
      <c r="J61" s="1" t="n">
        <f aca="false">_xlfn.DAYS($B$58,I61)</f>
        <v>24</v>
      </c>
      <c r="K61" s="14" t="n">
        <f aca="false">$B$58+1</f>
        <v>43938</v>
      </c>
      <c r="L61" s="0" t="n">
        <f aca="false">_xlfn.DAYS(K61,G61)</f>
        <v>31</v>
      </c>
      <c r="M61" s="0" t="n">
        <v>19315</v>
      </c>
      <c r="N61" s="0" t="n">
        <f aca="false">D61-M61</f>
        <v>-185</v>
      </c>
      <c r="O61" s="0"/>
      <c r="P61" s="0"/>
      <c r="Q61" s="0"/>
    </row>
    <row r="62" customFormat="false" ht="12.8" hidden="false" customHeight="false" outlineLevel="0" collapsed="false">
      <c r="B62" s="0" t="s">
        <v>53</v>
      </c>
      <c r="C62" s="13" t="n">
        <v>330</v>
      </c>
      <c r="D62" s="1" t="n">
        <v>17920</v>
      </c>
      <c r="E62" s="13" t="n">
        <f aca="false">D62/65.27</f>
        <v>274.551861498391</v>
      </c>
      <c r="F62" s="13" t="n">
        <v>753</v>
      </c>
      <c r="G62" s="14" t="n">
        <v>43912</v>
      </c>
      <c r="H62" s="1" t="n">
        <f aca="false">_xlfn.DAYS($B$58,G62)</f>
        <v>25</v>
      </c>
      <c r="I62" s="14" t="n">
        <v>43914</v>
      </c>
      <c r="J62" s="1" t="n">
        <f aca="false">_xlfn.DAYS($B$58,I62)</f>
        <v>23</v>
      </c>
      <c r="K62" s="14" t="n">
        <f aca="false">$B$58+1</f>
        <v>43938</v>
      </c>
      <c r="L62" s="0" t="n">
        <f aca="false">_xlfn.DAYS(K62,G62)</f>
        <v>26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54</v>
      </c>
      <c r="C63" s="13" t="n">
        <v>50</v>
      </c>
      <c r="D63" s="13" t="n">
        <v>1333</v>
      </c>
      <c r="E63" s="13" t="n">
        <f aca="false">D63/10.36</f>
        <v>128.667953667954</v>
      </c>
      <c r="F63" s="13" t="n">
        <v>130</v>
      </c>
      <c r="G63" s="14" t="n">
        <v>43915</v>
      </c>
      <c r="H63" s="1" t="n">
        <f aca="false">_xlfn.DAYS($B$58,G63)</f>
        <v>22</v>
      </c>
      <c r="I63" s="14" t="n">
        <v>43928</v>
      </c>
      <c r="J63" s="1" t="n">
        <f aca="false">_xlfn.DAYS($B$58,I63)</f>
        <v>9</v>
      </c>
      <c r="K63" s="14" t="n">
        <f aca="false">$B$58+1</f>
        <v>43938</v>
      </c>
      <c r="L63" s="0" t="n">
        <f aca="false">_xlfn.DAYS(K63,G63)</f>
        <v>23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55</v>
      </c>
      <c r="C64" s="13" t="n">
        <v>330</v>
      </c>
      <c r="D64" s="1" t="n">
        <v>13729</v>
      </c>
      <c r="E64" s="13" t="n">
        <f aca="false">D64/67.79</f>
        <v>202.522495943354</v>
      </c>
      <c r="F64" s="13" t="n">
        <v>861</v>
      </c>
      <c r="G64" s="14" t="n">
        <v>43916</v>
      </c>
      <c r="H64" s="1" t="n">
        <f aca="false">_xlfn.DAYS($B$58,G64)</f>
        <v>21</v>
      </c>
      <c r="I64" s="14" t="n">
        <v>43919</v>
      </c>
      <c r="J64" s="1" t="n">
        <f aca="false">_xlfn.DAYS($B$58,I64)</f>
        <v>18</v>
      </c>
      <c r="K64" s="14" t="n">
        <f aca="false">$B$58+1</f>
        <v>43938</v>
      </c>
      <c r="L64" s="0" t="n">
        <f aca="false">_xlfn.DAYS(K64,G64)</f>
        <v>22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56</v>
      </c>
      <c r="C65" s="13" t="n">
        <v>1660</v>
      </c>
      <c r="D65" s="1" t="n">
        <v>34619</v>
      </c>
      <c r="E65" s="13" t="n">
        <f aca="false">D65/331</f>
        <v>104.589123867069</v>
      </c>
      <c r="F65" s="13" t="n">
        <v>2176</v>
      </c>
      <c r="G65" s="14" t="n">
        <v>43917</v>
      </c>
      <c r="H65" s="1" t="n">
        <f aca="false">_xlfn.DAYS($B$58,G65)</f>
        <v>20</v>
      </c>
      <c r="I65" s="14" t="n">
        <v>43921</v>
      </c>
      <c r="J65" s="1" t="n">
        <f aca="false">_xlfn.DAYS($B$58,I65)</f>
        <v>16</v>
      </c>
      <c r="K65" s="14" t="n">
        <f aca="false">$B$58+1</f>
        <v>43938</v>
      </c>
      <c r="L65" s="0" t="n">
        <f aca="false">_xlfn.DAYS(K65,G65)</f>
        <v>21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57</v>
      </c>
      <c r="C66" s="13" t="n">
        <v>414</v>
      </c>
      <c r="D66" s="1" t="n">
        <v>4052</v>
      </c>
      <c r="E66" s="13" t="n">
        <f aca="false">D66/83.784</f>
        <v>48.3624558388236</v>
      </c>
      <c r="F66" s="13" t="n">
        <v>248</v>
      </c>
      <c r="G66" s="14" t="n">
        <v>43918</v>
      </c>
      <c r="H66" s="1" t="n">
        <f aca="false">_xlfn.DAYS($B$58,G66)</f>
        <v>19</v>
      </c>
      <c r="I66" s="14" t="n">
        <v>43920</v>
      </c>
      <c r="J66" s="1" t="n">
        <f aca="false">_xlfn.DAYS($B$58,I66)</f>
        <v>17</v>
      </c>
      <c r="K66" s="14" t="n">
        <f aca="false">$B$58+1</f>
        <v>43938</v>
      </c>
      <c r="L66" s="0" t="n">
        <f aca="false">_xlfn.DAYS(K66,G66)</f>
        <v>20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6" t="n">
        <v>43936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0" t="s">
        <v>59</v>
      </c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42</v>
      </c>
      <c r="D71" s="8" t="s">
        <v>12</v>
      </c>
      <c r="E71" s="10" t="s">
        <v>43</v>
      </c>
      <c r="F71" s="10" t="s">
        <v>44</v>
      </c>
      <c r="G71" s="11" t="s">
        <v>45</v>
      </c>
      <c r="H71" s="8" t="s">
        <v>46</v>
      </c>
      <c r="I71" s="11" t="s">
        <v>47</v>
      </c>
      <c r="J71" s="8" t="s">
        <v>48</v>
      </c>
      <c r="K71" s="8" t="s">
        <v>45</v>
      </c>
      <c r="L71" s="8" t="s">
        <v>49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51</v>
      </c>
      <c r="C72" s="13" t="n">
        <v>300</v>
      </c>
      <c r="D72" s="1" t="n">
        <v>21645</v>
      </c>
      <c r="E72" s="13" t="n">
        <f aca="false">D72/60.48</f>
        <v>357.886904761905</v>
      </c>
      <c r="F72" s="13" t="n">
        <v>578</v>
      </c>
      <c r="G72" s="14" t="n">
        <v>43900</v>
      </c>
      <c r="H72" s="1" t="n">
        <f aca="false">_xlfn.DAYS($B$70,G72)</f>
        <v>36</v>
      </c>
      <c r="I72" s="14" t="n">
        <v>43902</v>
      </c>
      <c r="J72" s="1" t="n">
        <f aca="false">_xlfn.DAYS($B$70,I72)</f>
        <v>34</v>
      </c>
      <c r="K72" s="14" t="n">
        <f aca="false">$B$70+1</f>
        <v>43937</v>
      </c>
      <c r="L72" s="0" t="n">
        <f aca="false">_xlfn.DAYS(K72,G72)</f>
        <v>37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52</v>
      </c>
      <c r="C73" s="13" t="n">
        <v>230</v>
      </c>
      <c r="D73" s="1" t="n">
        <v>18812</v>
      </c>
      <c r="E73" s="13" t="n">
        <f aca="false">D73/46.75</f>
        <v>402.395721925134</v>
      </c>
      <c r="F73" s="13" t="n">
        <v>557</v>
      </c>
      <c r="G73" s="14" t="n">
        <v>43907</v>
      </c>
      <c r="H73" s="1" t="n">
        <f aca="false">_xlfn.DAYS($B$70,G73)</f>
        <v>29</v>
      </c>
      <c r="I73" s="14" t="n">
        <v>43913</v>
      </c>
      <c r="J73" s="1" t="n">
        <f aca="false">_xlfn.DAYS($B$70,I73)</f>
        <v>23</v>
      </c>
      <c r="K73" s="14" t="n">
        <f aca="false">$B$70+1</f>
        <v>43937</v>
      </c>
      <c r="L73" s="0" t="n">
        <f aca="false">_xlfn.DAYS(K73,G73)</f>
        <v>30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53</v>
      </c>
      <c r="C74" s="13" t="n">
        <v>330</v>
      </c>
      <c r="D74" s="1" t="n">
        <v>17167</v>
      </c>
      <c r="E74" s="13" t="n">
        <f aca="false">D74/65.27</f>
        <v>263.01516776467</v>
      </c>
      <c r="F74" s="13" t="n">
        <v>1438</v>
      </c>
      <c r="G74" s="14" t="n">
        <v>43912</v>
      </c>
      <c r="H74" s="1" t="n">
        <f aca="false">_xlfn.DAYS($B$70,G74)</f>
        <v>24</v>
      </c>
      <c r="I74" s="14" t="n">
        <v>43914</v>
      </c>
      <c r="J74" s="1" t="n">
        <f aca="false">_xlfn.DAYS($B$70,I74)</f>
        <v>22</v>
      </c>
      <c r="K74" s="14" t="n">
        <f aca="false">$B$70+1</f>
        <v>43937</v>
      </c>
      <c r="L74" s="0" t="n">
        <f aca="false">_xlfn.DAYS(K74,G74)</f>
        <v>25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54</v>
      </c>
      <c r="C75" s="13" t="n">
        <v>50</v>
      </c>
      <c r="D75" s="13" t="n">
        <v>1203</v>
      </c>
      <c r="E75" s="13" t="n">
        <f aca="false">D75/10.36</f>
        <v>116.119691119691</v>
      </c>
      <c r="F75" s="13" t="n">
        <v>170</v>
      </c>
      <c r="G75" s="14" t="n">
        <v>43915</v>
      </c>
      <c r="H75" s="1" t="n">
        <f aca="false">_xlfn.DAYS($B$70,G75)</f>
        <v>21</v>
      </c>
      <c r="I75" s="14" t="n">
        <v>43928</v>
      </c>
      <c r="J75" s="1" t="n">
        <f aca="false">_xlfn.DAYS($B$70,I75)</f>
        <v>8</v>
      </c>
      <c r="K75" s="14" t="n">
        <f aca="false">$B$70+1</f>
        <v>43937</v>
      </c>
      <c r="L75" s="0" t="n">
        <f aca="false">_xlfn.DAYS(K75,G75)</f>
        <v>22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55</v>
      </c>
      <c r="C76" s="13" t="n">
        <v>330</v>
      </c>
      <c r="D76" s="1" t="n">
        <v>12868</v>
      </c>
      <c r="E76" s="13" t="n">
        <f aca="false">D76/67.79</f>
        <v>189.821507596991</v>
      </c>
      <c r="F76" s="13" t="n">
        <v>761</v>
      </c>
      <c r="G76" s="14" t="n">
        <v>43916</v>
      </c>
      <c r="H76" s="1" t="n">
        <f aca="false">_xlfn.DAYS($B$70,G76)</f>
        <v>20</v>
      </c>
      <c r="I76" s="14" t="n">
        <v>43919</v>
      </c>
      <c r="J76" s="1" t="n">
        <f aca="false">_xlfn.DAYS($B$70,I76)</f>
        <v>17</v>
      </c>
      <c r="K76" s="14" t="n">
        <f aca="false">$B$70+1</f>
        <v>43937</v>
      </c>
      <c r="L76" s="0" t="n">
        <f aca="false">_xlfn.DAYS(K76,G76)</f>
        <v>21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56</v>
      </c>
      <c r="C77" s="13" t="n">
        <v>1660</v>
      </c>
      <c r="D77" s="1" t="n">
        <v>32443</v>
      </c>
      <c r="E77" s="13" t="n">
        <f aca="false">D77/331</f>
        <v>98.0151057401813</v>
      </c>
      <c r="F77" s="13" t="n">
        <v>2618</v>
      </c>
      <c r="G77" s="14" t="n">
        <v>43917</v>
      </c>
      <c r="H77" s="1" t="n">
        <f aca="false">_xlfn.DAYS($B$70,G77)</f>
        <v>19</v>
      </c>
      <c r="I77" s="14" t="n">
        <v>43921</v>
      </c>
      <c r="J77" s="1" t="n">
        <f aca="false">_xlfn.DAYS($B$70,I77)</f>
        <v>15</v>
      </c>
      <c r="K77" s="14" t="n">
        <f aca="false">$B$70+1</f>
        <v>43937</v>
      </c>
      <c r="L77" s="0" t="n">
        <f aca="false">_xlfn.DAYS(K77,G77)</f>
        <v>20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57</v>
      </c>
      <c r="C78" s="13" t="n">
        <v>414</v>
      </c>
      <c r="D78" s="1" t="n">
        <v>3804</v>
      </c>
      <c r="E78" s="13" t="n">
        <f aca="false">D78/83.784</f>
        <v>45.4024634775136</v>
      </c>
      <c r="F78" s="13" t="n">
        <v>309</v>
      </c>
      <c r="G78" s="14" t="n">
        <v>43918</v>
      </c>
      <c r="H78" s="1" t="n">
        <f aca="false">_xlfn.DAYS($B$70,G78)</f>
        <v>18</v>
      </c>
      <c r="I78" s="14" t="n">
        <v>43920</v>
      </c>
      <c r="J78" s="1" t="n">
        <f aca="false">_xlfn.DAYS($B$70,I78)</f>
        <v>16</v>
      </c>
      <c r="K78" s="14" t="n">
        <f aca="false">$B$70+1</f>
        <v>43937</v>
      </c>
      <c r="L78" s="0" t="n">
        <f aca="false">_xlfn.DAYS(K78,G78)</f>
        <v>19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7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6" t="n">
        <v>43935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42</v>
      </c>
      <c r="D83" s="8" t="s">
        <v>12</v>
      </c>
      <c r="E83" s="10" t="s">
        <v>43</v>
      </c>
      <c r="F83" s="10" t="s">
        <v>44</v>
      </c>
      <c r="G83" s="11" t="s">
        <v>45</v>
      </c>
      <c r="H83" s="8" t="s">
        <v>46</v>
      </c>
      <c r="I83" s="11" t="s">
        <v>47</v>
      </c>
      <c r="J83" s="8" t="s">
        <v>48</v>
      </c>
      <c r="K83" s="8" t="s">
        <v>45</v>
      </c>
      <c r="L83" s="8" t="s">
        <v>49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51</v>
      </c>
      <c r="C84" s="13" t="n">
        <v>300</v>
      </c>
      <c r="D84" s="1" t="n">
        <v>21067</v>
      </c>
      <c r="E84" s="13" t="n">
        <f aca="false">D84/60.48</f>
        <v>348.330026455026</v>
      </c>
      <c r="F84" s="13" t="n">
        <v>602</v>
      </c>
      <c r="G84" s="14" t="n">
        <v>43900</v>
      </c>
      <c r="H84" s="1" t="n">
        <f aca="false">_xlfn.DAYS($B$82,G84)</f>
        <v>35</v>
      </c>
      <c r="I84" s="14" t="n">
        <v>43902</v>
      </c>
      <c r="J84" s="1" t="n">
        <f aca="false">_xlfn.DAYS($B$82,I84)</f>
        <v>33</v>
      </c>
      <c r="K84" s="14" t="n">
        <f aca="false">$B$82+1</f>
        <v>43936</v>
      </c>
      <c r="L84" s="0" t="n">
        <f aca="false">_xlfn.DAYS(K84,G84)</f>
        <v>36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52</v>
      </c>
      <c r="C85" s="13" t="n">
        <v>230</v>
      </c>
      <c r="D85" s="1" t="n">
        <v>18255</v>
      </c>
      <c r="E85" s="13" t="n">
        <f aca="false">D85/46.75</f>
        <v>390.48128342246</v>
      </c>
      <c r="F85" s="13" t="n">
        <v>499</v>
      </c>
      <c r="G85" s="14" t="n">
        <v>43907</v>
      </c>
      <c r="H85" s="1" t="n">
        <f aca="false">_xlfn.DAYS($B$82,G85)</f>
        <v>28</v>
      </c>
      <c r="I85" s="14" t="n">
        <v>43913</v>
      </c>
      <c r="J85" s="1" t="n">
        <f aca="false">_xlfn.DAYS($B$82,I85)</f>
        <v>22</v>
      </c>
      <c r="K85" s="14" t="n">
        <f aca="false">$B$82+1</f>
        <v>43936</v>
      </c>
      <c r="L85" s="0" t="n">
        <f aca="false">_xlfn.DAYS(K85,G85)</f>
        <v>29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53</v>
      </c>
      <c r="C86" s="13" t="n">
        <v>330</v>
      </c>
      <c r="D86" s="1" t="n">
        <v>15729</v>
      </c>
      <c r="E86" s="13" t="n">
        <f aca="false">D86/65.27</f>
        <v>240.983606557377</v>
      </c>
      <c r="F86" s="13" t="n">
        <v>762</v>
      </c>
      <c r="G86" s="14" t="n">
        <v>43912</v>
      </c>
      <c r="H86" s="1" t="n">
        <f aca="false">_xlfn.DAYS($B$82,G86)</f>
        <v>23</v>
      </c>
      <c r="I86" s="14" t="n">
        <v>43914</v>
      </c>
      <c r="J86" s="1" t="n">
        <f aca="false">_xlfn.DAYS($B$82,I86)</f>
        <v>21</v>
      </c>
      <c r="K86" s="14" t="n">
        <f aca="false">$B$82+1</f>
        <v>43936</v>
      </c>
      <c r="L86" s="0" t="n">
        <f aca="false">_xlfn.DAYS(K86,G86)</f>
        <v>24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54</v>
      </c>
      <c r="C87" s="13" t="n">
        <v>50</v>
      </c>
      <c r="D87" s="13" t="n">
        <v>1033</v>
      </c>
      <c r="E87" s="13" t="n">
        <f aca="false">D87/10.36</f>
        <v>99.7104247104247</v>
      </c>
      <c r="F87" s="13" t="n">
        <v>114</v>
      </c>
      <c r="G87" s="14" t="n">
        <v>43915</v>
      </c>
      <c r="H87" s="1" t="n">
        <f aca="false">_xlfn.DAYS($B$82,G87)</f>
        <v>20</v>
      </c>
      <c r="I87" s="14" t="n">
        <v>43928</v>
      </c>
      <c r="J87" s="1" t="n">
        <f aca="false">_xlfn.DAYS($B$82,I87)</f>
        <v>7</v>
      </c>
      <c r="K87" s="14" t="n">
        <f aca="false">$B$82+1</f>
        <v>43936</v>
      </c>
      <c r="L87" s="0" t="n">
        <f aca="false">_xlfn.DAYS(K87,G87)</f>
        <v>21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55</v>
      </c>
      <c r="C88" s="13" t="n">
        <v>330</v>
      </c>
      <c r="D88" s="1" t="n">
        <v>12107</v>
      </c>
      <c r="E88" s="13" t="n">
        <f aca="false">D88/67.79</f>
        <v>178.59566307715</v>
      </c>
      <c r="F88" s="13" t="n">
        <v>778</v>
      </c>
      <c r="G88" s="14" t="n">
        <v>43916</v>
      </c>
      <c r="H88" s="1" t="n">
        <f aca="false">_xlfn.DAYS($B$82,G88)</f>
        <v>19</v>
      </c>
      <c r="I88" s="14" t="n">
        <v>43919</v>
      </c>
      <c r="J88" s="1" t="n">
        <f aca="false">_xlfn.DAYS($B$82,I88)</f>
        <v>16</v>
      </c>
      <c r="K88" s="14" t="n">
        <f aca="false">$B$82+1</f>
        <v>43936</v>
      </c>
      <c r="L88" s="0" t="n">
        <f aca="false">_xlfn.DAYS(K88,G88)</f>
        <v>20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56</v>
      </c>
      <c r="C89" s="13" t="n">
        <v>1660</v>
      </c>
      <c r="D89" s="1" t="n">
        <v>29825</v>
      </c>
      <c r="E89" s="13" t="n">
        <f aca="false">D89/331</f>
        <v>90.1057401812689</v>
      </c>
      <c r="F89" s="13" t="n">
        <v>6185</v>
      </c>
      <c r="G89" s="14" t="n">
        <v>43917</v>
      </c>
      <c r="H89" s="1" t="n">
        <f aca="false">_xlfn.DAYS($B$82,G89)</f>
        <v>18</v>
      </c>
      <c r="I89" s="14" t="n">
        <v>43921</v>
      </c>
      <c r="J89" s="1" t="n">
        <f aca="false">_xlfn.DAYS($B$82,I89)</f>
        <v>14</v>
      </c>
      <c r="K89" s="14" t="n">
        <f aca="false">$B$82+1</f>
        <v>43936</v>
      </c>
      <c r="L89" s="0" t="n">
        <f aca="false">_xlfn.DAYS(K89,G89)</f>
        <v>19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57</v>
      </c>
      <c r="C90" s="13" t="n">
        <v>414</v>
      </c>
      <c r="D90" s="1" t="n">
        <v>3495</v>
      </c>
      <c r="E90" s="13" t="n">
        <f aca="false">D90/83.784</f>
        <v>41.7144084789459</v>
      </c>
      <c r="F90" s="13" t="n">
        <v>301</v>
      </c>
      <c r="G90" s="14" t="n">
        <v>43918</v>
      </c>
      <c r="H90" s="1" t="n">
        <f aca="false">_xlfn.DAYS($B$82,G90)</f>
        <v>17</v>
      </c>
      <c r="I90" s="14" t="n">
        <v>43920</v>
      </c>
      <c r="J90" s="1" t="n">
        <f aca="false">_xlfn.DAYS($B$82,I90)</f>
        <v>15</v>
      </c>
      <c r="K90" s="14" t="n">
        <f aca="false">$B$82+1</f>
        <v>43936</v>
      </c>
      <c r="L90" s="0" t="n">
        <f aca="false">_xlfn.DAYS(K90,G90)</f>
        <v>18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7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6" t="n">
        <v>43934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42</v>
      </c>
      <c r="D95" s="8" t="s">
        <v>12</v>
      </c>
      <c r="E95" s="10" t="s">
        <v>43</v>
      </c>
      <c r="F95" s="10" t="s">
        <v>44</v>
      </c>
      <c r="G95" s="11" t="s">
        <v>45</v>
      </c>
      <c r="H95" s="8" t="s">
        <v>46</v>
      </c>
      <c r="I95" s="11" t="s">
        <v>47</v>
      </c>
      <c r="J95" s="8" t="s">
        <v>48</v>
      </c>
      <c r="K95" s="8" t="s">
        <v>45</v>
      </c>
      <c r="L95" s="8" t="s">
        <v>49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51</v>
      </c>
      <c r="C96" s="13" t="n">
        <v>300</v>
      </c>
      <c r="D96" s="1" t="n">
        <v>20465</v>
      </c>
      <c r="E96" s="13" t="n">
        <f aca="false">D96/60.48</f>
        <v>338.376322751323</v>
      </c>
      <c r="F96" s="13" t="n">
        <v>566</v>
      </c>
      <c r="G96" s="14" t="n">
        <v>43900</v>
      </c>
      <c r="H96" s="1" t="n">
        <f aca="false">_xlfn.DAYS($B$94,G96)</f>
        <v>34</v>
      </c>
      <c r="I96" s="14" t="n">
        <v>43902</v>
      </c>
      <c r="J96" s="1" t="n">
        <f aca="false">_xlfn.DAYS($B$94,I96)</f>
        <v>32</v>
      </c>
      <c r="K96" s="14" t="n">
        <f aca="false">$B$94+1</f>
        <v>43935</v>
      </c>
      <c r="L96" s="0" t="n">
        <f aca="false">_xlfn.DAYS(K96,G96)</f>
        <v>35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52</v>
      </c>
      <c r="C97" s="13" t="n">
        <v>230</v>
      </c>
      <c r="D97" s="1" t="n">
        <v>17756</v>
      </c>
      <c r="E97" s="13" t="n">
        <f aca="false">D97/46.75</f>
        <v>379.807486631016</v>
      </c>
      <c r="F97" s="13" t="n">
        <v>547</v>
      </c>
      <c r="G97" s="14" t="n">
        <v>43907</v>
      </c>
      <c r="H97" s="1" t="n">
        <f aca="false">_xlfn.DAYS($B$94,G97)</f>
        <v>27</v>
      </c>
      <c r="I97" s="14" t="n">
        <v>43913</v>
      </c>
      <c r="J97" s="1" t="n">
        <f aca="false">_xlfn.DAYS($B$94,I97)</f>
        <v>21</v>
      </c>
      <c r="K97" s="14" t="n">
        <f aca="false">$B$94+1</f>
        <v>43935</v>
      </c>
      <c r="L97" s="0" t="n">
        <f aca="false">_xlfn.DAYS(K97,G97)</f>
        <v>28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53</v>
      </c>
      <c r="C98" s="13" t="n">
        <v>330</v>
      </c>
      <c r="D98" s="1" t="n">
        <v>14967</v>
      </c>
      <c r="E98" s="13" t="n">
        <f aca="false">D98/65.27</f>
        <v>229.30902405393</v>
      </c>
      <c r="F98" s="13" t="n">
        <v>574</v>
      </c>
      <c r="G98" s="14" t="n">
        <v>43912</v>
      </c>
      <c r="H98" s="1" t="n">
        <f aca="false">_xlfn.DAYS($B$94,G98)</f>
        <v>22</v>
      </c>
      <c r="I98" s="14" t="n">
        <v>43914</v>
      </c>
      <c r="J98" s="1" t="n">
        <f aca="false">_xlfn.DAYS($B$94,I98)</f>
        <v>20</v>
      </c>
      <c r="K98" s="14" t="n">
        <f aca="false">$B$94+1</f>
        <v>43935</v>
      </c>
      <c r="L98" s="0" t="n">
        <f aca="false">_xlfn.DAYS(K98,G98)</f>
        <v>23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54</v>
      </c>
      <c r="C99" s="13" t="n">
        <v>50</v>
      </c>
      <c r="D99" s="13" t="n">
        <v>919</v>
      </c>
      <c r="E99" s="13" t="n">
        <f aca="false">D99/10.36</f>
        <v>88.7065637065637</v>
      </c>
      <c r="F99" s="13" t="n">
        <v>20</v>
      </c>
      <c r="G99" s="14" t="n">
        <v>43915</v>
      </c>
      <c r="H99" s="1" t="n">
        <f aca="false">_xlfn.DAYS($B$94,G99)</f>
        <v>19</v>
      </c>
      <c r="I99" s="14" t="n">
        <v>43928</v>
      </c>
      <c r="J99" s="1" t="n">
        <f aca="false">_xlfn.DAYS($B$94,I99)</f>
        <v>6</v>
      </c>
      <c r="K99" s="14" t="n">
        <f aca="false">$B$94+1</f>
        <v>43935</v>
      </c>
      <c r="L99" s="0" t="n">
        <f aca="false">_xlfn.DAYS(K99,G99)</f>
        <v>20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55</v>
      </c>
      <c r="C100" s="13" t="n">
        <v>330</v>
      </c>
      <c r="D100" s="1" t="n">
        <v>11329</v>
      </c>
      <c r="E100" s="13" t="n">
        <f aca="false">D100/67.79</f>
        <v>167.1190441068</v>
      </c>
      <c r="F100" s="13" t="n">
        <v>717</v>
      </c>
      <c r="G100" s="14" t="n">
        <v>43916</v>
      </c>
      <c r="H100" s="1" t="n">
        <f aca="false">_xlfn.DAYS($B$94,G100)</f>
        <v>18</v>
      </c>
      <c r="I100" s="14" t="n">
        <v>43919</v>
      </c>
      <c r="J100" s="1" t="n">
        <f aca="false">_xlfn.DAYS($B$94,I100)</f>
        <v>15</v>
      </c>
      <c r="K100" s="14" t="n">
        <f aca="false">$B$94+1</f>
        <v>43935</v>
      </c>
      <c r="L100" s="0" t="n">
        <f aca="false">_xlfn.DAYS(K100,G100)</f>
        <v>19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56</v>
      </c>
      <c r="C101" s="13" t="n">
        <v>1660</v>
      </c>
      <c r="D101" s="1" t="n">
        <v>23640</v>
      </c>
      <c r="E101" s="13" t="n">
        <f aca="false">D101/331</f>
        <v>71.4199395770393</v>
      </c>
      <c r="F101" s="13" t="n">
        <v>1535</v>
      </c>
      <c r="G101" s="14" t="n">
        <v>43917</v>
      </c>
      <c r="H101" s="1" t="n">
        <f aca="false">_xlfn.DAYS($B$94,G101)</f>
        <v>17</v>
      </c>
      <c r="I101" s="14" t="n">
        <v>43921</v>
      </c>
      <c r="J101" s="1" t="n">
        <f aca="false">_xlfn.DAYS($B$94,I101)</f>
        <v>13</v>
      </c>
      <c r="K101" s="14" t="n">
        <f aca="false">$B$94+1</f>
        <v>43935</v>
      </c>
      <c r="L101" s="0" t="n">
        <f aca="false">_xlfn.DAYS(K101,G101)</f>
        <v>18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57</v>
      </c>
      <c r="C102" s="13" t="n">
        <v>414</v>
      </c>
      <c r="D102" s="1" t="n">
        <v>3194</v>
      </c>
      <c r="E102" s="13" t="n">
        <f aca="false">D102/83.784</f>
        <v>38.1218371049365</v>
      </c>
      <c r="F102" s="13" t="n">
        <v>172</v>
      </c>
      <c r="G102" s="14" t="n">
        <v>43918</v>
      </c>
      <c r="H102" s="1" t="n">
        <f aca="false">_xlfn.DAYS($B$94,G102)</f>
        <v>16</v>
      </c>
      <c r="I102" s="14" t="n">
        <v>43920</v>
      </c>
      <c r="J102" s="1" t="n">
        <f aca="false">_xlfn.DAYS($B$94,I102)</f>
        <v>14</v>
      </c>
      <c r="K102" s="14" t="n">
        <f aca="false">$B$94+1</f>
        <v>43935</v>
      </c>
      <c r="L102" s="0" t="n">
        <f aca="false">_xlfn.DAYS(K102,G102)</f>
        <v>17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7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6" t="n">
        <v>43933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42</v>
      </c>
      <c r="D107" s="8" t="s">
        <v>12</v>
      </c>
      <c r="E107" s="10" t="s">
        <v>43</v>
      </c>
      <c r="F107" s="10" t="s">
        <v>44</v>
      </c>
      <c r="G107" s="11" t="s">
        <v>45</v>
      </c>
      <c r="H107" s="8" t="s">
        <v>46</v>
      </c>
      <c r="I107" s="11" t="s">
        <v>47</v>
      </c>
      <c r="J107" s="8" t="s">
        <v>48</v>
      </c>
      <c r="K107" s="8" t="s">
        <v>45</v>
      </c>
      <c r="L107" s="8" t="s">
        <v>49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51</v>
      </c>
      <c r="C108" s="13" t="n">
        <v>300</v>
      </c>
      <c r="D108" s="1" t="n">
        <v>19899</v>
      </c>
      <c r="E108" s="13" t="n">
        <f aca="false">D108/60.48</f>
        <v>329.017857142857</v>
      </c>
      <c r="F108" s="13" t="n">
        <v>431</v>
      </c>
      <c r="G108" s="14" t="n">
        <v>43900</v>
      </c>
      <c r="H108" s="1" t="n">
        <f aca="false">_xlfn.DAYS($B$106,G108)</f>
        <v>33</v>
      </c>
      <c r="I108" s="14" t="n">
        <v>43902</v>
      </c>
      <c r="J108" s="1" t="n">
        <f aca="false">_xlfn.DAYS($B$106,I108)</f>
        <v>31</v>
      </c>
      <c r="K108" s="14" t="n">
        <f aca="false">$B$106+1</f>
        <v>43934</v>
      </c>
      <c r="L108" s="0" t="n">
        <f aca="false">_xlfn.DAYS(K108,G108)</f>
        <v>34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52</v>
      </c>
      <c r="C109" s="13" t="n">
        <v>230</v>
      </c>
      <c r="D109" s="1" t="n">
        <v>17209</v>
      </c>
      <c r="E109" s="13" t="n">
        <f aca="false">D109/46.75</f>
        <v>368.106951871658</v>
      </c>
      <c r="F109" s="13" t="n">
        <v>603</v>
      </c>
      <c r="G109" s="14" t="n">
        <v>43907</v>
      </c>
      <c r="H109" s="1" t="n">
        <f aca="false">_xlfn.DAYS($B$106,G109)</f>
        <v>26</v>
      </c>
      <c r="I109" s="14" t="n">
        <v>43913</v>
      </c>
      <c r="J109" s="1" t="n">
        <f aca="false">_xlfn.DAYS($B$106,I109)</f>
        <v>20</v>
      </c>
      <c r="K109" s="14" t="n">
        <f aca="false">$B$106+1</f>
        <v>43934</v>
      </c>
      <c r="L109" s="0" t="n">
        <f aca="false">_xlfn.DAYS(K109,G109)</f>
        <v>27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53</v>
      </c>
      <c r="C110" s="13" t="n">
        <v>330</v>
      </c>
      <c r="D110" s="1" t="n">
        <v>14393</v>
      </c>
      <c r="E110" s="13" t="n">
        <f aca="false">D110/65.27</f>
        <v>220.514784740309</v>
      </c>
      <c r="F110" s="13" t="n">
        <v>561</v>
      </c>
      <c r="G110" s="14" t="n">
        <v>43912</v>
      </c>
      <c r="H110" s="1" t="n">
        <f aca="false">_xlfn.DAYS($B$106,G110)</f>
        <v>21</v>
      </c>
      <c r="I110" s="14" t="n">
        <v>43914</v>
      </c>
      <c r="J110" s="1" t="n">
        <f aca="false">_xlfn.DAYS($B$106,I110)</f>
        <v>19</v>
      </c>
      <c r="K110" s="14" t="n">
        <f aca="false">$B$106+1</f>
        <v>43934</v>
      </c>
      <c r="L110" s="0" t="n">
        <f aca="false">_xlfn.DAYS(K110,G110)</f>
        <v>22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54</v>
      </c>
      <c r="C111" s="13" t="n">
        <v>50</v>
      </c>
      <c r="D111" s="13" t="n">
        <v>899</v>
      </c>
      <c r="E111" s="13" t="n">
        <f aca="false">D111/10.36</f>
        <v>86.7760617760618</v>
      </c>
      <c r="F111" s="13" t="n">
        <v>12</v>
      </c>
      <c r="G111" s="14" t="n">
        <v>43915</v>
      </c>
      <c r="H111" s="1" t="n">
        <f aca="false">_xlfn.DAYS($B$106,G111)</f>
        <v>18</v>
      </c>
      <c r="I111" s="14" t="n">
        <v>43928</v>
      </c>
      <c r="J111" s="1" t="n">
        <f aca="false">_xlfn.DAYS($B$106,I111)</f>
        <v>5</v>
      </c>
      <c r="K111" s="14" t="n">
        <f aca="false">$B$106+1</f>
        <v>43934</v>
      </c>
      <c r="L111" s="0" t="n">
        <f aca="false">_xlfn.DAYS(K111,G111)</f>
        <v>19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55</v>
      </c>
      <c r="C112" s="13" t="n">
        <v>330</v>
      </c>
      <c r="D112" s="1" t="n">
        <v>10612</v>
      </c>
      <c r="E112" s="13" t="n">
        <f aca="false">D112/67.79</f>
        <v>156.54226287063</v>
      </c>
      <c r="F112" s="13" t="n">
        <v>737</v>
      </c>
      <c r="G112" s="14" t="n">
        <v>43916</v>
      </c>
      <c r="H112" s="1" t="n">
        <f aca="false">_xlfn.DAYS($B$106,G112)</f>
        <v>17</v>
      </c>
      <c r="I112" s="14" t="n">
        <v>43919</v>
      </c>
      <c r="J112" s="1" t="n">
        <f aca="false">_xlfn.DAYS($B$106,I112)</f>
        <v>14</v>
      </c>
      <c r="K112" s="14" t="n">
        <f aca="false">$B$106+1</f>
        <v>43934</v>
      </c>
      <c r="L112" s="0" t="n">
        <f aca="false">_xlfn.DAYS(K112,G112)</f>
        <v>18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56</v>
      </c>
      <c r="C113" s="13" t="n">
        <v>1660</v>
      </c>
      <c r="D113" s="1" t="n">
        <v>22105</v>
      </c>
      <c r="E113" s="13" t="n">
        <f aca="false">D113/331</f>
        <v>66.7824773413897</v>
      </c>
      <c r="F113" s="13" t="n">
        <v>1528</v>
      </c>
      <c r="G113" s="14" t="n">
        <v>43917</v>
      </c>
      <c r="H113" s="1" t="n">
        <f aca="false">_xlfn.DAYS($B$106,G113)</f>
        <v>16</v>
      </c>
      <c r="I113" s="14" t="n">
        <v>43921</v>
      </c>
      <c r="J113" s="1" t="n">
        <f aca="false">_xlfn.DAYS($B$106,I113)</f>
        <v>12</v>
      </c>
      <c r="K113" s="14" t="n">
        <f aca="false">$B$106+1</f>
        <v>43934</v>
      </c>
      <c r="L113" s="0" t="n">
        <f aca="false">_xlfn.DAYS(K113,G113)</f>
        <v>17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57</v>
      </c>
      <c r="C114" s="13" t="n">
        <v>414</v>
      </c>
      <c r="D114" s="1" t="n">
        <v>3022</v>
      </c>
      <c r="E114" s="13" t="n">
        <f aca="false">D114/83.784</f>
        <v>36.0689391769312</v>
      </c>
      <c r="F114" s="13" t="n">
        <v>151</v>
      </c>
      <c r="G114" s="14" t="n">
        <v>43918</v>
      </c>
      <c r="H114" s="1" t="n">
        <f aca="false">_xlfn.DAYS($B$106,G114)</f>
        <v>15</v>
      </c>
      <c r="I114" s="14" t="n">
        <v>43920</v>
      </c>
      <c r="J114" s="1" t="n">
        <f aca="false">_xlfn.DAYS($B$106,I114)</f>
        <v>13</v>
      </c>
      <c r="K114" s="14" t="n">
        <f aca="false">$B$106+1</f>
        <v>43934</v>
      </c>
      <c r="L114" s="0" t="n">
        <f aca="false">_xlfn.DAYS(K114,G114)</f>
        <v>16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7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6" t="n">
        <v>43932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42</v>
      </c>
      <c r="D119" s="8" t="s">
        <v>12</v>
      </c>
      <c r="E119" s="10" t="s">
        <v>43</v>
      </c>
      <c r="F119" s="10" t="s">
        <v>44</v>
      </c>
      <c r="G119" s="11" t="s">
        <v>45</v>
      </c>
      <c r="H119" s="8" t="s">
        <v>46</v>
      </c>
      <c r="I119" s="11" t="s">
        <v>47</v>
      </c>
      <c r="J119" s="8" t="s">
        <v>48</v>
      </c>
      <c r="K119" s="8" t="s">
        <v>45</v>
      </c>
      <c r="L119" s="8" t="s">
        <v>49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51</v>
      </c>
      <c r="C120" s="13" t="n">
        <v>300</v>
      </c>
      <c r="D120" s="1" t="n">
        <v>19468</v>
      </c>
      <c r="E120" s="13" t="n">
        <f aca="false">D120/60.48</f>
        <v>321.891534391534</v>
      </c>
      <c r="F120" s="13" t="n">
        <v>619</v>
      </c>
      <c r="G120" s="14" t="n">
        <v>43900</v>
      </c>
      <c r="H120" s="1" t="n">
        <f aca="false">_xlfn.DAYS($B$118,G120)</f>
        <v>32</v>
      </c>
      <c r="I120" s="14" t="n">
        <v>43902</v>
      </c>
      <c r="J120" s="1" t="n">
        <f aca="false">_xlfn.DAYS($B$118,I120)</f>
        <v>30</v>
      </c>
      <c r="K120" s="14" t="n">
        <f aca="false">$B$118+1</f>
        <v>43933</v>
      </c>
      <c r="L120" s="0" t="n">
        <f aca="false">_xlfn.DAYS(K120,G120)</f>
        <v>33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52</v>
      </c>
      <c r="C121" s="13" t="n">
        <v>230</v>
      </c>
      <c r="D121" s="1" t="n">
        <v>16606</v>
      </c>
      <c r="E121" s="13" t="n">
        <f aca="false">D121/46.75</f>
        <v>355.208556149733</v>
      </c>
      <c r="F121" s="13" t="n">
        <v>525</v>
      </c>
      <c r="G121" s="14" t="n">
        <v>43907</v>
      </c>
      <c r="H121" s="1" t="n">
        <f aca="false">_xlfn.DAYS($B$118,G121)</f>
        <v>25</v>
      </c>
      <c r="I121" s="14" t="n">
        <v>43913</v>
      </c>
      <c r="J121" s="1" t="n">
        <f aca="false">_xlfn.DAYS($B$118,I121)</f>
        <v>19</v>
      </c>
      <c r="K121" s="14" t="n">
        <f aca="false">$B$118+1</f>
        <v>43933</v>
      </c>
      <c r="L121" s="0" t="n">
        <f aca="false">_xlfn.DAYS(K121,G121)</f>
        <v>26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53</v>
      </c>
      <c r="C122" s="13" t="n">
        <v>330</v>
      </c>
      <c r="D122" s="1" t="n">
        <v>13832</v>
      </c>
      <c r="E122" s="13" t="n">
        <f aca="false">D122/65.27</f>
        <v>211.919718094071</v>
      </c>
      <c r="F122" s="13" t="n">
        <v>635</v>
      </c>
      <c r="G122" s="14" t="n">
        <v>43912</v>
      </c>
      <c r="H122" s="1" t="n">
        <f aca="false">_xlfn.DAYS($B$118,G122)</f>
        <v>20</v>
      </c>
      <c r="I122" s="14" t="n">
        <v>43914</v>
      </c>
      <c r="J122" s="1" t="n">
        <f aca="false">_xlfn.DAYS($B$118,I122)</f>
        <v>18</v>
      </c>
      <c r="K122" s="14" t="n">
        <f aca="false">$B$118+1</f>
        <v>43933</v>
      </c>
      <c r="L122" s="0" t="n">
        <f aca="false">_xlfn.DAYS(K122,G122)</f>
        <v>21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54</v>
      </c>
      <c r="C123" s="13" t="n">
        <v>50</v>
      </c>
      <c r="D123" s="13" t="n">
        <v>887</v>
      </c>
      <c r="E123" s="13" t="n">
        <f aca="false">D123/10.36</f>
        <v>85.6177606177606</v>
      </c>
      <c r="F123" s="13" t="n">
        <v>17</v>
      </c>
      <c r="G123" s="14" t="n">
        <v>43915</v>
      </c>
      <c r="H123" s="1" t="n">
        <f aca="false">_xlfn.DAYS($B$118,G123)</f>
        <v>17</v>
      </c>
      <c r="I123" s="14" t="n">
        <v>43928</v>
      </c>
      <c r="J123" s="1" t="n">
        <f aca="false">_xlfn.DAYS($B$118,I123)</f>
        <v>4</v>
      </c>
      <c r="K123" s="14" t="n">
        <f aca="false">$B$118+1</f>
        <v>43933</v>
      </c>
      <c r="L123" s="0" t="n">
        <f aca="false">_xlfn.DAYS(K123,G123)</f>
        <v>18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55</v>
      </c>
      <c r="C124" s="13" t="n">
        <v>330</v>
      </c>
      <c r="D124" s="1" t="n">
        <v>9875</v>
      </c>
      <c r="E124" s="13" t="n">
        <f aca="false">D124/67.79</f>
        <v>145.670452869155</v>
      </c>
      <c r="F124" s="13" t="n">
        <v>917</v>
      </c>
      <c r="G124" s="14" t="n">
        <v>43916</v>
      </c>
      <c r="H124" s="1" t="n">
        <f aca="false">_xlfn.DAYS($B$118,G124)</f>
        <v>16</v>
      </c>
      <c r="I124" s="14" t="n">
        <v>43919</v>
      </c>
      <c r="J124" s="1" t="n">
        <f aca="false">_xlfn.DAYS($B$118,I124)</f>
        <v>13</v>
      </c>
      <c r="K124" s="14" t="n">
        <f aca="false">$B$118+1</f>
        <v>43933</v>
      </c>
      <c r="L124" s="0" t="n">
        <f aca="false">_xlfn.DAYS(K124,G124)</f>
        <v>17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56</v>
      </c>
      <c r="C125" s="13" t="n">
        <v>1660</v>
      </c>
      <c r="D125" s="1" t="n">
        <v>20577</v>
      </c>
      <c r="E125" s="13" t="n">
        <f aca="false">D125/331</f>
        <v>62.166163141994</v>
      </c>
      <c r="F125" s="13" t="n">
        <v>1830</v>
      </c>
      <c r="G125" s="14" t="n">
        <v>43917</v>
      </c>
      <c r="H125" s="1" t="n">
        <f aca="false">_xlfn.DAYS($B$118,G125)</f>
        <v>15</v>
      </c>
      <c r="I125" s="14" t="n">
        <v>43921</v>
      </c>
      <c r="J125" s="1" t="n">
        <f aca="false">_xlfn.DAYS($B$118,I125)</f>
        <v>11</v>
      </c>
      <c r="K125" s="14" t="n">
        <f aca="false">$B$118+1</f>
        <v>43933</v>
      </c>
      <c r="L125" s="0" t="n">
        <f aca="false">_xlfn.DAYS(K125,G125)</f>
        <v>16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57</v>
      </c>
      <c r="C126" s="13" t="n">
        <v>414</v>
      </c>
      <c r="D126" s="1" t="n">
        <v>2871</v>
      </c>
      <c r="E126" s="13" t="n">
        <f aca="false">D126/83.784</f>
        <v>34.2666857633916</v>
      </c>
      <c r="F126" s="13" t="n">
        <v>135</v>
      </c>
      <c r="G126" s="14" t="n">
        <v>43918</v>
      </c>
      <c r="H126" s="1" t="n">
        <f aca="false">_xlfn.DAYS($B$118,G126)</f>
        <v>14</v>
      </c>
      <c r="I126" s="14" t="n">
        <v>43920</v>
      </c>
      <c r="J126" s="1" t="n">
        <f aca="false">_xlfn.DAYS($B$118,I126)</f>
        <v>12</v>
      </c>
      <c r="K126" s="14" t="n">
        <f aca="false">$B$118+1</f>
        <v>43933</v>
      </c>
      <c r="L126" s="0" t="n">
        <f aca="false">_xlfn.DAYS(K126,G126)</f>
        <v>15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7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6" t="n">
        <v>43931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42</v>
      </c>
      <c r="D131" s="8" t="s">
        <v>12</v>
      </c>
      <c r="E131" s="10" t="s">
        <v>43</v>
      </c>
      <c r="F131" s="10" t="s">
        <v>44</v>
      </c>
      <c r="G131" s="11" t="s">
        <v>45</v>
      </c>
      <c r="H131" s="8" t="s">
        <v>46</v>
      </c>
      <c r="I131" s="11" t="s">
        <v>47</v>
      </c>
      <c r="J131" s="8" t="s">
        <v>48</v>
      </c>
      <c r="K131" s="8" t="s">
        <v>45</v>
      </c>
      <c r="L131" s="8" t="s">
        <v>49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51</v>
      </c>
      <c r="C132" s="13" t="n">
        <v>300</v>
      </c>
      <c r="D132" s="1" t="n">
        <v>18849</v>
      </c>
      <c r="E132" s="13" t="n">
        <f aca="false">D132/60.48</f>
        <v>311.656746031746</v>
      </c>
      <c r="F132" s="13" t="n">
        <v>570</v>
      </c>
      <c r="G132" s="14" t="n">
        <v>43900</v>
      </c>
      <c r="H132" s="1" t="n">
        <f aca="false">_xlfn.DAYS($B$130,G132)</f>
        <v>31</v>
      </c>
      <c r="I132" s="14" t="n">
        <v>43902</v>
      </c>
      <c r="J132" s="1" t="n">
        <f aca="false">_xlfn.DAYS($B$130,I132)</f>
        <v>29</v>
      </c>
      <c r="K132" s="14" t="n">
        <f aca="false">$B$130+1</f>
        <v>43932</v>
      </c>
      <c r="L132" s="0" t="n">
        <f aca="false">_xlfn.DAYS(K132,G132)</f>
        <v>32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52</v>
      </c>
      <c r="C133" s="13" t="n">
        <v>230</v>
      </c>
      <c r="D133" s="1" t="n">
        <v>16081</v>
      </c>
      <c r="E133" s="13" t="n">
        <f aca="false">D133/46.75</f>
        <v>343.978609625668</v>
      </c>
      <c r="F133" s="13" t="n">
        <v>634</v>
      </c>
      <c r="G133" s="14" t="n">
        <v>43907</v>
      </c>
      <c r="H133" s="1" t="n">
        <f aca="false">_xlfn.DAYS($B$130,G133)</f>
        <v>24</v>
      </c>
      <c r="I133" s="14" t="n">
        <v>43913</v>
      </c>
      <c r="J133" s="1" t="n">
        <f aca="false">_xlfn.DAYS($B$130,I133)</f>
        <v>18</v>
      </c>
      <c r="K133" s="14" t="n">
        <f aca="false">$B$130+1</f>
        <v>43932</v>
      </c>
      <c r="L133" s="0" t="n">
        <f aca="false">_xlfn.DAYS(K133,G133)</f>
        <v>25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53</v>
      </c>
      <c r="C134" s="13" t="n">
        <v>330</v>
      </c>
      <c r="D134" s="1" t="n">
        <v>13197</v>
      </c>
      <c r="E134" s="13" t="n">
        <f aca="false">D134/65.27</f>
        <v>202.190899341198</v>
      </c>
      <c r="F134" s="13" t="n">
        <v>987</v>
      </c>
      <c r="G134" s="14" t="n">
        <v>43912</v>
      </c>
      <c r="H134" s="1" t="n">
        <f aca="false">_xlfn.DAYS($B$130,G134)</f>
        <v>19</v>
      </c>
      <c r="I134" s="14" t="n">
        <v>43914</v>
      </c>
      <c r="J134" s="1" t="n">
        <f aca="false">_xlfn.DAYS($B$130,I134)</f>
        <v>17</v>
      </c>
      <c r="K134" s="14" t="n">
        <f aca="false">$B$130+1</f>
        <v>43932</v>
      </c>
      <c r="L134" s="0" t="n">
        <f aca="false">_xlfn.DAYS(K134,G134)</f>
        <v>20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54</v>
      </c>
      <c r="C135" s="13" t="n">
        <v>50</v>
      </c>
      <c r="D135" s="13" t="n">
        <v>870</v>
      </c>
      <c r="E135" s="13" t="n">
        <f aca="false">D135/10.36</f>
        <v>83.976833976834</v>
      </c>
      <c r="F135" s="13" t="n">
        <v>77</v>
      </c>
      <c r="G135" s="14" t="n">
        <v>43915</v>
      </c>
      <c r="H135" s="1" t="n">
        <f aca="false">_xlfn.DAYS($B$130,G135)</f>
        <v>16</v>
      </c>
      <c r="I135" s="14" t="n">
        <v>43928</v>
      </c>
      <c r="J135" s="1" t="n">
        <f aca="false">_xlfn.DAYS($B$130,I135)</f>
        <v>3</v>
      </c>
      <c r="K135" s="14" t="n">
        <f aca="false">$B$130+1</f>
        <v>43932</v>
      </c>
      <c r="L135" s="0" t="n">
        <f aca="false">_xlfn.DAYS(K135,G135)</f>
        <v>17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55</v>
      </c>
      <c r="C136" s="13" t="n">
        <v>330</v>
      </c>
      <c r="D136" s="1" t="n">
        <v>8958</v>
      </c>
      <c r="E136" s="13" t="n">
        <f aca="false">D136/67.79</f>
        <v>132.143383979938</v>
      </c>
      <c r="F136" s="13" t="n">
        <v>980</v>
      </c>
      <c r="G136" s="14" t="n">
        <v>43916</v>
      </c>
      <c r="H136" s="1" t="n">
        <f aca="false">_xlfn.DAYS($B$130,G136)</f>
        <v>15</v>
      </c>
      <c r="I136" s="14" t="n">
        <v>43919</v>
      </c>
      <c r="J136" s="1" t="n">
        <f aca="false">_xlfn.DAYS($B$130,I136)</f>
        <v>12</v>
      </c>
      <c r="K136" s="14" t="n">
        <f aca="false">$B$130+1</f>
        <v>43932</v>
      </c>
      <c r="L136" s="0" t="n">
        <f aca="false">_xlfn.DAYS(K136,G136)</f>
        <v>16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56</v>
      </c>
      <c r="C137" s="13" t="n">
        <v>1660</v>
      </c>
      <c r="D137" s="1" t="n">
        <v>18747</v>
      </c>
      <c r="E137" s="13" t="n">
        <f aca="false">D137/331</f>
        <v>56.6374622356496</v>
      </c>
      <c r="F137" s="13" t="n">
        <v>2035</v>
      </c>
      <c r="G137" s="14" t="n">
        <v>43917</v>
      </c>
      <c r="H137" s="1" t="n">
        <f aca="false">_xlfn.DAYS($B$130,G137)</f>
        <v>14</v>
      </c>
      <c r="I137" s="14" t="n">
        <v>43921</v>
      </c>
      <c r="J137" s="1" t="n">
        <f aca="false">_xlfn.DAYS($B$130,I137)</f>
        <v>10</v>
      </c>
      <c r="K137" s="14" t="n">
        <f aca="false">$B$130+1</f>
        <v>43932</v>
      </c>
      <c r="L137" s="0" t="n">
        <f aca="false">_xlfn.DAYS(K137,G137)</f>
        <v>15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57</v>
      </c>
      <c r="C138" s="13" t="n">
        <v>414</v>
      </c>
      <c r="D138" s="1" t="n">
        <v>2736</v>
      </c>
      <c r="E138" s="13" t="n">
        <f aca="false">D138/83.784</f>
        <v>32.6553995989688</v>
      </c>
      <c r="F138" s="13" t="n">
        <v>129</v>
      </c>
      <c r="G138" s="14" t="n">
        <v>43918</v>
      </c>
      <c r="H138" s="1" t="n">
        <f aca="false">_xlfn.DAYS($B$130,G138)</f>
        <v>13</v>
      </c>
      <c r="I138" s="14" t="n">
        <v>43920</v>
      </c>
      <c r="J138" s="1" t="n">
        <f aca="false">_xlfn.DAYS($B$130,I138)</f>
        <v>11</v>
      </c>
      <c r="K138" s="14" t="n">
        <f aca="false">$B$130+1</f>
        <v>43932</v>
      </c>
      <c r="L138" s="0" t="n">
        <f aca="false">_xlfn.DAYS(K138,G138)</f>
        <v>14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7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6" t="n">
        <v>43930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42</v>
      </c>
      <c r="D143" s="8" t="s">
        <v>12</v>
      </c>
      <c r="E143" s="10" t="s">
        <v>43</v>
      </c>
      <c r="F143" s="10" t="s">
        <v>44</v>
      </c>
      <c r="G143" s="11" t="s">
        <v>45</v>
      </c>
      <c r="H143" s="8" t="s">
        <v>46</v>
      </c>
      <c r="I143" s="11" t="s">
        <v>47</v>
      </c>
      <c r="J143" s="8" t="s">
        <v>48</v>
      </c>
      <c r="K143" s="8" t="s">
        <v>45</v>
      </c>
      <c r="L143" s="8" t="s">
        <v>49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51</v>
      </c>
      <c r="C144" s="13" t="n">
        <v>300</v>
      </c>
      <c r="D144" s="1" t="n">
        <v>18279</v>
      </c>
      <c r="E144" s="13" t="n">
        <f aca="false">D144/60.48</f>
        <v>302.232142857143</v>
      </c>
      <c r="F144" s="13" t="n">
        <v>610</v>
      </c>
      <c r="G144" s="14" t="n">
        <v>43900</v>
      </c>
      <c r="H144" s="1" t="n">
        <f aca="false">_xlfn.DAYS($B$142,G144)</f>
        <v>30</v>
      </c>
      <c r="I144" s="14" t="n">
        <v>43902</v>
      </c>
      <c r="J144" s="1" t="n">
        <f aca="false">_xlfn.DAYS($B$142,I144)</f>
        <v>28</v>
      </c>
      <c r="K144" s="14" t="n">
        <f aca="false">$B$142+1</f>
        <v>43931</v>
      </c>
      <c r="L144" s="0" t="n">
        <f aca="false">_xlfn.DAYS(K144,G144)</f>
        <v>31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52</v>
      </c>
      <c r="C145" s="13" t="n">
        <v>230</v>
      </c>
      <c r="D145" s="1" t="n">
        <v>15447</v>
      </c>
      <c r="E145" s="13" t="n">
        <f aca="false">D145/46.75</f>
        <v>330.417112299465</v>
      </c>
      <c r="F145" s="13" t="n">
        <v>655</v>
      </c>
      <c r="G145" s="14" t="n">
        <v>43907</v>
      </c>
      <c r="H145" s="1" t="n">
        <f aca="false">_xlfn.DAYS($B$142,G145)</f>
        <v>23</v>
      </c>
      <c r="I145" s="14" t="n">
        <v>43913</v>
      </c>
      <c r="J145" s="1" t="n">
        <f aca="false">_xlfn.DAYS($B$142,I145)</f>
        <v>17</v>
      </c>
      <c r="K145" s="14" t="n">
        <f aca="false">$B$142+1</f>
        <v>43931</v>
      </c>
      <c r="L145" s="0" t="n">
        <f aca="false">_xlfn.DAYS(K145,G145)</f>
        <v>24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53</v>
      </c>
      <c r="C146" s="13" t="n">
        <v>330</v>
      </c>
      <c r="D146" s="1" t="n">
        <v>12210</v>
      </c>
      <c r="E146" s="13" t="n">
        <f aca="false">D146/65.27</f>
        <v>187.069097594607</v>
      </c>
      <c r="F146" s="13" t="n">
        <v>1341</v>
      </c>
      <c r="G146" s="14" t="n">
        <v>43912</v>
      </c>
      <c r="H146" s="1" t="n">
        <f aca="false">_xlfn.DAYS($B$142,G146)</f>
        <v>18</v>
      </c>
      <c r="I146" s="14" t="n">
        <v>43914</v>
      </c>
      <c r="J146" s="1" t="n">
        <f aca="false">_xlfn.DAYS($B$142,I146)</f>
        <v>16</v>
      </c>
      <c r="K146" s="14" t="n">
        <f aca="false">$B$142+1</f>
        <v>43931</v>
      </c>
      <c r="L146" s="0" t="n">
        <f aca="false">_xlfn.DAYS(K146,G146)</f>
        <v>19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54</v>
      </c>
      <c r="C147" s="13" t="n">
        <v>50</v>
      </c>
      <c r="D147" s="13" t="n">
        <v>793</v>
      </c>
      <c r="E147" s="13" t="n">
        <f aca="false">D147/10.36</f>
        <v>76.5444015444016</v>
      </c>
      <c r="F147" s="13" t="n">
        <v>106</v>
      </c>
      <c r="G147" s="14" t="n">
        <v>43915</v>
      </c>
      <c r="H147" s="1" t="n">
        <f aca="false">_xlfn.DAYS($B$142,G147)</f>
        <v>15</v>
      </c>
      <c r="I147" s="14" t="n">
        <v>43928</v>
      </c>
      <c r="J147" s="1" t="n">
        <f aca="false">_xlfn.DAYS($B$142,I147)</f>
        <v>2</v>
      </c>
      <c r="K147" s="14" t="n">
        <f aca="false">$B$142+1</f>
        <v>43931</v>
      </c>
      <c r="L147" s="0" t="n">
        <f aca="false">_xlfn.DAYS(K147,G147)</f>
        <v>16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55</v>
      </c>
      <c r="C148" s="13" t="n">
        <v>330</v>
      </c>
      <c r="D148" s="1" t="n">
        <v>7978</v>
      </c>
      <c r="E148" s="13" t="n">
        <f aca="false">D148/67.79</f>
        <v>117.686974480012</v>
      </c>
      <c r="F148" s="13" t="n">
        <v>881</v>
      </c>
      <c r="G148" s="14" t="n">
        <v>43916</v>
      </c>
      <c r="H148" s="1" t="n">
        <f aca="false">_xlfn.DAYS($B$142,G148)</f>
        <v>14</v>
      </c>
      <c r="I148" s="14" t="n">
        <v>43919</v>
      </c>
      <c r="J148" s="1" t="n">
        <f aca="false">_xlfn.DAYS($B$142,I148)</f>
        <v>11</v>
      </c>
      <c r="K148" s="14" t="n">
        <f aca="false">$B$142+1</f>
        <v>43931</v>
      </c>
      <c r="L148" s="0" t="n">
        <f aca="false">_xlfn.DAYS(K148,G148)</f>
        <v>15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56</v>
      </c>
      <c r="C149" s="13" t="n">
        <v>1660</v>
      </c>
      <c r="D149" s="1" t="n">
        <v>16691</v>
      </c>
      <c r="E149" s="13" t="n">
        <f aca="false">D149/331</f>
        <v>50.4259818731118</v>
      </c>
      <c r="F149" s="13" t="n">
        <v>1900</v>
      </c>
      <c r="G149" s="14" t="n">
        <v>43917</v>
      </c>
      <c r="H149" s="1" t="n">
        <f aca="false">_xlfn.DAYS($B$142,G149)</f>
        <v>13</v>
      </c>
      <c r="I149" s="14" t="n">
        <v>43921</v>
      </c>
      <c r="J149" s="1" t="n">
        <f aca="false">_xlfn.DAYS($B$142,I149)</f>
        <v>9</v>
      </c>
      <c r="K149" s="14" t="n">
        <f aca="false">$B$142+1</f>
        <v>43931</v>
      </c>
      <c r="L149" s="0" t="n">
        <f aca="false">_xlfn.DAYS(K149,G149)</f>
        <v>14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57</v>
      </c>
      <c r="C150" s="13" t="n">
        <v>414</v>
      </c>
      <c r="D150" s="1" t="n">
        <v>2607</v>
      </c>
      <c r="E150" s="13" t="n">
        <f aca="false">D150/83.784</f>
        <v>31.1157261529648</v>
      </c>
      <c r="F150" s="13" t="n">
        <v>258</v>
      </c>
      <c r="G150" s="14" t="n">
        <v>43918</v>
      </c>
      <c r="H150" s="1" t="n">
        <f aca="false">_xlfn.DAYS($B$142,G150)</f>
        <v>12</v>
      </c>
      <c r="I150" s="14" t="n">
        <v>43920</v>
      </c>
      <c r="J150" s="1" t="n">
        <f aca="false">_xlfn.DAYS($B$142,I150)</f>
        <v>10</v>
      </c>
      <c r="K150" s="14" t="n">
        <f aca="false">$B$142+1</f>
        <v>43931</v>
      </c>
      <c r="L150" s="0" t="n">
        <f aca="false">_xlfn.DAYS(K150,G150)</f>
        <v>13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7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6" t="n">
        <v>43929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42</v>
      </c>
      <c r="D155" s="8" t="s">
        <v>12</v>
      </c>
      <c r="E155" s="10" t="s">
        <v>43</v>
      </c>
      <c r="F155" s="10" t="s">
        <v>44</v>
      </c>
      <c r="G155" s="11" t="s">
        <v>45</v>
      </c>
      <c r="H155" s="8" t="s">
        <v>46</v>
      </c>
      <c r="I155" s="11" t="s">
        <v>47</v>
      </c>
      <c r="J155" s="8" t="s">
        <v>48</v>
      </c>
      <c r="K155" s="8" t="s">
        <v>45</v>
      </c>
      <c r="L155" s="8" t="s">
        <v>49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51</v>
      </c>
      <c r="C156" s="13" t="n">
        <v>300</v>
      </c>
      <c r="D156" s="1" t="n">
        <v>17669</v>
      </c>
      <c r="E156" s="13" t="n">
        <f aca="false">D156/60.48</f>
        <v>292.146164021164</v>
      </c>
      <c r="F156" s="13" t="n">
        <v>542</v>
      </c>
      <c r="G156" s="14" t="n">
        <v>43900</v>
      </c>
      <c r="H156" s="1" t="n">
        <f aca="false">_xlfn.DAYS($B$154,G156)</f>
        <v>29</v>
      </c>
      <c r="I156" s="14" t="n">
        <v>43902</v>
      </c>
      <c r="J156" s="1" t="n">
        <f aca="false">_xlfn.DAYS($B$154,I156)</f>
        <v>27</v>
      </c>
      <c r="K156" s="14" t="n">
        <f aca="false">$B$154+1</f>
        <v>43930</v>
      </c>
      <c r="L156" s="0" t="n">
        <f aca="false">_xlfn.DAYS(K156,G156)</f>
        <v>30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52</v>
      </c>
      <c r="C157" s="13" t="n">
        <v>230</v>
      </c>
      <c r="D157" s="1" t="n">
        <v>14792</v>
      </c>
      <c r="E157" s="13" t="n">
        <f aca="false">D157/46.75</f>
        <v>316.406417112299</v>
      </c>
      <c r="F157" s="13" t="n">
        <v>747</v>
      </c>
      <c r="G157" s="14" t="n">
        <v>43907</v>
      </c>
      <c r="H157" s="1" t="n">
        <f aca="false">_xlfn.DAYS($B$154,G157)</f>
        <v>22</v>
      </c>
      <c r="I157" s="14" t="n">
        <v>43913</v>
      </c>
      <c r="J157" s="1" t="n">
        <f aca="false">_xlfn.DAYS($B$154,I157)</f>
        <v>16</v>
      </c>
      <c r="K157" s="14" t="n">
        <f aca="false">$B$154+1</f>
        <v>43930</v>
      </c>
      <c r="L157" s="0" t="n">
        <f aca="false">_xlfn.DAYS(K157,G157)</f>
        <v>23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53</v>
      </c>
      <c r="C158" s="13" t="n">
        <v>330</v>
      </c>
      <c r="D158" s="1" t="n">
        <v>10869</v>
      </c>
      <c r="E158" s="13" t="n">
        <f aca="false">D158/65.27</f>
        <v>166.52367090547</v>
      </c>
      <c r="F158" s="13" t="n">
        <v>541</v>
      </c>
      <c r="G158" s="14" t="n">
        <v>43912</v>
      </c>
      <c r="H158" s="1" t="n">
        <f aca="false">_xlfn.DAYS($B$154,G158)</f>
        <v>17</v>
      </c>
      <c r="I158" s="14" t="n">
        <v>43914</v>
      </c>
      <c r="J158" s="1" t="n">
        <f aca="false">_xlfn.DAYS($B$154,I158)</f>
        <v>15</v>
      </c>
      <c r="K158" s="14" t="n">
        <f aca="false">$B$154+1</f>
        <v>43930</v>
      </c>
      <c r="L158" s="0" t="n">
        <f aca="false">_xlfn.DAYS(K158,G158)</f>
        <v>18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54</v>
      </c>
      <c r="C159" s="13" t="n">
        <v>50</v>
      </c>
      <c r="D159" s="13" t="n">
        <v>687</v>
      </c>
      <c r="E159" s="13" t="n">
        <f aca="false">D159/10.36</f>
        <v>66.3127413127413</v>
      </c>
      <c r="F159" s="13" t="n">
        <v>96</v>
      </c>
      <c r="G159" s="14" t="n">
        <v>43915</v>
      </c>
      <c r="H159" s="1" t="n">
        <f aca="false">_xlfn.DAYS($B$154,G159)</f>
        <v>14</v>
      </c>
      <c r="I159" s="14" t="n">
        <v>43928</v>
      </c>
      <c r="J159" s="1" t="n">
        <f aca="false">_xlfn.DAYS($B$154,I159)</f>
        <v>1</v>
      </c>
      <c r="K159" s="14" t="n">
        <f aca="false">$B$154+1</f>
        <v>43930</v>
      </c>
      <c r="L159" s="0" t="n">
        <f aca="false">_xlfn.DAYS(K159,G159)</f>
        <v>15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55</v>
      </c>
      <c r="C160" s="13" t="n">
        <v>330</v>
      </c>
      <c r="D160" s="1" t="n">
        <v>7097</v>
      </c>
      <c r="E160" s="13" t="n">
        <f aca="false">D160/67.79</f>
        <v>104.690957368343</v>
      </c>
      <c r="F160" s="13" t="n">
        <v>938</v>
      </c>
      <c r="G160" s="14" t="n">
        <v>43916</v>
      </c>
      <c r="H160" s="1" t="n">
        <f aca="false">_xlfn.DAYS($B$154,G160)</f>
        <v>13</v>
      </c>
      <c r="I160" s="14" t="n">
        <v>43919</v>
      </c>
      <c r="J160" s="1" t="n">
        <f aca="false">_xlfn.DAYS($B$154,I160)</f>
        <v>10</v>
      </c>
      <c r="K160" s="14" t="n">
        <f aca="false">$B$154+1</f>
        <v>43930</v>
      </c>
      <c r="L160" s="0" t="n">
        <f aca="false">_xlfn.DAYS(K160,G160)</f>
        <v>14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56</v>
      </c>
      <c r="C161" s="13" t="n">
        <v>1660</v>
      </c>
      <c r="D161" s="1" t="n">
        <v>14788</v>
      </c>
      <c r="E161" s="13" t="n">
        <f aca="false">D161/331</f>
        <v>44.6767371601209</v>
      </c>
      <c r="F161" s="13" t="n">
        <v>1940</v>
      </c>
      <c r="G161" s="14" t="n">
        <v>43917</v>
      </c>
      <c r="H161" s="1" t="n">
        <f aca="false">_xlfn.DAYS($B$154,G161)</f>
        <v>12</v>
      </c>
      <c r="I161" s="14" t="n">
        <v>43921</v>
      </c>
      <c r="J161" s="1" t="n">
        <f aca="false">_xlfn.DAYS($B$154,I161)</f>
        <v>8</v>
      </c>
      <c r="K161" s="14" t="n">
        <f aca="false">$B$154+1</f>
        <v>43930</v>
      </c>
      <c r="L161" s="0" t="n">
        <f aca="false">_xlfn.DAYS(K161,G161)</f>
        <v>13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57</v>
      </c>
      <c r="C162" s="13" t="n">
        <v>414</v>
      </c>
      <c r="D162" s="1" t="n">
        <v>2349</v>
      </c>
      <c r="E162" s="13" t="n">
        <f aca="false">D162/83.784</f>
        <v>28.0363792609567</v>
      </c>
      <c r="F162" s="13" t="n">
        <v>333</v>
      </c>
      <c r="G162" s="14" t="n">
        <v>43918</v>
      </c>
      <c r="H162" s="1" t="n">
        <f aca="false">_xlfn.DAYS($B$154,G162)</f>
        <v>11</v>
      </c>
      <c r="I162" s="14" t="n">
        <v>43920</v>
      </c>
      <c r="J162" s="1" t="n">
        <f aca="false">_xlfn.DAYS($B$154,I162)</f>
        <v>9</v>
      </c>
      <c r="K162" s="14" t="n">
        <f aca="false">$B$154+1</f>
        <v>43930</v>
      </c>
      <c r="L162" s="0" t="n">
        <f aca="false">_xlfn.DAYS(K162,G162)</f>
        <v>12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7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6" t="n">
        <v>43928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42</v>
      </c>
      <c r="D167" s="8" t="s">
        <v>12</v>
      </c>
      <c r="E167" s="10" t="s">
        <v>43</v>
      </c>
      <c r="F167" s="10" t="s">
        <v>44</v>
      </c>
      <c r="G167" s="11" t="s">
        <v>45</v>
      </c>
      <c r="H167" s="8" t="s">
        <v>46</v>
      </c>
      <c r="I167" s="11" t="s">
        <v>47</v>
      </c>
      <c r="J167" s="8" t="s">
        <v>48</v>
      </c>
      <c r="K167" s="8" t="s">
        <v>45</v>
      </c>
      <c r="L167" s="8" t="s">
        <v>49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51</v>
      </c>
      <c r="C168" s="13" t="n">
        <v>300</v>
      </c>
      <c r="D168" s="1" t="n">
        <v>17127</v>
      </c>
      <c r="E168" s="13" t="n">
        <f aca="false">D168/60.48</f>
        <v>283.184523809524</v>
      </c>
      <c r="F168" s="13" t="n">
        <v>604</v>
      </c>
      <c r="G168" s="14" t="n">
        <v>43900</v>
      </c>
      <c r="H168" s="1" t="n">
        <f aca="false">_xlfn.DAYS($B$166,G168)</f>
        <v>28</v>
      </c>
      <c r="I168" s="14" t="n">
        <v>43902</v>
      </c>
      <c r="J168" s="1" t="n">
        <f aca="false">_xlfn.DAYS($B$166,I168)</f>
        <v>26</v>
      </c>
      <c r="K168" s="14" t="n">
        <f aca="false">$B$166+1</f>
        <v>43929</v>
      </c>
      <c r="L168" s="0" t="n">
        <f aca="false">_xlfn.DAYS(K168,G168)</f>
        <v>29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52</v>
      </c>
      <c r="C169" s="13" t="n">
        <v>230</v>
      </c>
      <c r="D169" s="1" t="n">
        <v>14045</v>
      </c>
      <c r="E169" s="13" t="n">
        <f aca="false">D169/46.75</f>
        <v>300.427807486631</v>
      </c>
      <c r="F169" s="13" t="n">
        <v>704</v>
      </c>
      <c r="G169" s="14" t="n">
        <v>43907</v>
      </c>
      <c r="H169" s="1" t="n">
        <f aca="false">_xlfn.DAYS($B$166,G169)</f>
        <v>21</v>
      </c>
      <c r="I169" s="14" t="n">
        <v>43913</v>
      </c>
      <c r="J169" s="1" t="n">
        <f aca="false">_xlfn.DAYS($B$166,I169)</f>
        <v>15</v>
      </c>
      <c r="K169" s="14" t="n">
        <f aca="false">$B$166+1</f>
        <v>43929</v>
      </c>
      <c r="L169" s="0" t="n">
        <f aca="false">_xlfn.DAYS(K169,G169)</f>
        <v>22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53</v>
      </c>
      <c r="C170" s="13" t="n">
        <v>330</v>
      </c>
      <c r="D170" s="1" t="n">
        <v>10328</v>
      </c>
      <c r="E170" s="13" t="n">
        <f aca="false">D170/65.27</f>
        <v>158.23502374751</v>
      </c>
      <c r="F170" s="13" t="n">
        <v>1417</v>
      </c>
      <c r="G170" s="14" t="n">
        <v>43912</v>
      </c>
      <c r="H170" s="1" t="n">
        <f aca="false">_xlfn.DAYS($B$166,G170)</f>
        <v>16</v>
      </c>
      <c r="I170" s="14" t="n">
        <v>43914</v>
      </c>
      <c r="J170" s="1" t="n">
        <f aca="false">_xlfn.DAYS($B$166,I170)</f>
        <v>14</v>
      </c>
      <c r="K170" s="14" t="n">
        <f aca="false">$B$166+1</f>
        <v>43929</v>
      </c>
      <c r="L170" s="0" t="n">
        <f aca="false">_xlfn.DAYS(K170,G170)</f>
        <v>17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54</v>
      </c>
      <c r="C171" s="13" t="n">
        <v>50</v>
      </c>
      <c r="D171" s="13" t="n">
        <v>591</v>
      </c>
      <c r="E171" s="13" t="n">
        <f aca="false">D171/10.36</f>
        <v>57.0463320463321</v>
      </c>
      <c r="F171" s="13" t="n">
        <v>114</v>
      </c>
      <c r="G171" s="14" t="n">
        <v>43915</v>
      </c>
      <c r="H171" s="1" t="n">
        <f aca="false">_xlfn.DAYS($B$166,G171)</f>
        <v>13</v>
      </c>
      <c r="I171" s="14" t="n">
        <v>43928</v>
      </c>
      <c r="J171" s="1" t="n">
        <f aca="false">_xlfn.DAYS($B$166,I171)</f>
        <v>0</v>
      </c>
      <c r="K171" s="14" t="n">
        <f aca="false">$B$166+1</f>
        <v>43929</v>
      </c>
      <c r="L171" s="0" t="n">
        <f aca="false">_xlfn.DAYS(K171,G171)</f>
        <v>14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55</v>
      </c>
      <c r="C172" s="13" t="n">
        <v>330</v>
      </c>
      <c r="D172" s="1" t="n">
        <v>6159</v>
      </c>
      <c r="E172" s="13" t="n">
        <f aca="false">D172/67.79</f>
        <v>90.8541082755569</v>
      </c>
      <c r="F172" s="13" t="n">
        <v>786</v>
      </c>
      <c r="G172" s="14" t="n">
        <v>43916</v>
      </c>
      <c r="H172" s="1" t="n">
        <f aca="false">_xlfn.DAYS($B$166,G172)</f>
        <v>12</v>
      </c>
      <c r="I172" s="14" t="n">
        <v>43919</v>
      </c>
      <c r="J172" s="1" t="n">
        <f aca="false">_xlfn.DAYS($B$166,I172)</f>
        <v>9</v>
      </c>
      <c r="K172" s="14" t="n">
        <f aca="false">$B$166+1</f>
        <v>43929</v>
      </c>
      <c r="L172" s="0" t="n">
        <f aca="false">_xlfn.DAYS(K172,G172)</f>
        <v>13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56</v>
      </c>
      <c r="C173" s="13" t="n">
        <v>1660</v>
      </c>
      <c r="D173" s="1" t="n">
        <v>12848</v>
      </c>
      <c r="E173" s="13" t="n">
        <f aca="false">D173/331</f>
        <v>38.8157099697885</v>
      </c>
      <c r="F173" s="13" t="n">
        <v>1970</v>
      </c>
      <c r="G173" s="14" t="n">
        <v>43917</v>
      </c>
      <c r="H173" s="1" t="n">
        <f aca="false">_xlfn.DAYS($B$166,G173)</f>
        <v>11</v>
      </c>
      <c r="I173" s="14" t="n">
        <v>43921</v>
      </c>
      <c r="J173" s="1" t="n">
        <f aca="false">_xlfn.DAYS($B$166,I173)</f>
        <v>7</v>
      </c>
      <c r="K173" s="14" t="n">
        <f aca="false">$B$166+1</f>
        <v>43929</v>
      </c>
      <c r="L173" s="0" t="n">
        <f aca="false">_xlfn.DAYS(K173,G173)</f>
        <v>12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57</v>
      </c>
      <c r="C174" s="13" t="n">
        <v>414</v>
      </c>
      <c r="D174" s="1" t="n">
        <v>2016</v>
      </c>
      <c r="E174" s="13" t="n">
        <f aca="false">D174/83.784</f>
        <v>24.0618733887138</v>
      </c>
      <c r="F174" s="13" t="n">
        <v>206</v>
      </c>
      <c r="G174" s="14" t="n">
        <v>43918</v>
      </c>
      <c r="H174" s="1" t="n">
        <f aca="false">_xlfn.DAYS($B$166,G174)</f>
        <v>10</v>
      </c>
      <c r="I174" s="14" t="n">
        <v>43920</v>
      </c>
      <c r="J174" s="1" t="n">
        <f aca="false">_xlfn.DAYS($B$166,I174)</f>
        <v>8</v>
      </c>
      <c r="K174" s="14" t="n">
        <f aca="false">$B$166+1</f>
        <v>43929</v>
      </c>
      <c r="L174" s="0" t="n">
        <f aca="false">_xlfn.DAYS(K174,G174)</f>
        <v>11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7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6" t="n">
        <v>43927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42</v>
      </c>
      <c r="D179" s="8" t="s">
        <v>12</v>
      </c>
      <c r="E179" s="10" t="s">
        <v>43</v>
      </c>
      <c r="F179" s="10" t="s">
        <v>44</v>
      </c>
      <c r="G179" s="11" t="s">
        <v>45</v>
      </c>
      <c r="H179" s="8" t="s">
        <v>46</v>
      </c>
      <c r="I179" s="11" t="s">
        <v>47</v>
      </c>
      <c r="J179" s="8" t="s">
        <v>48</v>
      </c>
      <c r="K179" s="8" t="s">
        <v>45</v>
      </c>
      <c r="L179" s="8" t="s">
        <v>49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51</v>
      </c>
      <c r="C180" s="13" t="n">
        <v>300</v>
      </c>
      <c r="D180" s="1" t="n">
        <v>16523</v>
      </c>
      <c r="E180" s="13" t="n">
        <f aca="false">D180/60.48</f>
        <v>273.197751322751</v>
      </c>
      <c r="F180" s="13" t="n">
        <v>636</v>
      </c>
      <c r="G180" s="14" t="n">
        <v>43900</v>
      </c>
      <c r="H180" s="1" t="n">
        <f aca="false">_xlfn.DAYS($B$178,G180)</f>
        <v>27</v>
      </c>
      <c r="I180" s="14" t="n">
        <v>43902</v>
      </c>
      <c r="J180" s="1" t="n">
        <f aca="false">_xlfn.DAYS($B$178,I180)</f>
        <v>25</v>
      </c>
      <c r="K180" s="14" t="n">
        <f aca="false">$B$178+1</f>
        <v>43928</v>
      </c>
      <c r="L180" s="0" t="n">
        <f aca="false">_xlfn.DAYS(K180,G180)</f>
        <v>28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52</v>
      </c>
      <c r="C181" s="13" t="n">
        <v>230</v>
      </c>
      <c r="D181" s="1" t="n">
        <v>13341</v>
      </c>
      <c r="E181" s="13" t="n">
        <f aca="false">D181/46.75</f>
        <v>285.368983957219</v>
      </c>
      <c r="F181" s="13" t="n">
        <v>700</v>
      </c>
      <c r="G181" s="14" t="n">
        <v>43907</v>
      </c>
      <c r="H181" s="1" t="n">
        <f aca="false">_xlfn.DAYS($B$178,G181)</f>
        <v>20</v>
      </c>
      <c r="I181" s="14" t="n">
        <v>43913</v>
      </c>
      <c r="J181" s="1" t="n">
        <f aca="false">_xlfn.DAYS($B$178,I181)</f>
        <v>14</v>
      </c>
      <c r="K181" s="14" t="n">
        <f aca="false">$B$178+1</f>
        <v>43928</v>
      </c>
      <c r="L181" s="0" t="n">
        <f aca="false">_xlfn.DAYS(K181,G181)</f>
        <v>21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53</v>
      </c>
      <c r="C182" s="13" t="n">
        <v>330</v>
      </c>
      <c r="D182" s="1" t="n">
        <v>8911</v>
      </c>
      <c r="E182" s="13" t="n">
        <f aca="false">D182/65.27</f>
        <v>136.525203002911</v>
      </c>
      <c r="F182" s="13" t="n">
        <v>833</v>
      </c>
      <c r="G182" s="14" t="n">
        <v>43912</v>
      </c>
      <c r="H182" s="1" t="n">
        <f aca="false">_xlfn.DAYS($B$178,G182)</f>
        <v>15</v>
      </c>
      <c r="I182" s="14" t="n">
        <v>43914</v>
      </c>
      <c r="J182" s="1" t="n">
        <f aca="false">_xlfn.DAYS($B$178,I182)</f>
        <v>13</v>
      </c>
      <c r="K182" s="14" t="n">
        <f aca="false">$B$178+1</f>
        <v>43928</v>
      </c>
      <c r="L182" s="0" t="n">
        <f aca="false">_xlfn.DAYS(K182,G182)</f>
        <v>16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54</v>
      </c>
      <c r="C183" s="13" t="n">
        <v>50</v>
      </c>
      <c r="D183" s="13" t="n">
        <v>477</v>
      </c>
      <c r="E183" s="13" t="n">
        <f aca="false">D183/10.36</f>
        <v>46.042471042471</v>
      </c>
      <c r="F183" s="13" t="n">
        <v>76</v>
      </c>
      <c r="G183" s="14" t="n">
        <v>43915</v>
      </c>
      <c r="H183" s="1" t="n">
        <f aca="false">_xlfn.DAYS($B$178,G183)</f>
        <v>12</v>
      </c>
      <c r="I183" s="14" t="n">
        <f aca="false">$B$178+1</f>
        <v>43928</v>
      </c>
      <c r="J183" s="1" t="n">
        <f aca="false">_xlfn.DAYS($B$178,I183)</f>
        <v>-1</v>
      </c>
      <c r="K183" s="14" t="n">
        <f aca="false">$B$178+1</f>
        <v>43928</v>
      </c>
      <c r="L183" s="0" t="n">
        <f aca="false">_xlfn.DAYS(K183,G183)</f>
        <v>13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55</v>
      </c>
      <c r="C184" s="13" t="n">
        <v>330</v>
      </c>
      <c r="D184" s="1" t="n">
        <v>5373</v>
      </c>
      <c r="E184" s="13" t="n">
        <f aca="false">D184/67.79</f>
        <v>79.2594777990854</v>
      </c>
      <c r="F184" s="13" t="n">
        <v>439</v>
      </c>
      <c r="G184" s="14" t="n">
        <v>43916</v>
      </c>
      <c r="H184" s="1" t="n">
        <f aca="false">_xlfn.DAYS($B$178,G184)</f>
        <v>11</v>
      </c>
      <c r="I184" s="14" t="n">
        <f aca="false">$B$178+1</f>
        <v>43928</v>
      </c>
      <c r="J184" s="1" t="n">
        <f aca="false">_xlfn.DAYS($B$178,I184)</f>
        <v>-1</v>
      </c>
      <c r="K184" s="14" t="n">
        <f aca="false">$B$178+1</f>
        <v>43928</v>
      </c>
      <c r="L184" s="0" t="n">
        <f aca="false">_xlfn.DAYS(K184,G184)</f>
        <v>12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56</v>
      </c>
      <c r="C185" s="13" t="n">
        <v>1660</v>
      </c>
      <c r="D185" s="1" t="n">
        <v>10871</v>
      </c>
      <c r="E185" s="13" t="n">
        <f aca="false">D185/331</f>
        <v>32.8429003021148</v>
      </c>
      <c r="F185" s="13" t="n">
        <v>1255</v>
      </c>
      <c r="G185" s="14" t="n">
        <v>43917</v>
      </c>
      <c r="H185" s="1" t="n">
        <f aca="false">_xlfn.DAYS($B$178,G185)</f>
        <v>10</v>
      </c>
      <c r="I185" s="14" t="n">
        <f aca="false">$B$178+1</f>
        <v>43928</v>
      </c>
      <c r="J185" s="1" t="n">
        <f aca="false">_xlfn.DAYS($B$178,I185)</f>
        <v>-1</v>
      </c>
      <c r="K185" s="14" t="n">
        <f aca="false">$B$178+1</f>
        <v>43928</v>
      </c>
      <c r="L185" s="0" t="n">
        <f aca="false">_xlfn.DAYS(K185,G185)</f>
        <v>11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57</v>
      </c>
      <c r="C186" s="13" t="n">
        <v>414</v>
      </c>
      <c r="D186" s="1" t="n">
        <v>1810</v>
      </c>
      <c r="E186" s="13" t="n">
        <f aca="false">D186/83.784</f>
        <v>21.6031700563353</v>
      </c>
      <c r="F186" s="13" t="n">
        <v>226</v>
      </c>
      <c r="G186" s="14" t="n">
        <v>43918</v>
      </c>
      <c r="H186" s="1" t="n">
        <f aca="false">_xlfn.DAYS($B$178,G186)</f>
        <v>9</v>
      </c>
      <c r="I186" s="14" t="n">
        <f aca="false">$B$178+1</f>
        <v>43928</v>
      </c>
      <c r="J186" s="1" t="n">
        <f aca="false">_xlfn.DAYS($B$178,I186)</f>
        <v>-1</v>
      </c>
      <c r="K186" s="14" t="n">
        <f aca="false">$B$178+1</f>
        <v>43928</v>
      </c>
      <c r="L186" s="0" t="n">
        <f aca="false">_xlfn.DAYS(K186,G186)</f>
        <v>10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7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6" t="n">
        <v>43926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42</v>
      </c>
      <c r="D191" s="8" t="s">
        <v>12</v>
      </c>
      <c r="E191" s="10" t="s">
        <v>43</v>
      </c>
      <c r="F191" s="10" t="s">
        <v>44</v>
      </c>
      <c r="G191" s="11" t="s">
        <v>45</v>
      </c>
      <c r="H191" s="8" t="s">
        <v>46</v>
      </c>
      <c r="I191" s="11" t="s">
        <v>47</v>
      </c>
      <c r="J191" s="8" t="s">
        <v>48</v>
      </c>
      <c r="K191" s="8" t="s">
        <v>45</v>
      </c>
      <c r="L191" s="8" t="s">
        <v>49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51</v>
      </c>
      <c r="C192" s="13" t="n">
        <v>300</v>
      </c>
      <c r="D192" s="1" t="n">
        <v>15887</v>
      </c>
      <c r="E192" s="13" t="n">
        <f aca="false">D192/60.48</f>
        <v>262.681878306878</v>
      </c>
      <c r="F192" s="13" t="n">
        <v>525</v>
      </c>
      <c r="G192" s="14" t="n">
        <v>43900</v>
      </c>
      <c r="H192" s="1" t="n">
        <f aca="false">_xlfn.DAYS($B$190,G192)</f>
        <v>26</v>
      </c>
      <c r="I192" s="14" t="n">
        <v>43902</v>
      </c>
      <c r="J192" s="1" t="n">
        <f aca="false">_xlfn.DAYS($B$190,I192)</f>
        <v>24</v>
      </c>
      <c r="K192" s="14" t="n">
        <f aca="false">$B$190+1</f>
        <v>43927</v>
      </c>
      <c r="L192" s="0" t="n">
        <f aca="false">_xlfn.DAYS(K192,G192)</f>
        <v>27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52</v>
      </c>
      <c r="C193" s="13" t="n">
        <v>230</v>
      </c>
      <c r="D193" s="1" t="n">
        <v>12641</v>
      </c>
      <c r="E193" s="13" t="n">
        <f aca="false">D193/46.75</f>
        <v>270.395721925134</v>
      </c>
      <c r="F193" s="13" t="n">
        <v>694</v>
      </c>
      <c r="G193" s="14" t="n">
        <v>43907</v>
      </c>
      <c r="H193" s="1" t="n">
        <f aca="false">_xlfn.DAYS($B$190,G193)</f>
        <v>19</v>
      </c>
      <c r="I193" s="14" t="n">
        <v>43913</v>
      </c>
      <c r="J193" s="1" t="n">
        <f aca="false">_xlfn.DAYS($B$190,I193)</f>
        <v>13</v>
      </c>
      <c r="K193" s="14" t="n">
        <f aca="false">$B$190+1</f>
        <v>43927</v>
      </c>
      <c r="L193" s="0" t="n">
        <f aca="false">_xlfn.DAYS(K193,G193)</f>
        <v>20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53</v>
      </c>
      <c r="C194" s="13" t="n">
        <v>330</v>
      </c>
      <c r="D194" s="1" t="n">
        <v>8078</v>
      </c>
      <c r="E194" s="13" t="n">
        <f aca="false">D194/65.27</f>
        <v>123.762831316072</v>
      </c>
      <c r="F194" s="13" t="n">
        <v>518</v>
      </c>
      <c r="G194" s="14" t="n">
        <v>43912</v>
      </c>
      <c r="H194" s="1" t="n">
        <f aca="false">_xlfn.DAYS($B$190,G194)</f>
        <v>14</v>
      </c>
      <c r="I194" s="14" t="n">
        <v>43914</v>
      </c>
      <c r="J194" s="1" t="n">
        <f aca="false">_xlfn.DAYS($B$190,I194)</f>
        <v>12</v>
      </c>
      <c r="K194" s="14" t="n">
        <f aca="false">$B$190+1</f>
        <v>43927</v>
      </c>
      <c r="L194" s="0" t="n">
        <f aca="false">_xlfn.DAYS(K194,G194)</f>
        <v>15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54</v>
      </c>
      <c r="C195" s="13" t="n">
        <v>50</v>
      </c>
      <c r="D195" s="13" t="n">
        <v>401</v>
      </c>
      <c r="E195" s="13" t="n">
        <f aca="false">D195/10.36</f>
        <v>38.7065637065637</v>
      </c>
      <c r="F195" s="13" t="n">
        <v>28</v>
      </c>
      <c r="G195" s="14" t="n">
        <v>43915</v>
      </c>
      <c r="H195" s="1" t="n">
        <f aca="false">_xlfn.DAYS($B$190,G195)</f>
        <v>11</v>
      </c>
      <c r="I195" s="14" t="n">
        <f aca="false">$B$190+1</f>
        <v>43927</v>
      </c>
      <c r="J195" s="1" t="n">
        <f aca="false">_xlfn.DAYS($B$190,I195)</f>
        <v>-1</v>
      </c>
      <c r="K195" s="14" t="n">
        <f aca="false">$B$190+1</f>
        <v>43927</v>
      </c>
      <c r="L195" s="0" t="n">
        <f aca="false">_xlfn.DAYS(K195,G195)</f>
        <v>12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55</v>
      </c>
      <c r="C196" s="13" t="n">
        <v>330</v>
      </c>
      <c r="D196" s="1" t="n">
        <v>4934</v>
      </c>
      <c r="E196" s="13" t="n">
        <f aca="false">D196/67.79</f>
        <v>72.7835964006491</v>
      </c>
      <c r="F196" s="13" t="n">
        <v>621</v>
      </c>
      <c r="G196" s="14" t="n">
        <v>43916</v>
      </c>
      <c r="H196" s="1" t="n">
        <f aca="false">_xlfn.DAYS($B$190,G196)</f>
        <v>10</v>
      </c>
      <c r="I196" s="14" t="n">
        <f aca="false">$B$190+1</f>
        <v>43927</v>
      </c>
      <c r="J196" s="1" t="n">
        <f aca="false">_xlfn.DAYS($B$190,I196)</f>
        <v>-1</v>
      </c>
      <c r="K196" s="14" t="n">
        <f aca="false">$B$190+1</f>
        <v>43927</v>
      </c>
      <c r="L196" s="0" t="n">
        <f aca="false">_xlfn.DAYS(K196,G196)</f>
        <v>11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56</v>
      </c>
      <c r="C197" s="13" t="n">
        <v>1660</v>
      </c>
      <c r="D197" s="1" t="n">
        <v>9616</v>
      </c>
      <c r="E197" s="13" t="n">
        <f aca="false">D197/331</f>
        <v>29.0513595166163</v>
      </c>
      <c r="F197" s="13" t="n">
        <v>1165</v>
      </c>
      <c r="G197" s="14" t="n">
        <v>43917</v>
      </c>
      <c r="H197" s="1" t="n">
        <f aca="false">_xlfn.DAYS($B$190,G197)</f>
        <v>9</v>
      </c>
      <c r="I197" s="14" t="n">
        <f aca="false">$B$190+1</f>
        <v>43927</v>
      </c>
      <c r="J197" s="1" t="n">
        <f aca="false">_xlfn.DAYS($B$190,I197)</f>
        <v>-1</v>
      </c>
      <c r="K197" s="14" t="n">
        <f aca="false">$B$190+1</f>
        <v>43927</v>
      </c>
      <c r="L197" s="0" t="n">
        <f aca="false">_xlfn.DAYS(K197,G197)</f>
        <v>10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57</v>
      </c>
      <c r="C198" s="13" t="n">
        <v>414</v>
      </c>
      <c r="D198" s="1" t="n">
        <v>1584</v>
      </c>
      <c r="E198" s="13" t="n">
        <f aca="false">D198/83.784</f>
        <v>18.9057576625609</v>
      </c>
      <c r="F198" s="13" t="n">
        <v>140</v>
      </c>
      <c r="G198" s="14" t="n">
        <v>43918</v>
      </c>
      <c r="H198" s="1" t="n">
        <f aca="false">_xlfn.DAYS($B$190,G198)</f>
        <v>8</v>
      </c>
      <c r="I198" s="14" t="n">
        <f aca="false">$B$190+1</f>
        <v>43927</v>
      </c>
      <c r="J198" s="1" t="n">
        <f aca="false">_xlfn.DAYS($B$190,I198)</f>
        <v>-1</v>
      </c>
      <c r="K198" s="14" t="n">
        <f aca="false">$B$190+1</f>
        <v>43927</v>
      </c>
      <c r="L198" s="0" t="n">
        <f aca="false">_xlfn.DAYS(K198,G198)</f>
        <v>9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7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6" t="n">
        <v>43925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42</v>
      </c>
      <c r="D203" s="8" t="s">
        <v>12</v>
      </c>
      <c r="E203" s="10" t="s">
        <v>43</v>
      </c>
      <c r="F203" s="10" t="s">
        <v>44</v>
      </c>
      <c r="G203" s="11" t="s">
        <v>45</v>
      </c>
      <c r="H203" s="8" t="s">
        <v>46</v>
      </c>
      <c r="I203" s="11" t="s">
        <v>47</v>
      </c>
      <c r="J203" s="8" t="s">
        <v>48</v>
      </c>
      <c r="K203" s="8" t="s">
        <v>45</v>
      </c>
      <c r="L203" s="8" t="s">
        <v>49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51</v>
      </c>
      <c r="C204" s="13" t="n">
        <v>300</v>
      </c>
      <c r="D204" s="1" t="n">
        <v>15362</v>
      </c>
      <c r="E204" s="13" t="n">
        <f aca="false">D204/60.48</f>
        <v>254.001322751323</v>
      </c>
      <c r="F204" s="13" t="n">
        <v>681</v>
      </c>
      <c r="G204" s="14" t="n">
        <v>43900</v>
      </c>
      <c r="H204" s="1" t="n">
        <f aca="false">_xlfn.DAYS($B$202,G204)</f>
        <v>25</v>
      </c>
      <c r="I204" s="14" t="n">
        <v>43902</v>
      </c>
      <c r="J204" s="1" t="n">
        <f aca="false">_xlfn.DAYS($B$202,I204)</f>
        <v>23</v>
      </c>
      <c r="K204" s="14" t="n">
        <f aca="false">$B$202+1</f>
        <v>43926</v>
      </c>
      <c r="L204" s="0" t="n">
        <f aca="false">_xlfn.DAYS(K204,G204)</f>
        <v>26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52</v>
      </c>
      <c r="C205" s="13" t="n">
        <v>230</v>
      </c>
      <c r="D205" s="1" t="n">
        <v>11947</v>
      </c>
      <c r="E205" s="13" t="n">
        <f aca="false">D205/46.75</f>
        <v>255.550802139037</v>
      </c>
      <c r="F205" s="13" t="n">
        <v>749</v>
      </c>
      <c r="G205" s="14" t="n">
        <v>43907</v>
      </c>
      <c r="H205" s="1" t="n">
        <f aca="false">_xlfn.DAYS($B$202,G205)</f>
        <v>18</v>
      </c>
      <c r="I205" s="14" t="n">
        <v>43913</v>
      </c>
      <c r="J205" s="1" t="n">
        <f aca="false">_xlfn.DAYS($B$202,I205)</f>
        <v>12</v>
      </c>
      <c r="K205" s="14" t="n">
        <f aca="false">$B$202+1</f>
        <v>43926</v>
      </c>
      <c r="L205" s="0" t="n">
        <f aca="false">_xlfn.DAYS(K205,G205)</f>
        <v>19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53</v>
      </c>
      <c r="C206" s="13" t="n">
        <v>330</v>
      </c>
      <c r="D206" s="1" t="n">
        <v>7560</v>
      </c>
      <c r="E206" s="13" t="n">
        <f aca="false">D206/65.27</f>
        <v>115.826566569634</v>
      </c>
      <c r="F206" s="13" t="n">
        <v>1053</v>
      </c>
      <c r="G206" s="14" t="n">
        <v>43912</v>
      </c>
      <c r="H206" s="1" t="n">
        <f aca="false">_xlfn.DAYS($B$202,G206)</f>
        <v>13</v>
      </c>
      <c r="I206" s="14" t="n">
        <v>43914</v>
      </c>
      <c r="J206" s="1" t="n">
        <f aca="false">_xlfn.DAYS($B$202,I206)</f>
        <v>11</v>
      </c>
      <c r="K206" s="14" t="n">
        <f aca="false">$B$202+1</f>
        <v>43926</v>
      </c>
      <c r="L206" s="0" t="n">
        <f aca="false">_xlfn.DAYS(K206,G206)</f>
        <v>14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54</v>
      </c>
      <c r="C207" s="13" t="n">
        <v>50</v>
      </c>
      <c r="D207" s="13" t="n">
        <v>373</v>
      </c>
      <c r="E207" s="13" t="n">
        <f aca="false">D207/10.36</f>
        <v>36.003861003861</v>
      </c>
      <c r="F207" s="13" t="n">
        <v>15</v>
      </c>
      <c r="G207" s="14" t="n">
        <v>43915</v>
      </c>
      <c r="H207" s="1" t="n">
        <f aca="false">_xlfn.DAYS($B$202,G207)</f>
        <v>10</v>
      </c>
      <c r="I207" s="14" t="n">
        <f aca="false">$B$202+1</f>
        <v>43926</v>
      </c>
      <c r="J207" s="1" t="n">
        <f aca="false">_xlfn.DAYS($B$202,I207)</f>
        <v>-1</v>
      </c>
      <c r="K207" s="14" t="n">
        <f aca="false">$B$202+1</f>
        <v>43926</v>
      </c>
      <c r="L207" s="0" t="n">
        <f aca="false">_xlfn.DAYS(K207,G207)</f>
        <v>11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55</v>
      </c>
      <c r="C208" s="13" t="n">
        <v>330</v>
      </c>
      <c r="D208" s="1" t="n">
        <v>4313</v>
      </c>
      <c r="E208" s="13" t="n">
        <f aca="false">D208/67.79</f>
        <v>63.6229532379407</v>
      </c>
      <c r="F208" s="13" t="n">
        <v>708</v>
      </c>
      <c r="G208" s="14" t="n">
        <v>43916</v>
      </c>
      <c r="H208" s="1" t="n">
        <f aca="false">_xlfn.DAYS($B$202,G208)</f>
        <v>9</v>
      </c>
      <c r="I208" s="14" t="n">
        <f aca="false">$B$202+1</f>
        <v>43926</v>
      </c>
      <c r="J208" s="1" t="n">
        <f aca="false">_xlfn.DAYS($B$202,I208)</f>
        <v>-1</v>
      </c>
      <c r="K208" s="14" t="n">
        <f aca="false">$B$202+1</f>
        <v>43926</v>
      </c>
      <c r="L208" s="0" t="n">
        <f aca="false">_xlfn.DAYS(K208,G208)</f>
        <v>10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56</v>
      </c>
      <c r="C209" s="13" t="n">
        <v>1660</v>
      </c>
      <c r="D209" s="1" t="n">
        <v>8451</v>
      </c>
      <c r="E209" s="13" t="n">
        <f aca="false">D209/331</f>
        <v>25.5317220543807</v>
      </c>
      <c r="F209" s="13" t="n">
        <v>1330</v>
      </c>
      <c r="G209" s="14" t="n">
        <v>43917</v>
      </c>
      <c r="H209" s="1" t="n">
        <f aca="false">_xlfn.DAYS($B$202,G209)</f>
        <v>8</v>
      </c>
      <c r="I209" s="14" t="n">
        <f aca="false">$B$202+1</f>
        <v>43926</v>
      </c>
      <c r="J209" s="1" t="n">
        <f aca="false">_xlfn.DAYS($B$202,I209)</f>
        <v>-1</v>
      </c>
      <c r="K209" s="14" t="n">
        <f aca="false">$B$202+1</f>
        <v>43926</v>
      </c>
      <c r="L209" s="0" t="n">
        <f aca="false">_xlfn.DAYS(K209,G209)</f>
        <v>9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57</v>
      </c>
      <c r="C210" s="13" t="n">
        <v>414</v>
      </c>
      <c r="D210" s="1" t="n">
        <v>1444</v>
      </c>
      <c r="E210" s="13" t="n">
        <f aca="false">D210/83.784</f>
        <v>17.2347942327891</v>
      </c>
      <c r="F210" s="13" t="n">
        <v>169</v>
      </c>
      <c r="G210" s="14" t="n">
        <v>43918</v>
      </c>
      <c r="H210" s="1" t="n">
        <f aca="false">_xlfn.DAYS($B$202,G210)</f>
        <v>7</v>
      </c>
      <c r="I210" s="14" t="n">
        <f aca="false">$B$202+1</f>
        <v>43926</v>
      </c>
      <c r="J210" s="1" t="n">
        <f aca="false">_xlfn.DAYS($B$202,I210)</f>
        <v>-1</v>
      </c>
      <c r="K210" s="14" t="n">
        <f aca="false">$B$202+1</f>
        <v>43926</v>
      </c>
      <c r="L210" s="0" t="n">
        <f aca="false">_xlfn.DAYS(K210,G210)</f>
        <v>8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7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6" t="n">
        <v>43924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42</v>
      </c>
      <c r="D215" s="8" t="s">
        <v>12</v>
      </c>
      <c r="E215" s="10" t="s">
        <v>43</v>
      </c>
      <c r="F215" s="10" t="s">
        <v>44</v>
      </c>
      <c r="G215" s="11" t="s">
        <v>45</v>
      </c>
      <c r="H215" s="8" t="s">
        <v>46</v>
      </c>
      <c r="I215" s="11" t="s">
        <v>47</v>
      </c>
      <c r="J215" s="8" t="s">
        <v>48</v>
      </c>
      <c r="K215" s="8" t="s">
        <v>45</v>
      </c>
      <c r="L215" s="8" t="s">
        <v>49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51</v>
      </c>
      <c r="C216" s="13" t="n">
        <v>300</v>
      </c>
      <c r="D216" s="1" t="n">
        <v>14681</v>
      </c>
      <c r="E216" s="13" t="n">
        <f aca="false">D216/60.48</f>
        <v>242.741402116402</v>
      </c>
      <c r="F216" s="13" t="n">
        <v>766</v>
      </c>
      <c r="G216" s="14" t="n">
        <v>43900</v>
      </c>
      <c r="H216" s="1" t="n">
        <f aca="false">_xlfn.DAYS($B$214,G216)</f>
        <v>24</v>
      </c>
      <c r="I216" s="14" t="n">
        <v>43902</v>
      </c>
      <c r="J216" s="1" t="n">
        <f aca="false">_xlfn.DAYS($B$214,I216)</f>
        <v>22</v>
      </c>
      <c r="K216" s="14" t="n">
        <f aca="false">$B$214+1</f>
        <v>43925</v>
      </c>
      <c r="L216" s="0" t="n">
        <f aca="false">_xlfn.DAYS(K216,G216)</f>
        <v>25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52</v>
      </c>
      <c r="C217" s="13" t="n">
        <v>230</v>
      </c>
      <c r="D217" s="1" t="n">
        <v>11198</v>
      </c>
      <c r="E217" s="13" t="n">
        <f aca="false">D217/46.75</f>
        <v>239.529411764706</v>
      </c>
      <c r="F217" s="13" t="n">
        <v>850</v>
      </c>
      <c r="G217" s="14" t="n">
        <v>43907</v>
      </c>
      <c r="H217" s="1" t="n">
        <f aca="false">_xlfn.DAYS($B$226,G217)</f>
        <v>16</v>
      </c>
      <c r="I217" s="14" t="n">
        <v>43913</v>
      </c>
      <c r="J217" s="1" t="n">
        <f aca="false">_xlfn.DAYS($B$214,I217)</f>
        <v>11</v>
      </c>
      <c r="K217" s="14" t="n">
        <f aca="false">$B$214+1</f>
        <v>43925</v>
      </c>
      <c r="L217" s="0" t="n">
        <f aca="false">_xlfn.DAYS(K217,G217)</f>
        <v>18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53</v>
      </c>
      <c r="C218" s="13" t="n">
        <v>330</v>
      </c>
      <c r="D218" s="1" t="n">
        <v>6507</v>
      </c>
      <c r="E218" s="13" t="n">
        <f aca="false">D218/65.27</f>
        <v>99.6935805117206</v>
      </c>
      <c r="F218" s="13" t="n">
        <v>1120</v>
      </c>
      <c r="G218" s="14" t="n">
        <v>43912</v>
      </c>
      <c r="H218" s="1" t="n">
        <f aca="false">_xlfn.DAYS($B$226,G218)</f>
        <v>11</v>
      </c>
      <c r="I218" s="14" t="n">
        <v>43914</v>
      </c>
      <c r="J218" s="1" t="n">
        <f aca="false">_xlfn.DAYS($B$214,I218)</f>
        <v>10</v>
      </c>
      <c r="K218" s="14" t="n">
        <f aca="false">$B$214+1</f>
        <v>43925</v>
      </c>
      <c r="L218" s="0" t="n">
        <f aca="false">_xlfn.DAYS(K218,G218)</f>
        <v>13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54</v>
      </c>
      <c r="C219" s="13" t="n">
        <v>50</v>
      </c>
      <c r="D219" s="13" t="n">
        <v>358</v>
      </c>
      <c r="E219" s="13" t="n">
        <f aca="false">D219/10.36</f>
        <v>34.5559845559846</v>
      </c>
      <c r="F219" s="13" t="n">
        <v>50</v>
      </c>
      <c r="G219" s="14" t="n">
        <v>43915</v>
      </c>
      <c r="H219" s="1" t="n">
        <f aca="false">_xlfn.DAYS($B$226,G219)</f>
        <v>8</v>
      </c>
      <c r="I219" s="14" t="n">
        <f aca="false">$B$214+1</f>
        <v>43925</v>
      </c>
      <c r="J219" s="1" t="n">
        <f aca="false">_xlfn.DAYS($B$214,I219)</f>
        <v>-1</v>
      </c>
      <c r="K219" s="14" t="n">
        <f aca="false">$B$214+1</f>
        <v>43925</v>
      </c>
      <c r="L219" s="0" t="n">
        <f aca="false">_xlfn.DAYS(K219,G219)</f>
        <v>10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55</v>
      </c>
      <c r="C220" s="13" t="n">
        <v>330</v>
      </c>
      <c r="D220" s="1" t="n">
        <v>3605</v>
      </c>
      <c r="E220" s="13" t="n">
        <f aca="false">D220/67.79</f>
        <v>53.1789349461573</v>
      </c>
      <c r="F220" s="13" t="n">
        <v>684</v>
      </c>
      <c r="G220" s="14" t="n">
        <v>43916</v>
      </c>
      <c r="H220" s="1" t="n">
        <f aca="false">_xlfn.DAYS($B$226,G220)</f>
        <v>7</v>
      </c>
      <c r="I220" s="14" t="n">
        <f aca="false">$B$214+1</f>
        <v>43925</v>
      </c>
      <c r="J220" s="1" t="n">
        <f aca="false">_xlfn.DAYS($B$214,I220)</f>
        <v>-1</v>
      </c>
      <c r="K220" s="14" t="n">
        <f aca="false">$B$214+1</f>
        <v>43925</v>
      </c>
      <c r="L220" s="0" t="n">
        <f aca="false">_xlfn.DAYS(K220,G220)</f>
        <v>9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56</v>
      </c>
      <c r="C221" s="13" t="n">
        <v>1660</v>
      </c>
      <c r="D221" s="1" t="n">
        <v>7121</v>
      </c>
      <c r="E221" s="13" t="n">
        <f aca="false">D221/331</f>
        <v>21.5135951661631</v>
      </c>
      <c r="F221" s="13" t="n">
        <v>1045</v>
      </c>
      <c r="G221" s="14" t="n">
        <v>43917</v>
      </c>
      <c r="H221" s="1" t="n">
        <f aca="false">_xlfn.DAYS($B$226,G221)</f>
        <v>6</v>
      </c>
      <c r="I221" s="14" t="n">
        <f aca="false">$B$214+1</f>
        <v>43925</v>
      </c>
      <c r="J221" s="1" t="n">
        <f aca="false">_xlfn.DAYS($B$214,I221)</f>
        <v>-1</v>
      </c>
      <c r="K221" s="14" t="n">
        <f aca="false">$B$214+1</f>
        <v>43925</v>
      </c>
      <c r="L221" s="0" t="n">
        <f aca="false">_xlfn.DAYS(K221,G221)</f>
        <v>8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57</v>
      </c>
      <c r="C222" s="13" t="n">
        <v>414</v>
      </c>
      <c r="D222" s="1" t="n">
        <v>1275</v>
      </c>
      <c r="E222" s="13" t="n">
        <f aca="false">D222/83.784</f>
        <v>15.2177026639931</v>
      </c>
      <c r="F222" s="13" t="n">
        <v>168</v>
      </c>
      <c r="G222" s="14" t="n">
        <v>43918</v>
      </c>
      <c r="H222" s="1" t="n">
        <f aca="false">_xlfn.DAYS($B$226,G222)</f>
        <v>5</v>
      </c>
      <c r="I222" s="14" t="n">
        <f aca="false">$B$214+1</f>
        <v>43925</v>
      </c>
      <c r="J222" s="1" t="n">
        <f aca="false">_xlfn.DAYS($B$214,I222)</f>
        <v>-1</v>
      </c>
      <c r="K222" s="14" t="n">
        <f aca="false">$B$214+1</f>
        <v>43925</v>
      </c>
      <c r="L222" s="0" t="n">
        <f aca="false">_xlfn.DAYS(K222,G222)</f>
        <v>7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7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6" t="n">
        <v>43923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8" t="s">
        <v>40</v>
      </c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42</v>
      </c>
      <c r="D227" s="8" t="s">
        <v>12</v>
      </c>
      <c r="E227" s="10" t="s">
        <v>43</v>
      </c>
      <c r="F227" s="10" t="s">
        <v>44</v>
      </c>
      <c r="G227" s="11" t="s">
        <v>45</v>
      </c>
      <c r="H227" s="8" t="s">
        <v>46</v>
      </c>
      <c r="I227" s="11" t="s">
        <v>47</v>
      </c>
      <c r="J227" s="8" t="s">
        <v>48</v>
      </c>
      <c r="K227" s="8" t="s">
        <v>45</v>
      </c>
      <c r="L227" s="8" t="s">
        <v>49</v>
      </c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51</v>
      </c>
      <c r="C228" s="13" t="n">
        <v>300</v>
      </c>
      <c r="D228" s="1" t="n">
        <v>13915</v>
      </c>
      <c r="E228" s="13" t="n">
        <f aca="false">D228/60.48</f>
        <v>230.076058201058</v>
      </c>
      <c r="F228" s="13" t="n">
        <v>760</v>
      </c>
      <c r="G228" s="14" t="n">
        <v>43900</v>
      </c>
      <c r="H228" s="1" t="n">
        <f aca="false">_xlfn.DAYS($B$226,G228)</f>
        <v>23</v>
      </c>
      <c r="I228" s="14" t="n">
        <v>43902</v>
      </c>
      <c r="J228" s="1" t="n">
        <f aca="false">_xlfn.DAYS($B$226,I228)</f>
        <v>21</v>
      </c>
      <c r="K228" s="14" t="n">
        <f aca="false">$B$226+1</f>
        <v>43924</v>
      </c>
      <c r="L228" s="0" t="n">
        <f aca="false">_xlfn.DAYS(K228,G228)</f>
        <v>24</v>
      </c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52</v>
      </c>
      <c r="C229" s="13" t="n">
        <v>230</v>
      </c>
      <c r="D229" s="1" t="n">
        <v>10348</v>
      </c>
      <c r="E229" s="13" t="n">
        <f aca="false">D229/46.75</f>
        <v>221.347593582888</v>
      </c>
      <c r="F229" s="13" t="n">
        <v>961</v>
      </c>
      <c r="G229" s="14" t="n">
        <v>43907</v>
      </c>
      <c r="H229" s="1" t="n">
        <f aca="false">_xlfn.DAYS($B$226,G229)</f>
        <v>16</v>
      </c>
      <c r="I229" s="14" t="n">
        <v>43913</v>
      </c>
      <c r="J229" s="1" t="n">
        <f aca="false">_xlfn.DAYS($B$226,I229)</f>
        <v>10</v>
      </c>
      <c r="K229" s="14" t="n">
        <f aca="false">$B$226+1</f>
        <v>43924</v>
      </c>
      <c r="L229" s="0" t="n">
        <f aca="false">_xlfn.DAYS(K229,G229)</f>
        <v>17</v>
      </c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53</v>
      </c>
      <c r="C230" s="13" t="n">
        <v>330</v>
      </c>
      <c r="D230" s="1" t="n">
        <v>5387</v>
      </c>
      <c r="E230" s="13" t="n">
        <f aca="false">D230/65.27</f>
        <v>82.5340891680711</v>
      </c>
      <c r="F230" s="13" t="n">
        <v>1355</v>
      </c>
      <c r="G230" s="14" t="n">
        <v>43912</v>
      </c>
      <c r="H230" s="1" t="n">
        <f aca="false">_xlfn.DAYS($B$226,G230)</f>
        <v>11</v>
      </c>
      <c r="I230" s="14" t="n">
        <v>43914</v>
      </c>
      <c r="J230" s="1" t="n">
        <f aca="false">_xlfn.DAYS($B$226,I230)</f>
        <v>9</v>
      </c>
      <c r="K230" s="14" t="n">
        <f aca="false">$B$226+1</f>
        <v>43924</v>
      </c>
      <c r="L230" s="0" t="n">
        <f aca="false">_xlfn.DAYS(K230,G230)</f>
        <v>12</v>
      </c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54</v>
      </c>
      <c r="C231" s="13" t="n">
        <v>50</v>
      </c>
      <c r="D231" s="13" t="n">
        <v>308</v>
      </c>
      <c r="E231" s="13" t="n">
        <f aca="false">D231/10.36</f>
        <v>29.7297297297297</v>
      </c>
      <c r="F231" s="13" t="n">
        <v>69</v>
      </c>
      <c r="G231" s="14" t="n">
        <v>43915</v>
      </c>
      <c r="H231" s="1" t="n">
        <f aca="false">_xlfn.DAYS($B$226,G231)</f>
        <v>8</v>
      </c>
      <c r="I231" s="14" t="n">
        <f aca="false">$B$226+1</f>
        <v>43924</v>
      </c>
      <c r="J231" s="1" t="n">
        <f aca="false">_xlfn.DAYS($B$226,I231)</f>
        <v>-1</v>
      </c>
      <c r="K231" s="14" t="n">
        <f aca="false">$B$226+1</f>
        <v>43924</v>
      </c>
      <c r="L231" s="0" t="n">
        <f aca="false">_xlfn.DAYS(K231,G231)</f>
        <v>9</v>
      </c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55</v>
      </c>
      <c r="C232" s="13" t="n">
        <v>330</v>
      </c>
      <c r="D232" s="1" t="n">
        <v>2921</v>
      </c>
      <c r="E232" s="13" t="n">
        <f aca="false">D232/67.79</f>
        <v>43.0889511727393</v>
      </c>
      <c r="F232" s="13" t="n">
        <v>569</v>
      </c>
      <c r="G232" s="14" t="n">
        <v>43916</v>
      </c>
      <c r="H232" s="1" t="n">
        <f aca="false">_xlfn.DAYS($B$226,G232)</f>
        <v>7</v>
      </c>
      <c r="I232" s="14" t="n">
        <f aca="false">$B$226+1</f>
        <v>43924</v>
      </c>
      <c r="J232" s="1" t="n">
        <f aca="false">_xlfn.DAYS($B$226,I232)</f>
        <v>-1</v>
      </c>
      <c r="K232" s="14" t="n">
        <f aca="false">$B$226+1</f>
        <v>43924</v>
      </c>
      <c r="L232" s="0" t="n">
        <f aca="false">_xlfn.DAYS(K232,G232)</f>
        <v>8</v>
      </c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56</v>
      </c>
      <c r="C233" s="13" t="n">
        <v>1660</v>
      </c>
      <c r="D233" s="1" t="n">
        <v>6076</v>
      </c>
      <c r="E233" s="13" t="n">
        <f aca="false">D233/331</f>
        <v>18.3564954682779</v>
      </c>
      <c r="F233" s="13" t="n">
        <v>969</v>
      </c>
      <c r="G233" s="14" t="n">
        <v>43917</v>
      </c>
      <c r="H233" s="1" t="n">
        <f aca="false">_xlfn.DAYS($B$226,G233)</f>
        <v>6</v>
      </c>
      <c r="I233" s="14" t="n">
        <f aca="false">$B$226+1</f>
        <v>43924</v>
      </c>
      <c r="J233" s="1" t="n">
        <f aca="false">_xlfn.DAYS($B$226,I233)</f>
        <v>-1</v>
      </c>
      <c r="K233" s="14" t="n">
        <f aca="false">$B$226+1</f>
        <v>43924</v>
      </c>
      <c r="L233" s="0" t="n">
        <f aca="false">_xlfn.DAYS(K233,G233)</f>
        <v>7</v>
      </c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57</v>
      </c>
      <c r="C234" s="13" t="n">
        <v>414</v>
      </c>
      <c r="D234" s="1" t="n">
        <v>1107</v>
      </c>
      <c r="E234" s="13" t="n">
        <f aca="false">D234/83.784</f>
        <v>13.212546548267</v>
      </c>
      <c r="F234" s="13" t="n">
        <v>176</v>
      </c>
      <c r="G234" s="14" t="n">
        <v>43918</v>
      </c>
      <c r="H234" s="1" t="n">
        <f aca="false">_xlfn.DAYS($B$226,G234)</f>
        <v>5</v>
      </c>
      <c r="I234" s="14" t="n">
        <f aca="false">$B$226+1</f>
        <v>43924</v>
      </c>
      <c r="J234" s="1" t="n">
        <f aca="false">_xlfn.DAYS($B$226,I234)</f>
        <v>-1</v>
      </c>
      <c r="K234" s="14" t="n">
        <f aca="false">$B$226+1</f>
        <v>43924</v>
      </c>
      <c r="L234" s="0" t="n">
        <f aca="false">_xlfn.DAYS(K234,G234)</f>
        <v>6</v>
      </c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7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6" t="n">
        <v>43922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8" t="s">
        <v>40</v>
      </c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42</v>
      </c>
      <c r="D239" s="8" t="s">
        <v>12</v>
      </c>
      <c r="E239" s="10" t="s">
        <v>43</v>
      </c>
      <c r="F239" s="10" t="s">
        <v>44</v>
      </c>
      <c r="G239" s="11" t="s">
        <v>45</v>
      </c>
      <c r="H239" s="8" t="s">
        <v>46</v>
      </c>
      <c r="I239" s="11" t="s">
        <v>47</v>
      </c>
      <c r="J239" s="8" t="s">
        <v>48</v>
      </c>
      <c r="K239" s="8" t="s">
        <v>45</v>
      </c>
      <c r="L239" s="8" t="s">
        <v>49</v>
      </c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51</v>
      </c>
      <c r="C240" s="13" t="n">
        <v>300</v>
      </c>
      <c r="D240" s="1" t="n">
        <v>13155</v>
      </c>
      <c r="E240" s="13" t="n">
        <f aca="false">D240/60.48</f>
        <v>217.509920634921</v>
      </c>
      <c r="F240" s="13" t="n">
        <v>727</v>
      </c>
      <c r="G240" s="14" t="n">
        <v>43900</v>
      </c>
      <c r="H240" s="1" t="n">
        <f aca="false">_xlfn.DAYS($B$238,G240)</f>
        <v>22</v>
      </c>
      <c r="I240" s="14" t="n">
        <v>43902</v>
      </c>
      <c r="J240" s="1" t="n">
        <f aca="false">_xlfn.DAYS($B$238,I240)</f>
        <v>20</v>
      </c>
      <c r="K240" s="14" t="n">
        <f aca="false">$B$238+1</f>
        <v>43923</v>
      </c>
      <c r="L240" s="0" t="n">
        <f aca="false">_xlfn.DAYS(K240,G240)</f>
        <v>23</v>
      </c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52</v>
      </c>
      <c r="C241" s="13" t="n">
        <v>230</v>
      </c>
      <c r="D241" s="1" t="n">
        <v>9387</v>
      </c>
      <c r="E241" s="13" t="n">
        <f aca="false">D241/46.75</f>
        <v>200.791443850267</v>
      </c>
      <c r="F241" s="13" t="n">
        <v>923</v>
      </c>
      <c r="G241" s="14" t="n">
        <v>43907</v>
      </c>
      <c r="H241" s="1" t="n">
        <f aca="false">_xlfn.DAYS($B$238,G241)</f>
        <v>15</v>
      </c>
      <c r="I241" s="14" t="n">
        <v>43913</v>
      </c>
      <c r="J241" s="1" t="n">
        <f aca="false">_xlfn.DAYS($B$238,I241)</f>
        <v>9</v>
      </c>
      <c r="K241" s="14" t="n">
        <f aca="false">$B$238+1</f>
        <v>43923</v>
      </c>
      <c r="L241" s="0" t="n">
        <f aca="false">_xlfn.DAYS(K241,G241)</f>
        <v>16</v>
      </c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53</v>
      </c>
      <c r="C242" s="13" t="n">
        <v>330</v>
      </c>
      <c r="D242" s="1" t="n">
        <v>4032</v>
      </c>
      <c r="E242" s="13" t="n">
        <f aca="false">D242/65.27</f>
        <v>61.7741688371381</v>
      </c>
      <c r="F242" s="13" t="n">
        <v>509</v>
      </c>
      <c r="G242" s="14" t="n">
        <v>43912</v>
      </c>
      <c r="H242" s="1" t="n">
        <f aca="false">_xlfn.DAYS($B$238,G242)</f>
        <v>10</v>
      </c>
      <c r="I242" s="14" t="n">
        <v>43914</v>
      </c>
      <c r="J242" s="1" t="n">
        <f aca="false">_xlfn.DAYS($B$238,I242)</f>
        <v>8</v>
      </c>
      <c r="K242" s="14" t="n">
        <f aca="false">$B$238+1</f>
        <v>43923</v>
      </c>
      <c r="L242" s="0" t="n">
        <f aca="false">_xlfn.DAYS(K242,G242)</f>
        <v>11</v>
      </c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54</v>
      </c>
      <c r="C243" s="13" t="n">
        <v>50</v>
      </c>
      <c r="D243" s="13" t="n">
        <v>239</v>
      </c>
      <c r="E243" s="13" t="n">
        <f aca="false">D243/10.36</f>
        <v>23.0694980694981</v>
      </c>
      <c r="F243" s="13" t="n">
        <v>59</v>
      </c>
      <c r="G243" s="14" t="n">
        <v>43915</v>
      </c>
      <c r="H243" s="1" t="n">
        <f aca="false">_xlfn.DAYS($B$238,G243)</f>
        <v>7</v>
      </c>
      <c r="I243" s="14" t="n">
        <f aca="false">$B$238+1</f>
        <v>43923</v>
      </c>
      <c r="J243" s="1" t="n">
        <f aca="false">_xlfn.DAYS($B$238,I243)</f>
        <v>-1</v>
      </c>
      <c r="K243" s="14" t="n">
        <f aca="false">$B$238+1</f>
        <v>43923</v>
      </c>
      <c r="L243" s="0" t="n">
        <f aca="false">_xlfn.DAYS(K243,G243)</f>
        <v>8</v>
      </c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55</v>
      </c>
      <c r="C244" s="13" t="n">
        <v>330</v>
      </c>
      <c r="D244" s="1" t="n">
        <v>2352</v>
      </c>
      <c r="E244" s="13" t="n">
        <f aca="false">D244/67.79</f>
        <v>34.695382799823</v>
      </c>
      <c r="F244" s="13" t="n">
        <v>563</v>
      </c>
      <c r="G244" s="14" t="n">
        <v>43916</v>
      </c>
      <c r="H244" s="1" t="n">
        <f aca="false">_xlfn.DAYS($B$238,G244)</f>
        <v>6</v>
      </c>
      <c r="I244" s="14" t="n">
        <f aca="false">$B$238+1</f>
        <v>43923</v>
      </c>
      <c r="J244" s="1" t="n">
        <f aca="false">_xlfn.DAYS($B$238,I244)</f>
        <v>-1</v>
      </c>
      <c r="K244" s="14" t="n">
        <f aca="false">$B$238+1</f>
        <v>43923</v>
      </c>
      <c r="L244" s="0" t="n">
        <f aca="false">_xlfn.DAYS(K244,G244)</f>
        <v>7</v>
      </c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56</v>
      </c>
      <c r="C245" s="13" t="n">
        <v>1660</v>
      </c>
      <c r="D245" s="1" t="n">
        <v>5102</v>
      </c>
      <c r="E245" s="13" t="n">
        <f aca="false">D245/331</f>
        <v>15.4138972809668</v>
      </c>
      <c r="F245" s="13" t="n">
        <v>1049</v>
      </c>
      <c r="G245" s="14" t="n">
        <v>43917</v>
      </c>
      <c r="H245" s="1" t="n">
        <f aca="false">_xlfn.DAYS($B$238,G245)</f>
        <v>5</v>
      </c>
      <c r="I245" s="14" t="n">
        <f aca="false">$B$238+1</f>
        <v>43923</v>
      </c>
      <c r="J245" s="1" t="n">
        <f aca="false">_xlfn.DAYS($B$238,I245)</f>
        <v>-1</v>
      </c>
      <c r="K245" s="14" t="n">
        <f aca="false">$B$238+1</f>
        <v>43923</v>
      </c>
      <c r="L245" s="0" t="n">
        <f aca="false">_xlfn.DAYS(K245,G245)</f>
        <v>6</v>
      </c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57</v>
      </c>
      <c r="C246" s="13" t="n">
        <v>414</v>
      </c>
      <c r="D246" s="1" t="n">
        <v>931</v>
      </c>
      <c r="E246" s="13" t="n">
        <f aca="false">D246/83.784</f>
        <v>11.1119068079824</v>
      </c>
      <c r="F246" s="13" t="n">
        <v>156</v>
      </c>
      <c r="G246" s="14" t="n">
        <v>43918</v>
      </c>
      <c r="H246" s="1" t="n">
        <f aca="false">_xlfn.DAYS($B$238,G246)</f>
        <v>4</v>
      </c>
      <c r="I246" s="14" t="n">
        <f aca="false">$B$238+1</f>
        <v>43923</v>
      </c>
      <c r="J246" s="1" t="n">
        <f aca="false">_xlfn.DAYS($B$238,I246)</f>
        <v>-1</v>
      </c>
      <c r="K246" s="14" t="n">
        <f aca="false">$B$238+1</f>
        <v>43923</v>
      </c>
      <c r="L246" s="0" t="n">
        <f aca="false">_xlfn.DAYS(K246,G246)</f>
        <v>5</v>
      </c>
      <c r="M246" s="0"/>
      <c r="N246" s="0"/>
      <c r="O246" s="0"/>
      <c r="P246" s="0"/>
      <c r="Q246" s="0"/>
    </row>
    <row r="247" customFormat="false" ht="12.8" hidden="false" customHeight="false" outlineLevel="0" collapsed="false">
      <c r="B247" s="4"/>
      <c r="C247" s="5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7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6" t="n">
        <v>43921</v>
      </c>
      <c r="D250" s="0"/>
      <c r="E250" s="8" t="s">
        <v>35</v>
      </c>
      <c r="F250" s="0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8" t="s">
        <v>40</v>
      </c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42</v>
      </c>
      <c r="D251" s="8" t="s">
        <v>12</v>
      </c>
      <c r="E251" s="10" t="s">
        <v>43</v>
      </c>
      <c r="F251" s="10" t="s">
        <v>44</v>
      </c>
      <c r="G251" s="11" t="s">
        <v>45</v>
      </c>
      <c r="H251" s="8" t="s">
        <v>46</v>
      </c>
      <c r="I251" s="11" t="s">
        <v>47</v>
      </c>
      <c r="J251" s="8" t="s">
        <v>48</v>
      </c>
      <c r="K251" s="8" t="s">
        <v>45</v>
      </c>
      <c r="L251" s="8" t="s">
        <v>49</v>
      </c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51</v>
      </c>
      <c r="C252" s="13" t="n">
        <v>300</v>
      </c>
      <c r="D252" s="1" t="n">
        <v>12428</v>
      </c>
      <c r="E252" s="13" t="n">
        <f aca="false">D252/60.48</f>
        <v>205.489417989418</v>
      </c>
      <c r="F252" s="13" t="n">
        <v>837</v>
      </c>
      <c r="G252" s="14" t="n">
        <v>43900</v>
      </c>
      <c r="H252" s="1" t="n">
        <f aca="false">_xlfn.DAYS($B$250,G252)</f>
        <v>21</v>
      </c>
      <c r="I252" s="14" t="n">
        <v>43902</v>
      </c>
      <c r="J252" s="1" t="n">
        <f aca="false">_xlfn.DAYS($B$250,I252)</f>
        <v>19</v>
      </c>
      <c r="K252" s="14" t="n">
        <f aca="false">$B$250+1</f>
        <v>43922</v>
      </c>
      <c r="L252" s="0" t="n">
        <f aca="false">_xlfn.DAYS(K252,G252)</f>
        <v>22</v>
      </c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52</v>
      </c>
      <c r="C253" s="13" t="n">
        <v>230</v>
      </c>
      <c r="D253" s="1" t="n">
        <v>8464</v>
      </c>
      <c r="E253" s="13" t="n">
        <f aca="false">D253/46.75</f>
        <v>181.048128342246</v>
      </c>
      <c r="F253" s="13" t="n">
        <v>748</v>
      </c>
      <c r="G253" s="14" t="n">
        <v>43907</v>
      </c>
      <c r="H253" s="1" t="n">
        <f aca="false">_xlfn.DAYS($B$250,G253)</f>
        <v>14</v>
      </c>
      <c r="I253" s="14" t="n">
        <v>43913</v>
      </c>
      <c r="J253" s="1" t="n">
        <f aca="false">_xlfn.DAYS($B$250,I253)</f>
        <v>8</v>
      </c>
      <c r="K253" s="14" t="n">
        <f aca="false">$B$250+1</f>
        <v>43922</v>
      </c>
      <c r="L253" s="0" t="n">
        <f aca="false">_xlfn.DAYS(K253,G253)</f>
        <v>15</v>
      </c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53</v>
      </c>
      <c r="C254" s="13" t="n">
        <v>330</v>
      </c>
      <c r="D254" s="1" t="n">
        <v>3523</v>
      </c>
      <c r="E254" s="13" t="n">
        <f aca="false">D254/65.27</f>
        <v>53.9757928604259</v>
      </c>
      <c r="F254" s="13" t="n">
        <v>499</v>
      </c>
      <c r="G254" s="14" t="n">
        <v>43912</v>
      </c>
      <c r="H254" s="1" t="n">
        <f aca="false">_xlfn.DAYS($B$250,G254)</f>
        <v>9</v>
      </c>
      <c r="I254" s="14" t="n">
        <v>43914</v>
      </c>
      <c r="J254" s="1" t="n">
        <f aca="false">_xlfn.DAYS($B$250,I254)</f>
        <v>7</v>
      </c>
      <c r="K254" s="14" t="n">
        <f aca="false">$B$250+1</f>
        <v>43922</v>
      </c>
      <c r="L254" s="0" t="n">
        <f aca="false">_xlfn.DAYS(K254,G254)</f>
        <v>10</v>
      </c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54</v>
      </c>
      <c r="C255" s="13" t="n">
        <v>50</v>
      </c>
      <c r="D255" s="13" t="n">
        <v>180</v>
      </c>
      <c r="E255" s="13" t="n">
        <f aca="false">D255/10.36</f>
        <v>17.3745173745174</v>
      </c>
      <c r="F255" s="13" t="n">
        <v>34</v>
      </c>
      <c r="G255" s="14" t="n">
        <v>43915</v>
      </c>
      <c r="H255" s="1" t="n">
        <f aca="false">_xlfn.DAYS($B$250,G255)</f>
        <v>6</v>
      </c>
      <c r="I255" s="14" t="n">
        <f aca="false">$B$250+1</f>
        <v>43922</v>
      </c>
      <c r="J255" s="1" t="n">
        <f aca="false">_xlfn.DAYS($B$250,I255)</f>
        <v>-1</v>
      </c>
      <c r="K255" s="14" t="n">
        <f aca="false">$B$250+1</f>
        <v>43922</v>
      </c>
      <c r="L255" s="0" t="n">
        <f aca="false">_xlfn.DAYS(K255,G255)</f>
        <v>7</v>
      </c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55</v>
      </c>
      <c r="C256" s="13" t="n">
        <v>330</v>
      </c>
      <c r="D256" s="1" t="n">
        <v>1789</v>
      </c>
      <c r="E256" s="13" t="n">
        <f aca="false">D256/67.79</f>
        <v>26.390323056498</v>
      </c>
      <c r="F256" s="13" t="n">
        <v>381</v>
      </c>
      <c r="G256" s="14" t="n">
        <v>43916</v>
      </c>
      <c r="H256" s="1" t="n">
        <f aca="false">_xlfn.DAYS($B$250,G256)</f>
        <v>5</v>
      </c>
      <c r="I256" s="14" t="n">
        <f aca="false">$B$250+1</f>
        <v>43922</v>
      </c>
      <c r="J256" s="1" t="n">
        <f aca="false">_xlfn.DAYS($B$250,I256)</f>
        <v>-1</v>
      </c>
      <c r="K256" s="14" t="n">
        <f aca="false">$B$250+1</f>
        <v>43922</v>
      </c>
      <c r="L256" s="0" t="n">
        <f aca="false">_xlfn.DAYS(K256,G256)</f>
        <v>6</v>
      </c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56</v>
      </c>
      <c r="C257" s="13" t="n">
        <v>1660</v>
      </c>
      <c r="D257" s="1" t="n">
        <v>4053</v>
      </c>
      <c r="E257" s="13" t="n">
        <f aca="false">D257/331</f>
        <v>12.2447129909366</v>
      </c>
      <c r="F257" s="13" t="n">
        <v>912</v>
      </c>
      <c r="G257" s="14" t="n">
        <v>43917</v>
      </c>
      <c r="H257" s="1" t="n">
        <f aca="false">_xlfn.DAYS($B$250,G257)</f>
        <v>4</v>
      </c>
      <c r="I257" s="14" t="n">
        <f aca="false">$B$250+1</f>
        <v>43922</v>
      </c>
      <c r="J257" s="1" t="n">
        <f aca="false">_xlfn.DAYS($B$250,I257)</f>
        <v>-1</v>
      </c>
      <c r="K257" s="14" t="n">
        <f aca="false">$B$250+1</f>
        <v>43922</v>
      </c>
      <c r="L257" s="0" t="n">
        <f aca="false">_xlfn.DAYS(K257,G257)</f>
        <v>5</v>
      </c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57</v>
      </c>
      <c r="C258" s="13" t="n">
        <v>414</v>
      </c>
      <c r="D258" s="1" t="n">
        <v>775</v>
      </c>
      <c r="E258" s="13" t="n">
        <f aca="false">D258/83.784</f>
        <v>9.24997612909386</v>
      </c>
      <c r="F258" s="13" t="n">
        <v>130</v>
      </c>
      <c r="G258" s="14" t="n">
        <v>43918</v>
      </c>
      <c r="H258" s="1" t="n">
        <f aca="false">_xlfn.DAYS($B$250,G258)</f>
        <v>3</v>
      </c>
      <c r="I258" s="14" t="n">
        <f aca="false">$B$250+1</f>
        <v>43922</v>
      </c>
      <c r="J258" s="1" t="n">
        <f aca="false">_xlfn.DAYS($B$250,I258)</f>
        <v>-1</v>
      </c>
      <c r="K258" s="14" t="n">
        <f aca="false">$B$250+1</f>
        <v>43922</v>
      </c>
      <c r="L258" s="0" t="n">
        <f aca="false">_xlfn.DAYS(K258,G258)</f>
        <v>4</v>
      </c>
      <c r="M258" s="0"/>
      <c r="N258" s="0"/>
      <c r="O258" s="0"/>
      <c r="P258" s="0"/>
      <c r="Q258" s="0"/>
    </row>
    <row r="259" customFormat="false" ht="12.8" hidden="false" customHeight="false" outlineLevel="0" collapsed="false">
      <c r="C259" s="13"/>
      <c r="D259" s="0"/>
      <c r="E259" s="13"/>
      <c r="F259" s="13"/>
      <c r="G259" s="14"/>
      <c r="H259" s="0"/>
      <c r="I259" s="14"/>
      <c r="J259" s="0"/>
      <c r="K259" s="14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C260" s="13"/>
      <c r="D260" s="0"/>
      <c r="E260" s="13"/>
      <c r="F260" s="13"/>
      <c r="G260" s="14"/>
      <c r="H260" s="0"/>
      <c r="I260" s="14"/>
      <c r="J260" s="0"/>
      <c r="K260" s="14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7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6" t="n">
        <v>43920</v>
      </c>
      <c r="D262" s="0"/>
      <c r="E262" s="8" t="s">
        <v>35</v>
      </c>
      <c r="F262" s="0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0"/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42</v>
      </c>
      <c r="D263" s="8" t="s">
        <v>12</v>
      </c>
      <c r="E263" s="10" t="s">
        <v>43</v>
      </c>
      <c r="F263" s="10" t="s">
        <v>44</v>
      </c>
      <c r="G263" s="11" t="s">
        <v>45</v>
      </c>
      <c r="H263" s="8" t="s">
        <v>46</v>
      </c>
      <c r="I263" s="11" t="s">
        <v>47</v>
      </c>
      <c r="J263" s="8" t="s">
        <v>48</v>
      </c>
      <c r="K263" s="8" t="s">
        <v>45</v>
      </c>
      <c r="L263" s="0"/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51</v>
      </c>
      <c r="C264" s="13" t="n">
        <v>300</v>
      </c>
      <c r="D264" s="1" t="n">
        <v>11591</v>
      </c>
      <c r="E264" s="13" t="n">
        <f aca="false">D264/60.48</f>
        <v>191.650132275132</v>
      </c>
      <c r="F264" s="13" t="n">
        <v>812</v>
      </c>
      <c r="G264" s="14" t="n">
        <v>43900</v>
      </c>
      <c r="H264" s="1" t="n">
        <f aca="false">_xlfn.DAYS($B$262,G264)</f>
        <v>20</v>
      </c>
      <c r="I264" s="14" t="n">
        <v>43902</v>
      </c>
      <c r="J264" s="1" t="n">
        <f aca="false">_xlfn.DAYS($B$262,I264)</f>
        <v>18</v>
      </c>
      <c r="K264" s="14" t="n">
        <f aca="false">$B$274+1</f>
        <v>43920</v>
      </c>
      <c r="L264" s="0"/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52</v>
      </c>
      <c r="C265" s="13" t="n">
        <v>230</v>
      </c>
      <c r="D265" s="1" t="n">
        <v>7716</v>
      </c>
      <c r="E265" s="13" t="n">
        <f aca="false">D265/46.75</f>
        <v>165.048128342246</v>
      </c>
      <c r="F265" s="13" t="n">
        <v>913</v>
      </c>
      <c r="G265" s="14" t="n">
        <v>43907</v>
      </c>
      <c r="H265" s="1" t="n">
        <f aca="false">_xlfn.DAYS($B$262,G265)</f>
        <v>13</v>
      </c>
      <c r="I265" s="14" t="n">
        <v>43913</v>
      </c>
      <c r="J265" s="1" t="n">
        <f aca="false">_xlfn.DAYS($B$262,I265)</f>
        <v>7</v>
      </c>
      <c r="K265" s="14" t="n">
        <f aca="false">$B$274+1</f>
        <v>43920</v>
      </c>
      <c r="L265" s="0"/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53</v>
      </c>
      <c r="C266" s="13" t="n">
        <v>330</v>
      </c>
      <c r="D266" s="1" t="n">
        <v>3024</v>
      </c>
      <c r="E266" s="13" t="n">
        <f aca="false">D266/65.27</f>
        <v>46.3306266278535</v>
      </c>
      <c r="F266" s="13" t="n">
        <v>418</v>
      </c>
      <c r="G266" s="14" t="n">
        <v>43912</v>
      </c>
      <c r="H266" s="1" t="n">
        <f aca="false">_xlfn.DAYS($B$262,G266)</f>
        <v>8</v>
      </c>
      <c r="I266" s="14" t="n">
        <v>43914</v>
      </c>
      <c r="J266" s="1" t="n">
        <f aca="false">_xlfn.DAYS($B$262,I266)</f>
        <v>6</v>
      </c>
      <c r="K266" s="14" t="n">
        <f aca="false">$B$274+1</f>
        <v>43920</v>
      </c>
      <c r="L266" s="0"/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3" t="n">
        <v>50</v>
      </c>
      <c r="D267" s="13" t="n">
        <v>146</v>
      </c>
      <c r="E267" s="13" t="n">
        <f aca="false">D267/10.36</f>
        <v>14.0926640926641</v>
      </c>
      <c r="F267" s="13" t="n">
        <v>36</v>
      </c>
      <c r="G267" s="14" t="n">
        <v>43915</v>
      </c>
      <c r="H267" s="1" t="n">
        <f aca="false">_xlfn.DAYS($B$262,G267)</f>
        <v>5</v>
      </c>
      <c r="I267" s="14" t="n">
        <f aca="false">$B$262+1</f>
        <v>43921</v>
      </c>
      <c r="J267" s="1" t="n">
        <f aca="false">_xlfn.DAYS($B$262,I267)</f>
        <v>-1</v>
      </c>
      <c r="K267" s="14" t="n">
        <f aca="false">$B$274+1</f>
        <v>43920</v>
      </c>
      <c r="L267" s="0"/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55</v>
      </c>
      <c r="C268" s="13" t="n">
        <v>330</v>
      </c>
      <c r="D268" s="1" t="n">
        <v>1408</v>
      </c>
      <c r="E268" s="13" t="n">
        <f aca="false">D268/67.79</f>
        <v>20.770025077445</v>
      </c>
      <c r="F268" s="13" t="n">
        <v>180</v>
      </c>
      <c r="G268" s="14" t="n">
        <v>43916</v>
      </c>
      <c r="H268" s="1" t="n">
        <f aca="false">_xlfn.DAYS($B$262,G268)</f>
        <v>4</v>
      </c>
      <c r="I268" s="14" t="n">
        <f aca="false">$B$262+1</f>
        <v>43921</v>
      </c>
      <c r="J268" s="1" t="n">
        <f aca="false">_xlfn.DAYS($B$262,I268)</f>
        <v>-1</v>
      </c>
      <c r="K268" s="14" t="n">
        <f aca="false">$B$274+1</f>
        <v>43920</v>
      </c>
      <c r="L268" s="0"/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56</v>
      </c>
      <c r="C269" s="13" t="n">
        <v>1660</v>
      </c>
      <c r="D269" s="1" t="n">
        <v>3141</v>
      </c>
      <c r="E269" s="13" t="n">
        <f aca="false">D269/331</f>
        <v>9.48942598187311</v>
      </c>
      <c r="F269" s="13" t="n">
        <v>573</v>
      </c>
      <c r="G269" s="14" t="n">
        <v>43917</v>
      </c>
      <c r="H269" s="1" t="n">
        <f aca="false">_xlfn.DAYS($B$262,G269)</f>
        <v>3</v>
      </c>
      <c r="I269" s="14" t="n">
        <v>43920</v>
      </c>
      <c r="J269" s="1" t="n">
        <f aca="false">_xlfn.DAYS($B$262,I269)</f>
        <v>0</v>
      </c>
      <c r="K269" s="14" t="n">
        <f aca="false">$B$274+1</f>
        <v>43920</v>
      </c>
      <c r="L269" s="0"/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57</v>
      </c>
      <c r="C270" s="13" t="n">
        <v>414</v>
      </c>
      <c r="D270" s="1" t="n">
        <v>645</v>
      </c>
      <c r="E270" s="13" t="n">
        <f aca="false">D270/83.784</f>
        <v>7.69836723002005</v>
      </c>
      <c r="F270" s="13" t="n">
        <v>104</v>
      </c>
      <c r="G270" s="14" t="n">
        <v>43918</v>
      </c>
      <c r="H270" s="1" t="n">
        <f aca="false">_xlfn.DAYS($B$262,G270)</f>
        <v>2</v>
      </c>
      <c r="I270" s="14" t="n">
        <f aca="false">$B$262+1</f>
        <v>43921</v>
      </c>
      <c r="J270" s="1" t="n">
        <f aca="false">_xlfn.DAYS($B$262,I270)</f>
        <v>-1</v>
      </c>
      <c r="K270" s="14" t="n">
        <f aca="false">$B$274+1</f>
        <v>43920</v>
      </c>
      <c r="L270" s="0"/>
      <c r="M270" s="0"/>
      <c r="N270" s="0"/>
      <c r="O270" s="0"/>
      <c r="P270" s="0"/>
      <c r="Q270" s="0"/>
    </row>
    <row r="271" customFormat="false" ht="12.8" hidden="false" customHeight="false" outlineLevel="0" collapsed="false">
      <c r="B271" s="4"/>
      <c r="C271" s="5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B272" s="4"/>
      <c r="C272" s="5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7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6" t="n">
        <v>43919</v>
      </c>
      <c r="D274" s="0"/>
      <c r="E274" s="8" t="s">
        <v>35</v>
      </c>
      <c r="F274" s="0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0"/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42</v>
      </c>
      <c r="D275" s="8" t="s">
        <v>12</v>
      </c>
      <c r="E275" s="10" t="s">
        <v>43</v>
      </c>
      <c r="F275" s="10" t="s">
        <v>44</v>
      </c>
      <c r="G275" s="11" t="s">
        <v>45</v>
      </c>
      <c r="H275" s="8" t="s">
        <v>46</v>
      </c>
      <c r="I275" s="11" t="s">
        <v>47</v>
      </c>
      <c r="J275" s="8" t="s">
        <v>48</v>
      </c>
      <c r="K275" s="8" t="s">
        <v>45</v>
      </c>
      <c r="L275" s="0"/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51</v>
      </c>
      <c r="C276" s="13" t="n">
        <v>300</v>
      </c>
      <c r="D276" s="1" t="n">
        <v>10779</v>
      </c>
      <c r="E276" s="13" t="n">
        <f aca="false">D276/60.48</f>
        <v>178.224206349206</v>
      </c>
      <c r="F276" s="13" t="n">
        <v>756</v>
      </c>
      <c r="G276" s="14" t="n">
        <v>43900</v>
      </c>
      <c r="H276" s="1" t="n">
        <f aca="false">_xlfn.DAYS($B$274,G276)</f>
        <v>19</v>
      </c>
      <c r="I276" s="14" t="n">
        <v>43902</v>
      </c>
      <c r="J276" s="1" t="n">
        <f aca="false">_xlfn.DAYS($B$274,I276)</f>
        <v>17</v>
      </c>
      <c r="K276" s="14" t="n">
        <f aca="false">$B$274+1</f>
        <v>43920</v>
      </c>
      <c r="L276" s="0"/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52</v>
      </c>
      <c r="C277" s="13" t="n">
        <v>230</v>
      </c>
      <c r="D277" s="1" t="n">
        <v>6803</v>
      </c>
      <c r="E277" s="13" t="n">
        <f aca="false">D277/46.75</f>
        <v>145.51871657754</v>
      </c>
      <c r="F277" s="13" t="n">
        <v>821</v>
      </c>
      <c r="G277" s="14" t="n">
        <v>43907</v>
      </c>
      <c r="H277" s="1" t="n">
        <f aca="false">_xlfn.DAYS($B$274,G277)</f>
        <v>12</v>
      </c>
      <c r="I277" s="14" t="n">
        <v>43913</v>
      </c>
      <c r="J277" s="1" t="n">
        <f aca="false">_xlfn.DAYS($B$274,I277)</f>
        <v>6</v>
      </c>
      <c r="K277" s="14" t="n">
        <f aca="false">$B$274+1</f>
        <v>43920</v>
      </c>
      <c r="L277" s="0"/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53</v>
      </c>
      <c r="C278" s="13" t="n">
        <v>330</v>
      </c>
      <c r="D278" s="1" t="n">
        <v>2606</v>
      </c>
      <c r="E278" s="13" t="n">
        <f aca="false">D278/65.27</f>
        <v>39.9264593228129</v>
      </c>
      <c r="F278" s="13" t="n">
        <v>292</v>
      </c>
      <c r="G278" s="14" t="n">
        <v>43912</v>
      </c>
      <c r="H278" s="1" t="n">
        <f aca="false">_xlfn.DAYS($B$274,G278)</f>
        <v>7</v>
      </c>
      <c r="I278" s="14" t="n">
        <v>43914</v>
      </c>
      <c r="J278" s="1" t="n">
        <f aca="false">_xlfn.DAYS($B$274,I278)</f>
        <v>5</v>
      </c>
      <c r="K278" s="14" t="n">
        <f aca="false">$B$274+1</f>
        <v>43920</v>
      </c>
      <c r="L278" s="0"/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56</v>
      </c>
      <c r="C279" s="13" t="n">
        <v>1660</v>
      </c>
      <c r="D279" s="1" t="n">
        <v>2583</v>
      </c>
      <c r="E279" s="13" t="n">
        <f aca="false">D279/331</f>
        <v>7.8036253776435</v>
      </c>
      <c r="F279" s="13" t="n">
        <v>363</v>
      </c>
      <c r="G279" s="14" t="n">
        <v>43917</v>
      </c>
      <c r="H279" s="1" t="n">
        <f aca="false">_xlfn.DAYS($B$274,G279)</f>
        <v>2</v>
      </c>
      <c r="I279" s="14" t="n">
        <f aca="false">$B$274+1</f>
        <v>43920</v>
      </c>
      <c r="J279" s="1" t="n">
        <f aca="false">_xlfn.DAYS($B$274,I279)</f>
        <v>-1</v>
      </c>
      <c r="K279" s="14" t="n">
        <f aca="false">$B$274+1</f>
        <v>43920</v>
      </c>
      <c r="L279" s="0"/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55</v>
      </c>
      <c r="C280" s="13" t="n">
        <v>330</v>
      </c>
      <c r="D280" s="1" t="n">
        <v>1228</v>
      </c>
      <c r="E280" s="13" t="n">
        <f aca="false">D280/67.79</f>
        <v>18.1147661897035</v>
      </c>
      <c r="F280" s="13" t="n">
        <v>209</v>
      </c>
      <c r="G280" s="14" t="n">
        <v>43916</v>
      </c>
      <c r="H280" s="1" t="n">
        <f aca="false">_xlfn.DAYS($B$274,G280)</f>
        <v>3</v>
      </c>
      <c r="I280" s="14" t="n">
        <f aca="false">$B$274+1</f>
        <v>43920</v>
      </c>
      <c r="J280" s="1" t="n">
        <f aca="false">_xlfn.DAYS($B$274,I280)</f>
        <v>-1</v>
      </c>
      <c r="K280" s="14" t="n">
        <f aca="false">$B$274+1</f>
        <v>43920</v>
      </c>
      <c r="L280" s="0"/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57</v>
      </c>
      <c r="C281" s="13" t="n">
        <v>414</v>
      </c>
      <c r="D281" s="1" t="n">
        <v>541</v>
      </c>
      <c r="E281" s="13" t="n">
        <f aca="false">D281/83.784</f>
        <v>6.457080110761</v>
      </c>
      <c r="F281" s="13" t="n">
        <v>108</v>
      </c>
      <c r="G281" s="14" t="n">
        <v>43918</v>
      </c>
      <c r="H281" s="1" t="n">
        <f aca="false">_xlfn.DAYS($B$274,G281)</f>
        <v>1</v>
      </c>
      <c r="I281" s="14" t="n">
        <f aca="false">$B$274+1</f>
        <v>43920</v>
      </c>
      <c r="J281" s="1" t="n">
        <f aca="false">_xlfn.DAYS($B$274,I281)</f>
        <v>-1</v>
      </c>
      <c r="K281" s="14" t="n">
        <f aca="false">$B$274+1</f>
        <v>43920</v>
      </c>
      <c r="L281" s="0"/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54</v>
      </c>
      <c r="C282" s="13" t="n">
        <v>50</v>
      </c>
      <c r="D282" s="13" t="n">
        <v>110</v>
      </c>
      <c r="E282" s="13" t="n">
        <f aca="false">D282/10.36</f>
        <v>10.6177606177606</v>
      </c>
      <c r="F282" s="13" t="n">
        <v>5</v>
      </c>
      <c r="G282" s="14" t="n">
        <v>43915</v>
      </c>
      <c r="H282" s="1" t="n">
        <f aca="false">_xlfn.DAYS($B$274,G282)</f>
        <v>4</v>
      </c>
      <c r="I282" s="14" t="n">
        <f aca="false">$B$274+1</f>
        <v>43920</v>
      </c>
      <c r="J282" s="1" t="n">
        <f aca="false">_xlfn.DAYS($B$274,I282)</f>
        <v>-1</v>
      </c>
      <c r="K282" s="14" t="n">
        <f aca="false">$B$274+1</f>
        <v>43920</v>
      </c>
      <c r="L282" s="0"/>
      <c r="M282" s="0"/>
      <c r="N282" s="0"/>
      <c r="O282" s="0"/>
      <c r="P282" s="0"/>
      <c r="Q282" s="0"/>
    </row>
    <row r="283" customFormat="false" ht="12.8" hidden="false" customHeight="false" outlineLevel="0" collapsed="false">
      <c r="B283" s="4"/>
      <c r="C283" s="5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</row>
    <row r="284" customFormat="false" ht="12.8" hidden="false" customHeight="false" outlineLevel="0" collapsed="false">
      <c r="B284" s="4"/>
      <c r="C284" s="5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</row>
    <row r="285" customFormat="false" ht="12.8" hidden="false" customHeight="false" outlineLevel="0" collapsed="false">
      <c r="B285" s="7" t="s">
        <v>34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</row>
    <row r="286" customFormat="false" ht="12.8" hidden="false" customHeight="false" outlineLevel="0" collapsed="false">
      <c r="B286" s="6" t="n">
        <v>43918</v>
      </c>
      <c r="D286" s="8" t="s">
        <v>12</v>
      </c>
      <c r="E286" s="8" t="s">
        <v>35</v>
      </c>
      <c r="F286" s="8"/>
      <c r="G286" s="8" t="s">
        <v>36</v>
      </c>
      <c r="H286" s="8" t="s">
        <v>37</v>
      </c>
      <c r="I286" s="8" t="s">
        <v>38</v>
      </c>
      <c r="J286" s="8" t="s">
        <v>37</v>
      </c>
      <c r="K286" s="8" t="s">
        <v>39</v>
      </c>
      <c r="L286" s="0"/>
      <c r="M286" s="0"/>
      <c r="N286" s="0"/>
      <c r="O286" s="0"/>
      <c r="P286" s="0"/>
      <c r="Q286" s="0"/>
    </row>
    <row r="287" customFormat="false" ht="12.8" hidden="false" customHeight="false" outlineLevel="0" collapsed="false">
      <c r="B287" s="9"/>
      <c r="C287" s="10" t="s">
        <v>42</v>
      </c>
      <c r="D287" s="10" t="s">
        <v>6</v>
      </c>
      <c r="E287" s="10" t="s">
        <v>43</v>
      </c>
      <c r="F287" s="10" t="s">
        <v>44</v>
      </c>
      <c r="G287" s="11" t="s">
        <v>45</v>
      </c>
      <c r="H287" s="8" t="s">
        <v>46</v>
      </c>
      <c r="I287" s="11" t="s">
        <v>47</v>
      </c>
      <c r="J287" s="8" t="s">
        <v>48</v>
      </c>
      <c r="K287" s="8" t="s">
        <v>45</v>
      </c>
      <c r="L287" s="0"/>
      <c r="M287" s="0"/>
      <c r="N287" s="0"/>
      <c r="O287" s="0"/>
      <c r="P287" s="0"/>
      <c r="Q287" s="0"/>
    </row>
    <row r="288" customFormat="false" ht="12.8" hidden="false" customHeight="false" outlineLevel="0" collapsed="false">
      <c r="B288" s="0" t="s">
        <v>51</v>
      </c>
      <c r="C288" s="13" t="n">
        <v>300</v>
      </c>
      <c r="D288" s="1" t="n">
        <v>10023</v>
      </c>
      <c r="E288" s="13" t="n">
        <f aca="false">D288/60.48</f>
        <v>165.724206349206</v>
      </c>
      <c r="F288" s="13" t="n">
        <v>889</v>
      </c>
      <c r="G288" s="14" t="n">
        <v>43900</v>
      </c>
      <c r="H288" s="1" t="n">
        <f aca="false">_xlfn.DAYS($B$286,G288)</f>
        <v>18</v>
      </c>
      <c r="I288" s="14" t="n">
        <v>43902</v>
      </c>
      <c r="J288" s="1" t="n">
        <f aca="false">_xlfn.DAYS(B$298,I288)</f>
        <v>15</v>
      </c>
      <c r="K288" s="14" t="n">
        <f aca="false">$B$286+1</f>
        <v>43919</v>
      </c>
      <c r="L288" s="0"/>
      <c r="M288" s="0"/>
      <c r="N288" s="0"/>
      <c r="O288" s="0"/>
      <c r="P288" s="0"/>
      <c r="Q288" s="0"/>
    </row>
    <row r="289" customFormat="false" ht="12.8" hidden="false" customHeight="false" outlineLevel="0" collapsed="false">
      <c r="B289" s="0" t="s">
        <v>52</v>
      </c>
      <c r="C289" s="13" t="n">
        <v>230</v>
      </c>
      <c r="D289" s="1" t="n">
        <v>5982</v>
      </c>
      <c r="E289" s="13" t="n">
        <f aca="false">D289/46.75</f>
        <v>127.957219251337</v>
      </c>
      <c r="F289" s="13" t="n">
        <v>844</v>
      </c>
      <c r="G289" s="14" t="n">
        <v>43907</v>
      </c>
      <c r="H289" s="1" t="n">
        <f aca="false">_xlfn.DAYS($B$286,G289)</f>
        <v>11</v>
      </c>
      <c r="I289" s="14" t="n">
        <v>43913</v>
      </c>
      <c r="J289" s="1" t="n">
        <f aca="false">_xlfn.DAYS(B$298,I289)</f>
        <v>4</v>
      </c>
      <c r="K289" s="14" t="n">
        <f aca="false">$B$286+1</f>
        <v>43919</v>
      </c>
      <c r="L289" s="0"/>
      <c r="M289" s="0"/>
      <c r="N289" s="0"/>
      <c r="O289" s="0"/>
      <c r="P289" s="0"/>
      <c r="Q289" s="0"/>
    </row>
    <row r="290" customFormat="false" ht="12.8" hidden="false" customHeight="false" outlineLevel="0" collapsed="false">
      <c r="B290" s="0" t="s">
        <v>53</v>
      </c>
      <c r="C290" s="13" t="n">
        <v>330</v>
      </c>
      <c r="D290" s="1" t="n">
        <v>2314</v>
      </c>
      <c r="E290" s="13" t="n">
        <f aca="false">D290/65.27</f>
        <v>35.4527347939329</v>
      </c>
      <c r="F290" s="13" t="n">
        <v>319</v>
      </c>
      <c r="G290" s="14" t="n">
        <v>43912</v>
      </c>
      <c r="H290" s="1" t="n">
        <f aca="false">_xlfn.DAYS($B$286,G290)</f>
        <v>6</v>
      </c>
      <c r="I290" s="14" t="n">
        <v>43914</v>
      </c>
      <c r="J290" s="1" t="n">
        <f aca="false">_xlfn.DAYS(B$298,I290)</f>
        <v>3</v>
      </c>
      <c r="K290" s="14" t="n">
        <f aca="false">$B$286+1</f>
        <v>43919</v>
      </c>
      <c r="L290" s="0"/>
      <c r="M290" s="0"/>
      <c r="N290" s="0"/>
      <c r="O290" s="0"/>
      <c r="P290" s="0"/>
      <c r="Q290" s="0"/>
    </row>
    <row r="291" customFormat="false" ht="12.8" hidden="false" customHeight="false" outlineLevel="0" collapsed="false">
      <c r="B291" s="0" t="s">
        <v>56</v>
      </c>
      <c r="C291" s="13" t="n">
        <v>1660</v>
      </c>
      <c r="D291" s="1" t="n">
        <v>2221</v>
      </c>
      <c r="E291" s="13" t="n">
        <f aca="false">D291/331</f>
        <v>6.70996978851964</v>
      </c>
      <c r="F291" s="13" t="n">
        <v>525</v>
      </c>
      <c r="G291" s="14" t="n">
        <v>43917</v>
      </c>
      <c r="H291" s="1" t="n">
        <f aca="false">_xlfn.DAYS($B$286,G291)</f>
        <v>1</v>
      </c>
      <c r="I291" s="14" t="n">
        <f aca="false">$B$286+1</f>
        <v>43919</v>
      </c>
      <c r="J291" s="1" t="n">
        <f aca="false">_xlfn.DAYS($B$286,I291)</f>
        <v>-1</v>
      </c>
      <c r="K291" s="14" t="n">
        <f aca="false">$B$286+1</f>
        <v>43919</v>
      </c>
      <c r="L291" s="0"/>
      <c r="M291" s="0"/>
      <c r="N291" s="0"/>
      <c r="O291" s="0"/>
      <c r="P291" s="0"/>
      <c r="Q291" s="0"/>
    </row>
    <row r="292" customFormat="false" ht="12.8" hidden="false" customHeight="false" outlineLevel="0" collapsed="false">
      <c r="B292" s="0" t="s">
        <v>55</v>
      </c>
      <c r="C292" s="13" t="n">
        <v>330</v>
      </c>
      <c r="D292" s="1" t="n">
        <v>1019</v>
      </c>
      <c r="E292" s="13" t="n">
        <f aca="false">D292/67.79</f>
        <v>15.0317155922702</v>
      </c>
      <c r="F292" s="13" t="n">
        <v>260</v>
      </c>
      <c r="G292" s="14" t="n">
        <v>43916</v>
      </c>
      <c r="H292" s="1" t="n">
        <f aca="false">_xlfn.DAYS($B$286,G292)</f>
        <v>2</v>
      </c>
      <c r="I292" s="14" t="n">
        <f aca="false">$B$286+1</f>
        <v>43919</v>
      </c>
      <c r="J292" s="1" t="n">
        <f aca="false">_xlfn.DAYS($B$286,I292)</f>
        <v>-1</v>
      </c>
      <c r="K292" s="14" t="n">
        <f aca="false">$B$286+1</f>
        <v>43919</v>
      </c>
      <c r="L292" s="0"/>
      <c r="M292" s="0"/>
      <c r="N292" s="0"/>
      <c r="O292" s="0"/>
      <c r="P292" s="0"/>
      <c r="Q292" s="0"/>
    </row>
    <row r="293" customFormat="false" ht="12.8" hidden="false" customHeight="false" outlineLevel="0" collapsed="false">
      <c r="B293" s="0" t="s">
        <v>57</v>
      </c>
      <c r="C293" s="13" t="n">
        <v>414</v>
      </c>
      <c r="D293" s="1" t="n">
        <v>433</v>
      </c>
      <c r="E293" s="13" t="n">
        <f aca="false">D293/83.784</f>
        <v>5.16805117922276</v>
      </c>
      <c r="F293" s="13" t="n">
        <v>82</v>
      </c>
      <c r="G293" s="14" t="n">
        <v>43918</v>
      </c>
      <c r="H293" s="1" t="n">
        <f aca="false">_xlfn.DAYS($B$286,G293)</f>
        <v>0</v>
      </c>
      <c r="I293" s="14" t="n">
        <f aca="false">$B$286+1</f>
        <v>43919</v>
      </c>
      <c r="J293" s="1" t="n">
        <f aca="false">_xlfn.DAYS($B$286,I293)</f>
        <v>-1</v>
      </c>
      <c r="K293" s="14" t="n">
        <f aca="false">$B$286+1</f>
        <v>43919</v>
      </c>
      <c r="L293" s="0"/>
      <c r="M293" s="0"/>
      <c r="N293" s="0"/>
      <c r="O293" s="0"/>
      <c r="P293" s="0"/>
      <c r="Q293" s="0"/>
    </row>
    <row r="294" customFormat="false" ht="12.8" hidden="false" customHeight="false" outlineLevel="0" collapsed="false">
      <c r="B294" s="0" t="s">
        <v>54</v>
      </c>
      <c r="C294" s="13" t="n">
        <v>50</v>
      </c>
      <c r="D294" s="13" t="n">
        <v>105</v>
      </c>
      <c r="E294" s="13" t="n">
        <f aca="false">D294/10.36</f>
        <v>10.1351351351351</v>
      </c>
      <c r="F294" s="13" t="n">
        <v>0</v>
      </c>
      <c r="G294" s="14" t="n">
        <v>43915</v>
      </c>
      <c r="H294" s="1" t="n">
        <f aca="false">_xlfn.DAYS($B$286,G294)</f>
        <v>3</v>
      </c>
      <c r="I294" s="14" t="n">
        <f aca="false">$B$286+1</f>
        <v>43919</v>
      </c>
      <c r="J294" s="1" t="n">
        <f aca="false">_xlfn.DAYS($B$286,I294)</f>
        <v>-1</v>
      </c>
      <c r="K294" s="14" t="n">
        <f aca="false">$B$286+1</f>
        <v>43919</v>
      </c>
      <c r="L294" s="0"/>
      <c r="M294" s="0"/>
      <c r="N294" s="0"/>
      <c r="O294" s="0"/>
      <c r="P294" s="0"/>
      <c r="Q294" s="0"/>
    </row>
    <row r="295" customFormat="false" ht="12.8" hidden="false" customHeight="false" outlineLevel="0" collapsed="false">
      <c r="C295" s="13"/>
      <c r="D295" s="13"/>
      <c r="E295" s="13"/>
      <c r="F295" s="13"/>
      <c r="G295" s="14"/>
      <c r="H295" s="0"/>
      <c r="I295" s="14"/>
      <c r="J295" s="0"/>
      <c r="K295" s="14"/>
      <c r="L295" s="0"/>
      <c r="M295" s="0"/>
      <c r="N295" s="0"/>
      <c r="O295" s="0"/>
      <c r="P295" s="0"/>
      <c r="Q295" s="0"/>
    </row>
    <row r="296" customFormat="false" ht="12.8" hidden="false" customHeight="false" outlineLevel="0" collapsed="false">
      <c r="B296" s="4"/>
      <c r="C296" s="5"/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</row>
    <row r="297" customFormat="false" ht="12.8" hidden="false" customHeight="false" outlineLevel="0" collapsed="false">
      <c r="B297" s="7" t="s">
        <v>34</v>
      </c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</row>
    <row r="298" s="3" customFormat="true" ht="12.8" hidden="false" customHeight="false" outlineLevel="0" collapsed="false">
      <c r="B298" s="6" t="n">
        <v>43917</v>
      </c>
      <c r="C298" s="0"/>
      <c r="D298" s="8" t="s">
        <v>12</v>
      </c>
      <c r="E298" s="8" t="s">
        <v>35</v>
      </c>
      <c r="F298" s="8"/>
      <c r="G298" s="8" t="s">
        <v>36</v>
      </c>
      <c r="H298" s="8" t="s">
        <v>37</v>
      </c>
      <c r="I298" s="8" t="s">
        <v>38</v>
      </c>
      <c r="J298" s="8" t="s">
        <v>37</v>
      </c>
      <c r="K298" s="8" t="s">
        <v>39</v>
      </c>
      <c r="L298" s="8"/>
    </row>
    <row r="299" customFormat="false" ht="12.8" hidden="false" customHeight="false" outlineLevel="0" collapsed="false">
      <c r="A299" s="3"/>
      <c r="B299" s="9"/>
      <c r="C299" s="10" t="s">
        <v>42</v>
      </c>
      <c r="D299" s="10" t="s">
        <v>6</v>
      </c>
      <c r="E299" s="10" t="s">
        <v>43</v>
      </c>
      <c r="F299" s="10" t="s">
        <v>44</v>
      </c>
      <c r="G299" s="11" t="s">
        <v>45</v>
      </c>
      <c r="H299" s="8" t="s">
        <v>46</v>
      </c>
      <c r="I299" s="11" t="s">
        <v>47</v>
      </c>
      <c r="J299" s="8" t="s">
        <v>48</v>
      </c>
      <c r="K299" s="8" t="s">
        <v>45</v>
      </c>
      <c r="L299" s="8"/>
      <c r="M299" s="0"/>
      <c r="N299" s="0"/>
      <c r="O299" s="0"/>
      <c r="P299" s="0"/>
      <c r="Q299" s="0"/>
    </row>
    <row r="300" customFormat="false" ht="12.8" hidden="false" customHeight="false" outlineLevel="0" collapsed="false">
      <c r="B300" s="0" t="s">
        <v>51</v>
      </c>
      <c r="C300" s="13" t="n">
        <v>300</v>
      </c>
      <c r="D300" s="1" t="n">
        <v>9134</v>
      </c>
      <c r="E300" s="13" t="n">
        <f aca="false">D300/60.48</f>
        <v>151.025132275132</v>
      </c>
      <c r="F300" s="13" t="n">
        <v>919</v>
      </c>
      <c r="G300" s="14" t="n">
        <v>43900</v>
      </c>
      <c r="H300" s="1" t="n">
        <f aca="false">_xlfn.DAYS($B$298,G300)</f>
        <v>17</v>
      </c>
      <c r="I300" s="14" t="n">
        <v>43902</v>
      </c>
      <c r="J300" s="1" t="n">
        <f aca="false">_xlfn.DAYS(B$298,I300)</f>
        <v>15</v>
      </c>
      <c r="K300" s="14" t="n">
        <f aca="false">$B$298+1</f>
        <v>43918</v>
      </c>
      <c r="L300" s="0"/>
      <c r="M300" s="0"/>
      <c r="N300" s="0"/>
      <c r="O300" s="0"/>
      <c r="P300" s="0"/>
      <c r="Q300" s="0"/>
    </row>
    <row r="301" customFormat="false" ht="12.8" hidden="false" customHeight="false" outlineLevel="0" collapsed="false">
      <c r="B301" s="0" t="s">
        <v>52</v>
      </c>
      <c r="C301" s="13" t="n">
        <v>230</v>
      </c>
      <c r="D301" s="1" t="n">
        <v>5138</v>
      </c>
      <c r="E301" s="13" t="n">
        <f aca="false">D301/46.75</f>
        <v>109.903743315508</v>
      </c>
      <c r="F301" s="13" t="n">
        <v>773</v>
      </c>
      <c r="G301" s="14" t="n">
        <v>43907</v>
      </c>
      <c r="H301" s="1" t="n">
        <f aca="false">_xlfn.DAYS($B$298,G301)</f>
        <v>10</v>
      </c>
      <c r="I301" s="14" t="n">
        <v>43913</v>
      </c>
      <c r="J301" s="1" t="n">
        <f aca="false">_xlfn.DAYS(B$298,I301)</f>
        <v>4</v>
      </c>
      <c r="K301" s="14" t="n">
        <f aca="false">$B$298+1</f>
        <v>43918</v>
      </c>
      <c r="L301" s="0"/>
      <c r="M301" s="0"/>
      <c r="N301" s="0"/>
      <c r="O301" s="0"/>
      <c r="P301" s="0"/>
      <c r="Q301" s="0"/>
    </row>
    <row r="302" customFormat="false" ht="12.8" hidden="false" customHeight="false" outlineLevel="0" collapsed="false">
      <c r="B302" s="0" t="s">
        <v>53</v>
      </c>
      <c r="C302" s="13" t="n">
        <v>330</v>
      </c>
      <c r="D302" s="1" t="n">
        <v>1995</v>
      </c>
      <c r="E302" s="13" t="n">
        <f aca="false">D302/65.27</f>
        <v>30.5653439558756</v>
      </c>
      <c r="F302" s="13" t="n">
        <v>299</v>
      </c>
      <c r="G302" s="14" t="n">
        <v>43912</v>
      </c>
      <c r="H302" s="1" t="n">
        <f aca="false">_xlfn.DAYS($B$298,G302)</f>
        <v>5</v>
      </c>
      <c r="I302" s="14" t="n">
        <v>43914</v>
      </c>
      <c r="J302" s="1" t="n">
        <f aca="false">_xlfn.DAYS(B$298,I302)</f>
        <v>3</v>
      </c>
      <c r="K302" s="14" t="n">
        <f aca="false">$B$298+1</f>
        <v>43918</v>
      </c>
      <c r="L302" s="0"/>
      <c r="M302" s="0"/>
      <c r="N302" s="0"/>
      <c r="O302" s="0"/>
      <c r="P302" s="0"/>
      <c r="Q302" s="0"/>
    </row>
    <row r="303" customFormat="false" ht="12.8" hidden="false" customHeight="false" outlineLevel="0" collapsed="false">
      <c r="B303" s="0" t="s">
        <v>56</v>
      </c>
      <c r="C303" s="13" t="n">
        <v>1660</v>
      </c>
      <c r="D303" s="1" t="n">
        <v>1696</v>
      </c>
      <c r="E303" s="13" t="n">
        <f aca="false">D303/331</f>
        <v>5.12386706948641</v>
      </c>
      <c r="F303" s="13" t="n">
        <v>400</v>
      </c>
      <c r="G303" s="14" t="n">
        <f aca="false">$B$298</f>
        <v>43917</v>
      </c>
      <c r="H303" s="1" t="n">
        <f aca="false">_xlfn.DAYS($B$298,G303)</f>
        <v>0</v>
      </c>
      <c r="I303" s="14" t="n">
        <f aca="false">$B$298+1</f>
        <v>43918</v>
      </c>
      <c r="J303" s="1" t="n">
        <f aca="false">_xlfn.DAYS(B$298,I303)</f>
        <v>-1</v>
      </c>
      <c r="K303" s="14" t="n">
        <f aca="false">$B$298+1</f>
        <v>43918</v>
      </c>
      <c r="L303" s="0"/>
      <c r="M303" s="0"/>
      <c r="N303" s="0"/>
      <c r="O303" s="0"/>
      <c r="P303" s="0"/>
      <c r="Q303" s="0"/>
    </row>
    <row r="304" customFormat="false" ht="12.8" hidden="false" customHeight="false" outlineLevel="0" collapsed="false">
      <c r="B304" s="0" t="s">
        <v>55</v>
      </c>
      <c r="C304" s="13" t="n">
        <v>330</v>
      </c>
      <c r="D304" s="1" t="n">
        <v>759</v>
      </c>
      <c r="E304" s="13" t="n">
        <f aca="false">D304/67.79</f>
        <v>11.1963416433102</v>
      </c>
      <c r="F304" s="13" t="n">
        <v>181</v>
      </c>
      <c r="G304" s="14" t="n">
        <v>43916</v>
      </c>
      <c r="H304" s="1" t="n">
        <f aca="false">_xlfn.DAYS($B$298,G304)</f>
        <v>1</v>
      </c>
      <c r="I304" s="14" t="n">
        <f aca="false">$B$298+1</f>
        <v>43918</v>
      </c>
      <c r="J304" s="1" t="n">
        <f aca="false">_xlfn.DAYS(B$298,I304)</f>
        <v>-1</v>
      </c>
      <c r="K304" s="14" t="n">
        <f aca="false">$B$298+1</f>
        <v>43918</v>
      </c>
      <c r="L304" s="0"/>
      <c r="M304" s="0"/>
      <c r="N304" s="0"/>
      <c r="O304" s="0"/>
      <c r="P304" s="0"/>
      <c r="Q304" s="0"/>
    </row>
    <row r="305" customFormat="false" ht="12.8" hidden="false" customHeight="false" outlineLevel="0" collapsed="false">
      <c r="B305" s="0" t="s">
        <v>57</v>
      </c>
      <c r="C305" s="13" t="n">
        <v>414</v>
      </c>
      <c r="D305" s="1" t="n">
        <v>351</v>
      </c>
      <c r="E305" s="13" t="n">
        <f aca="false">D305/83.784</f>
        <v>4.18934402749928</v>
      </c>
      <c r="F305" s="13" t="n">
        <v>84</v>
      </c>
      <c r="G305" s="14" t="n">
        <f aca="false">$B$298+1</f>
        <v>43918</v>
      </c>
      <c r="H305" s="1" t="n">
        <f aca="false">_xlfn.DAYS($B$298,G305)</f>
        <v>-1</v>
      </c>
      <c r="I305" s="14" t="n">
        <f aca="false">$B$298+1</f>
        <v>43918</v>
      </c>
      <c r="J305" s="1" t="n">
        <f aca="false">_xlfn.DAYS(B$298,I305)</f>
        <v>-1</v>
      </c>
      <c r="K305" s="14" t="n">
        <f aca="false">$B$298+1</f>
        <v>43918</v>
      </c>
      <c r="L305" s="0"/>
      <c r="M305" s="0"/>
      <c r="N305" s="0"/>
      <c r="O305" s="0"/>
      <c r="P305" s="0"/>
      <c r="Q305" s="0"/>
    </row>
    <row r="306" customFormat="false" ht="12.8" hidden="false" customHeight="false" outlineLevel="0" collapsed="false">
      <c r="B306" s="0" t="s">
        <v>54</v>
      </c>
      <c r="C306" s="13" t="n">
        <v>50</v>
      </c>
      <c r="D306" s="13" t="n">
        <v>105</v>
      </c>
      <c r="E306" s="13" t="n">
        <f aca="false">D306/10.36</f>
        <v>10.1351351351351</v>
      </c>
      <c r="F306" s="13" t="n">
        <v>28</v>
      </c>
      <c r="G306" s="14" t="n">
        <v>43915</v>
      </c>
      <c r="H306" s="1" t="n">
        <f aca="false">_xlfn.DAYS($B$298,G306)</f>
        <v>2</v>
      </c>
      <c r="I306" s="14" t="n">
        <f aca="false">$B$298+1</f>
        <v>43918</v>
      </c>
      <c r="J306" s="1" t="n">
        <f aca="false">_xlfn.DAYS(B$298,I306)</f>
        <v>-1</v>
      </c>
      <c r="K306" s="14" t="n">
        <f aca="false">$B$298+1</f>
        <v>43918</v>
      </c>
      <c r="L306" s="0"/>
      <c r="M306" s="0"/>
      <c r="N306" s="0"/>
      <c r="O306" s="0"/>
      <c r="P306" s="0"/>
      <c r="Q306" s="0"/>
    </row>
    <row r="307" customFormat="false" ht="12.8" hidden="false" customHeight="false" outlineLevel="0" collapsed="false"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</row>
    <row r="308" customFormat="false" ht="12.8" hidden="false" customHeight="false" outlineLevel="0" collapsed="false"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</row>
    <row r="309" customFormat="false" ht="12.8" hidden="false" customHeight="false" outlineLevel="0" collapsed="false">
      <c r="B309" s="7" t="s">
        <v>34</v>
      </c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</row>
    <row r="310" customFormat="false" ht="12.8" hidden="false" customHeight="false" outlineLevel="0" collapsed="false">
      <c r="B310" s="6" t="n">
        <v>43916</v>
      </c>
      <c r="D310" s="8" t="s">
        <v>12</v>
      </c>
      <c r="E310" s="8" t="s">
        <v>35</v>
      </c>
      <c r="F310" s="8"/>
      <c r="G310" s="8" t="s">
        <v>36</v>
      </c>
      <c r="H310" s="8" t="s">
        <v>37</v>
      </c>
      <c r="I310" s="8" t="s">
        <v>38</v>
      </c>
      <c r="J310" s="8" t="s">
        <v>37</v>
      </c>
      <c r="K310" s="8" t="s">
        <v>39</v>
      </c>
      <c r="L310" s="0"/>
      <c r="M310" s="0"/>
      <c r="N310" s="0"/>
      <c r="O310" s="0"/>
      <c r="P310" s="0"/>
      <c r="Q310" s="0"/>
    </row>
    <row r="311" customFormat="false" ht="12.8" hidden="false" customHeight="false" outlineLevel="0" collapsed="false">
      <c r="B311" s="9"/>
      <c r="C311" s="10" t="s">
        <v>9</v>
      </c>
      <c r="D311" s="10" t="s">
        <v>6</v>
      </c>
      <c r="E311" s="10" t="s">
        <v>43</v>
      </c>
      <c r="F311" s="10" t="s">
        <v>44</v>
      </c>
      <c r="G311" s="11" t="s">
        <v>45</v>
      </c>
      <c r="H311" s="8" t="s">
        <v>46</v>
      </c>
      <c r="I311" s="11" t="s">
        <v>47</v>
      </c>
      <c r="J311" s="8" t="s">
        <v>48</v>
      </c>
      <c r="K311" s="8" t="s">
        <v>45</v>
      </c>
      <c r="L311" s="0"/>
      <c r="M311" s="0"/>
      <c r="N311" s="0"/>
      <c r="O311" s="0"/>
      <c r="P311" s="0"/>
      <c r="Q311" s="0"/>
    </row>
    <row r="312" customFormat="false" ht="12.8" hidden="false" customHeight="false" outlineLevel="0" collapsed="false">
      <c r="B312" s="0" t="s">
        <v>51</v>
      </c>
      <c r="C312" s="13" t="n">
        <v>300</v>
      </c>
      <c r="D312" s="1" t="n">
        <v>8215</v>
      </c>
      <c r="E312" s="13" t="n">
        <f aca="false">D312/60.48</f>
        <v>135.830026455026</v>
      </c>
      <c r="F312" s="13" t="n">
        <v>712</v>
      </c>
      <c r="G312" s="14" t="n">
        <v>43900</v>
      </c>
      <c r="H312" s="1" t="n">
        <f aca="false">_xlfn.DAYS(B$310,G312)</f>
        <v>16</v>
      </c>
      <c r="I312" s="14" t="n">
        <v>43902</v>
      </c>
      <c r="J312" s="1" t="n">
        <f aca="false">_xlfn.DAYS(B$310,I312)</f>
        <v>14</v>
      </c>
      <c r="K312" s="14" t="n">
        <f aca="false">B$310+1</f>
        <v>43917</v>
      </c>
      <c r="L312" s="0"/>
      <c r="M312" s="0"/>
      <c r="N312" s="0"/>
      <c r="O312" s="0"/>
      <c r="P312" s="0"/>
      <c r="Q312" s="0"/>
    </row>
    <row r="313" customFormat="false" ht="12.8" hidden="false" customHeight="false" outlineLevel="0" collapsed="false">
      <c r="B313" s="0" t="s">
        <v>52</v>
      </c>
      <c r="C313" s="13" t="n">
        <v>230</v>
      </c>
      <c r="D313" s="1" t="n">
        <v>4365</v>
      </c>
      <c r="E313" s="13" t="n">
        <f aca="false">D313/46.75</f>
        <v>93.3689839572193</v>
      </c>
      <c r="F313" s="13" t="n">
        <v>718</v>
      </c>
      <c r="G313" s="14" t="n">
        <v>43907</v>
      </c>
      <c r="H313" s="1" t="n">
        <f aca="false">_xlfn.DAYS(B$310,G313)</f>
        <v>9</v>
      </c>
      <c r="I313" s="14" t="n">
        <v>43913</v>
      </c>
      <c r="J313" s="1" t="n">
        <f aca="false">_xlfn.DAYS(B$310,I313)</f>
        <v>3</v>
      </c>
      <c r="K313" s="14" t="n">
        <f aca="false">B$310+1</f>
        <v>43917</v>
      </c>
      <c r="L313" s="0"/>
      <c r="M313" s="0"/>
      <c r="N313" s="0"/>
      <c r="O313" s="0"/>
      <c r="P313" s="0"/>
      <c r="Q313" s="0"/>
    </row>
    <row r="314" customFormat="false" ht="12.8" hidden="false" customHeight="false" outlineLevel="0" collapsed="false">
      <c r="B314" s="0" t="s">
        <v>53</v>
      </c>
      <c r="C314" s="13" t="n">
        <v>330</v>
      </c>
      <c r="D314" s="1" t="n">
        <v>1696</v>
      </c>
      <c r="E314" s="13" t="n">
        <f aca="false">D314/65.27</f>
        <v>25.9843726060978</v>
      </c>
      <c r="F314" s="13" t="n">
        <v>365</v>
      </c>
      <c r="G314" s="14" t="n">
        <v>43912</v>
      </c>
      <c r="H314" s="1" t="n">
        <f aca="false">_xlfn.DAYS(B$310,G314)</f>
        <v>4</v>
      </c>
      <c r="I314" s="14" t="n">
        <v>43914</v>
      </c>
      <c r="J314" s="1" t="n">
        <f aca="false">_xlfn.DAYS(B$310,I314)</f>
        <v>2</v>
      </c>
      <c r="K314" s="14" t="n">
        <f aca="false">B$310+1</f>
        <v>43917</v>
      </c>
      <c r="L314" s="0"/>
      <c r="M314" s="0"/>
      <c r="N314" s="0"/>
      <c r="O314" s="0"/>
      <c r="P314" s="0"/>
      <c r="Q314" s="0"/>
    </row>
    <row r="315" customFormat="false" ht="12.8" hidden="false" customHeight="false" outlineLevel="0" collapsed="false">
      <c r="B315" s="0" t="s">
        <v>56</v>
      </c>
      <c r="C315" s="13" t="n">
        <v>1660</v>
      </c>
      <c r="D315" s="1" t="n">
        <v>1295</v>
      </c>
      <c r="E315" s="13" t="n">
        <f aca="false">D315/331</f>
        <v>3.91238670694864</v>
      </c>
      <c r="F315" s="13" t="n">
        <v>268</v>
      </c>
      <c r="G315" s="14" t="n">
        <v>43917</v>
      </c>
      <c r="H315" s="1" t="n">
        <f aca="false">_xlfn.DAYS(B$310,G315)</f>
        <v>-1</v>
      </c>
      <c r="I315" s="14" t="n">
        <f aca="false">B$310+1</f>
        <v>43917</v>
      </c>
      <c r="J315" s="1" t="n">
        <f aca="false">_xlfn.DAYS($B$310,I315)</f>
        <v>-1</v>
      </c>
      <c r="K315" s="14" t="n">
        <f aca="false">B$310+1</f>
        <v>43917</v>
      </c>
      <c r="L315" s="0"/>
      <c r="M315" s="0"/>
      <c r="N315" s="0"/>
      <c r="O315" s="0"/>
      <c r="P315" s="0"/>
      <c r="Q315" s="0"/>
    </row>
    <row r="316" customFormat="false" ht="12.8" hidden="false" customHeight="false" outlineLevel="0" collapsed="false">
      <c r="B316" s="0" t="s">
        <v>55</v>
      </c>
      <c r="C316" s="13" t="n">
        <v>330</v>
      </c>
      <c r="D316" s="1" t="n">
        <v>578</v>
      </c>
      <c r="E316" s="13" t="n">
        <f aca="false">D316/67.79</f>
        <v>8.52633131730344</v>
      </c>
      <c r="F316" s="13" t="n">
        <v>115</v>
      </c>
      <c r="G316" s="14" t="n">
        <v>43916</v>
      </c>
      <c r="H316" s="1" t="n">
        <f aca="false">_xlfn.DAYS(B$310,G316)</f>
        <v>0</v>
      </c>
      <c r="I316" s="14" t="n">
        <f aca="false">B$310+1</f>
        <v>43917</v>
      </c>
      <c r="J316" s="1" t="n">
        <f aca="false">_xlfn.DAYS(B$310,I316)</f>
        <v>-1</v>
      </c>
      <c r="K316" s="14" t="n">
        <f aca="false">B$310+1</f>
        <v>43917</v>
      </c>
      <c r="L316" s="0"/>
      <c r="M316" s="0"/>
      <c r="N316" s="0"/>
      <c r="O316" s="0"/>
      <c r="P316" s="0"/>
      <c r="Q316" s="0"/>
    </row>
    <row r="317" customFormat="false" ht="12.8" hidden="false" customHeight="false" outlineLevel="0" collapsed="false">
      <c r="B317" s="0" t="s">
        <v>57</v>
      </c>
      <c r="C317" s="13" t="n">
        <v>414</v>
      </c>
      <c r="D317" s="1" t="n">
        <v>267</v>
      </c>
      <c r="E317" s="13" t="n">
        <f aca="false">D317/83.784</f>
        <v>3.18676596963621</v>
      </c>
      <c r="F317" s="13" t="n">
        <v>61</v>
      </c>
      <c r="G317" s="14" t="n">
        <v>43917</v>
      </c>
      <c r="H317" s="1" t="n">
        <f aca="false">_xlfn.DAYS(B$310,G317)</f>
        <v>-1</v>
      </c>
      <c r="I317" s="14" t="n">
        <f aca="false">B$310+1</f>
        <v>43917</v>
      </c>
      <c r="J317" s="1" t="n">
        <f aca="false">_xlfn.DAYS(B$310,I317)</f>
        <v>-1</v>
      </c>
      <c r="K317" s="14" t="n">
        <f aca="false">B$310+1</f>
        <v>43917</v>
      </c>
      <c r="L317" s="0"/>
      <c r="M317" s="0"/>
      <c r="N317" s="0"/>
      <c r="O317" s="0"/>
      <c r="P317" s="0"/>
      <c r="Q317" s="0"/>
    </row>
    <row r="318" customFormat="false" ht="12.8" hidden="false" customHeight="false" outlineLevel="0" collapsed="false">
      <c r="B318" s="0" t="s">
        <v>54</v>
      </c>
      <c r="C318" s="13" t="n">
        <v>50</v>
      </c>
      <c r="D318" s="13" t="n">
        <v>77</v>
      </c>
      <c r="E318" s="13" t="n">
        <f aca="false">D318/10.36</f>
        <v>7.43243243243243</v>
      </c>
      <c r="F318" s="13" t="n">
        <v>15</v>
      </c>
      <c r="G318" s="14" t="n">
        <v>43915</v>
      </c>
      <c r="H318" s="1" t="n">
        <f aca="false">_xlfn.DAYS(B$310,G318)</f>
        <v>1</v>
      </c>
      <c r="I318" s="14" t="n">
        <f aca="false">B$310+1</f>
        <v>43917</v>
      </c>
      <c r="J318" s="1" t="n">
        <f aca="false">_xlfn.DAYS(B$310,I318)</f>
        <v>-1</v>
      </c>
      <c r="K318" s="14" t="n">
        <f aca="false">B$310+1</f>
        <v>43917</v>
      </c>
      <c r="L318" s="0"/>
      <c r="M318" s="0"/>
      <c r="N318" s="0"/>
      <c r="O318" s="0"/>
      <c r="P318" s="0"/>
      <c r="Q31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