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MiM_Analytics_Tesis\Tesis\"/>
    </mc:Choice>
  </mc:AlternateContent>
  <xr:revisionPtr revIDLastSave="0" documentId="13_ncr:1_{3F030A8C-591D-4A75-A082-4564C9D374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ariables" sheetId="1" r:id="rId1"/>
    <sheet name="Sheet1" sheetId="4" r:id="rId2"/>
    <sheet name="Datos" sheetId="2" r:id="rId3"/>
    <sheet name="Sheet2" sheetId="5" r:id="rId4"/>
    <sheet name="Sheet3" sheetId="3" r:id="rId5"/>
  </sheets>
  <definedNames>
    <definedName name="_xlnm._FilterDatabase" localSheetId="2" hidden="1">Datos!$B$1:$V$175</definedName>
    <definedName name="_xlnm._FilterDatabase" localSheetId="3" hidden="1">Sheet2!$A$1:$K$132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5" i="2" l="1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V172" i="2"/>
  <c r="U172" i="2"/>
  <c r="T172" i="2"/>
  <c r="S172" i="2"/>
  <c r="R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V164" i="2"/>
  <c r="U164" i="2"/>
  <c r="T164" i="2"/>
  <c r="S164" i="2"/>
  <c r="R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V156" i="2"/>
  <c r="U156" i="2"/>
  <c r="T156" i="2"/>
  <c r="S156" i="2"/>
  <c r="R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V148" i="2"/>
  <c r="U148" i="2"/>
  <c r="T148" i="2"/>
  <c r="S148" i="2"/>
  <c r="R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V140" i="2"/>
  <c r="U140" i="2"/>
  <c r="T140" i="2"/>
  <c r="S140" i="2"/>
  <c r="R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V132" i="2"/>
  <c r="U132" i="2"/>
  <c r="T132" i="2"/>
  <c r="S132" i="2"/>
  <c r="R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R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R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4" i="2"/>
  <c r="U4" i="2"/>
  <c r="T4" i="2"/>
  <c r="S4" i="2"/>
  <c r="R4" i="2"/>
  <c r="Q4" i="2"/>
  <c r="P4" i="2"/>
  <c r="V3" i="2"/>
  <c r="U3" i="2"/>
  <c r="T3" i="2"/>
  <c r="S3" i="2"/>
  <c r="R3" i="2"/>
  <c r="Q3" i="2"/>
  <c r="P3" i="2"/>
  <c r="V2" i="2"/>
  <c r="U2" i="2"/>
  <c r="T2" i="2"/>
  <c r="S2" i="2"/>
  <c r="R2" i="2"/>
  <c r="Q2" i="2"/>
  <c r="P2" i="2"/>
  <c r="F20" i="3"/>
  <c r="E20" i="3"/>
  <c r="D20" i="3"/>
  <c r="C20" i="3"/>
  <c r="H18" i="3"/>
  <c r="G18" i="3"/>
  <c r="H17" i="3"/>
  <c r="G17" i="3"/>
  <c r="H16" i="3"/>
  <c r="G16" i="3"/>
  <c r="C13" i="3"/>
</calcChain>
</file>

<file path=xl/sharedStrings.xml><?xml version="1.0" encoding="utf-8"?>
<sst xmlns="http://schemas.openxmlformats.org/spreadsheetml/2006/main" count="1922" uniqueCount="567">
  <si>
    <t>Categoria</t>
  </si>
  <si>
    <t>Variable</t>
  </si>
  <si>
    <t>Comentarios</t>
  </si>
  <si>
    <t>Calculo</t>
  </si>
  <si>
    <t>Target</t>
  </si>
  <si>
    <t>Fecha</t>
  </si>
  <si>
    <t>Horario (o Mañana/Tarde/Noche)</t>
  </si>
  <si>
    <t>Dìa de la semana</t>
  </si>
  <si>
    <t>Fecha Torneo</t>
  </si>
  <si>
    <t>% avance del torneo</t>
  </si>
  <si>
    <t>Arbitro</t>
  </si>
  <si>
    <t>referee</t>
  </si>
  <si>
    <t>Home, Draw, Away</t>
  </si>
  <si>
    <t>0, 1, 2</t>
  </si>
  <si>
    <t>Historial Equipo</t>
  </si>
  <si>
    <t>goals_scored</t>
  </si>
  <si>
    <t>total_shots</t>
  </si>
  <si>
    <t>shots_on_target</t>
  </si>
  <si>
    <t>shots_off_target</t>
  </si>
  <si>
    <t>ball_posession</t>
  </si>
  <si>
    <t>total_passes</t>
  </si>
  <si>
    <t>passess_accuracy</t>
  </si>
  <si>
    <t>fouls_received</t>
  </si>
  <si>
    <t>shots_inside_box</t>
  </si>
  <si>
    <t>shots_outside_box</t>
  </si>
  <si>
    <t>Subcategoria</t>
  </si>
  <si>
    <t>Fuente</t>
  </si>
  <si>
    <t>Ataque</t>
  </si>
  <si>
    <t>Defensa</t>
  </si>
  <si>
    <t>fouls_committed</t>
  </si>
  <si>
    <t>blocked_shots</t>
  </si>
  <si>
    <t>goalkeeper_saves</t>
  </si>
  <si>
    <t>goals_received</t>
  </si>
  <si>
    <t>shots_on_target_opp</t>
  </si>
  <si>
    <t>corner_kicks</t>
  </si>
  <si>
    <t>yellow_cards_opp</t>
  </si>
  <si>
    <t>red_cards_opp</t>
  </si>
  <si>
    <t>yellow_cards</t>
  </si>
  <si>
    <t>red_cards</t>
  </si>
  <si>
    <t>shots_off_target_opp</t>
  </si>
  <si>
    <t>total_shots_opp</t>
  </si>
  <si>
    <t>shots_inside_box_opp</t>
  </si>
  <si>
    <t>shots_outside_box_opp</t>
  </si>
  <si>
    <t>ft_api_matches</t>
  </si>
  <si>
    <t>ft_api_matches_stats_teams</t>
  </si>
  <si>
    <t>Promedio sobre x ultimos partidos</t>
  </si>
  <si>
    <t>Para Home y para Away teams - Generar variables agregadas</t>
  </si>
  <si>
    <t>Fecha partido / Total fechas</t>
  </si>
  <si>
    <t>avg_player_rating_start_xi</t>
  </si>
  <si>
    <t>Promedio de player rating del 11 inicial</t>
  </si>
  <si>
    <t>ft_api_matches_stats_players</t>
  </si>
  <si>
    <t>Racha / Streak / Form</t>
  </si>
  <si>
    <t>form</t>
  </si>
  <si>
    <t>Psicologia</t>
  </si>
  <si>
    <t>motivacion</t>
  </si>
  <si>
    <t>Ver "Predicting the outcome of soccer matches using ML"</t>
  </si>
  <si>
    <t>Clasico, pelea por torneo, pelea por descenso, pelea por entrar a una copa</t>
  </si>
  <si>
    <t>Relativo Equipos</t>
  </si>
  <si>
    <t>goals_difference</t>
  </si>
  <si>
    <t>rank_difference</t>
  </si>
  <si>
    <t>head_to_head</t>
  </si>
  <si>
    <t>player_rating_difference</t>
  </si>
  <si>
    <t>Home / Away</t>
  </si>
  <si>
    <t>home_win_pct</t>
  </si>
  <si>
    <t>home_draw_pct</t>
  </si>
  <si>
    <t>home_lose_pct</t>
  </si>
  <si>
    <t>away_win_pct</t>
  </si>
  <si>
    <t>away_draw_pct</t>
  </si>
  <si>
    <t>away_lose_pct</t>
  </si>
  <si>
    <t>Distancia recorrida por equipo visitante</t>
  </si>
  <si>
    <t>key_players_pct</t>
  </si>
  <si>
    <t>Disponibilidad de jugadores claves (top scorer, top assister, top defender)</t>
  </si>
  <si>
    <t>ft_api_standings</t>
  </si>
  <si>
    <t>days_since_last_match</t>
  </si>
  <si>
    <t>Fatigue</t>
  </si>
  <si>
    <t>toughness_previous_match</t>
  </si>
  <si>
    <t>cnt_players_rested</t>
  </si>
  <si>
    <t>distance_travelled_away</t>
  </si>
  <si>
    <t>Partido</t>
  </si>
  <si>
    <t>formation</t>
  </si>
  <si>
    <t>ft_api_matches_lineups_teams</t>
  </si>
  <si>
    <t>ft_api_matches_stats_players / ft_api_matches_lineups_players</t>
  </si>
  <si>
    <t>Internacional</t>
  </si>
  <si>
    <t>home_juega_copa</t>
  </si>
  <si>
    <t>away_juega_copa</t>
  </si>
  <si>
    <t>League</t>
  </si>
  <si>
    <t>Name</t>
  </si>
  <si>
    <t>Season</t>
  </si>
  <si>
    <t>Matches</t>
  </si>
  <si>
    <t>Events</t>
  </si>
  <si>
    <t>Lineups Players</t>
  </si>
  <si>
    <t>Lineups Teams</t>
  </si>
  <si>
    <t>Predictions</t>
  </si>
  <si>
    <t>Stats Players</t>
  </si>
  <si>
    <t>Stats Teams</t>
  </si>
  <si>
    <t>Standings</t>
  </si>
  <si>
    <t>Primera Division</t>
  </si>
  <si>
    <t>Country</t>
  </si>
  <si>
    <t>Argentina</t>
  </si>
  <si>
    <t>CONMEBOL Sudamericana</t>
  </si>
  <si>
    <t>CONMEBOL Libertadores</t>
  </si>
  <si>
    <t>CONMEBOL Libertadores U20</t>
  </si>
  <si>
    <t>CONMEBOL Recopa</t>
  </si>
  <si>
    <t>World Cup - Qualification South America</t>
  </si>
  <si>
    <t>Primera B Nacional</t>
  </si>
  <si>
    <t>Copa Argentina</t>
  </si>
  <si>
    <t>Copa de la Superliga</t>
  </si>
  <si>
    <t>Trofeo de Campeones de la Superliga</t>
  </si>
  <si>
    <t>Super Copa</t>
  </si>
  <si>
    <t>Bolivia</t>
  </si>
  <si>
    <t>Brazil</t>
  </si>
  <si>
    <t>Serie A</t>
  </si>
  <si>
    <t>Serie B</t>
  </si>
  <si>
    <t>Copa do Brasil</t>
  </si>
  <si>
    <t>Supercopa do Brasil</t>
  </si>
  <si>
    <t>Chile</t>
  </si>
  <si>
    <t>Primera B</t>
  </si>
  <si>
    <t>Super Cup</t>
  </si>
  <si>
    <t>Segunda Division</t>
  </si>
  <si>
    <t>Primera A</t>
  </si>
  <si>
    <t>Copa Colombia</t>
  </si>
  <si>
    <t>Colombia</t>
  </si>
  <si>
    <t>Superliga</t>
  </si>
  <si>
    <t>Ecuador</t>
  </si>
  <si>
    <t>Peru</t>
  </si>
  <si>
    <t>Copa Bicentenario</t>
  </si>
  <si>
    <t>Supercopa</t>
  </si>
  <si>
    <t>Paraguay</t>
  </si>
  <si>
    <t>Primera Division - Apertura</t>
  </si>
  <si>
    <t>Primera Division - Clausura</t>
  </si>
  <si>
    <t>Uruguay</t>
  </si>
  <si>
    <t>Copa Paraguay</t>
  </si>
  <si>
    <t>Venezuela</t>
  </si>
  <si>
    <t>Sudamerica</t>
  </si>
  <si>
    <t>Teams</t>
  </si>
  <si>
    <t>Away</t>
  </si>
  <si>
    <t>Draw</t>
  </si>
  <si>
    <t>Home</t>
  </si>
  <si>
    <t>Inicio Temporada</t>
  </si>
  <si>
    <t>q_transfers</t>
  </si>
  <si>
    <t>standing_last_season</t>
  </si>
  <si>
    <t>Categorica: Campeon, Subcampeon, 3-5, 6-10, etc., Ascenso</t>
  </si>
  <si>
    <t>home_away_form</t>
  </si>
  <si>
    <t>Performance ultimos x partidos</t>
  </si>
  <si>
    <t>Performance ultimos x partidos jugando de local/visitante</t>
  </si>
  <si>
    <t>fl_juega_copa</t>
  </si>
  <si>
    <t>Away/Draw</t>
  </si>
  <si>
    <t>Home/Draw</t>
  </si>
  <si>
    <t>Prediction</t>
  </si>
  <si>
    <t>Result</t>
  </si>
  <si>
    <t>Grand Total</t>
  </si>
  <si>
    <t>Bookmakers</t>
  </si>
  <si>
    <t>Accuracy</t>
  </si>
  <si>
    <t>Total Accuracy</t>
  </si>
  <si>
    <t>Share</t>
  </si>
  <si>
    <t>Liga</t>
  </si>
  <si>
    <t>Copa</t>
  </si>
  <si>
    <t>Tipo Torneo</t>
  </si>
  <si>
    <t>Events%</t>
  </si>
  <si>
    <t>Lineups Teams%</t>
  </si>
  <si>
    <t>Lineups Players%</t>
  </si>
  <si>
    <t>Predictions%</t>
  </si>
  <si>
    <t>Stats Teams%</t>
  </si>
  <si>
    <t>Stats Players%</t>
  </si>
  <si>
    <t>Standings%</t>
  </si>
  <si>
    <t>Copa Peru</t>
  </si>
  <si>
    <t>result</t>
  </si>
  <si>
    <t>Mexico</t>
  </si>
  <si>
    <t>Copa MX</t>
  </si>
  <si>
    <t>Campeón de Campeones</t>
  </si>
  <si>
    <t>Cup</t>
  </si>
  <si>
    <t>Liga MX</t>
  </si>
  <si>
    <t>Ascenso MX</t>
  </si>
  <si>
    <t>Liga Premier Serie A</t>
  </si>
  <si>
    <t>Copa por México</t>
  </si>
  <si>
    <t>America</t>
  </si>
  <si>
    <t>Continent</t>
  </si>
  <si>
    <t>Europe</t>
  </si>
  <si>
    <t>España</t>
  </si>
  <si>
    <t>Europa</t>
  </si>
  <si>
    <t>Copa del Rey</t>
  </si>
  <si>
    <t>Francia</t>
  </si>
  <si>
    <t>Ligue 1</t>
  </si>
  <si>
    <t>Ligue 2</t>
  </si>
  <si>
    <t>Coupe de la Ligue</t>
  </si>
  <si>
    <t>Coupe de France</t>
  </si>
  <si>
    <t>Trophée des Champions</t>
  </si>
  <si>
    <t>Inglaterra</t>
  </si>
  <si>
    <t>Premier League</t>
  </si>
  <si>
    <t>Championship</t>
  </si>
  <si>
    <t>FA Cup</t>
  </si>
  <si>
    <t>EFL Trophy</t>
  </si>
  <si>
    <t>FA Trophy</t>
  </si>
  <si>
    <t>League Cup</t>
  </si>
  <si>
    <t>Italia</t>
  </si>
  <si>
    <t>Coppa Italia</t>
  </si>
  <si>
    <t>Eredivisie</t>
  </si>
  <si>
    <t>Eerste Divisie</t>
  </si>
  <si>
    <t>KNVB Beker</t>
  </si>
  <si>
    <t>Primeira Liga</t>
  </si>
  <si>
    <t>Liga de Honra</t>
  </si>
  <si>
    <t>Taça de Portugal</t>
  </si>
  <si>
    <t>Taça da Liga</t>
  </si>
  <si>
    <t>Holanda</t>
  </si>
  <si>
    <t>Portugal</t>
  </si>
  <si>
    <t>Jupiler Pro League</t>
  </si>
  <si>
    <t>2e Klasse</t>
  </si>
  <si>
    <t>Belgica</t>
  </si>
  <si>
    <t>Bundesliga 1</t>
  </si>
  <si>
    <t>Bundesliga 2</t>
  </si>
  <si>
    <t>DFB Pokal</t>
  </si>
  <si>
    <t>UEFA Champions League</t>
  </si>
  <si>
    <t>UEFA Europa League</t>
  </si>
  <si>
    <t>Euro Championship</t>
  </si>
  <si>
    <t>UEFA Nations League</t>
  </si>
  <si>
    <t>Alemania</t>
  </si>
  <si>
    <t>Sport</t>
  </si>
  <si>
    <t>Country(ies)</t>
  </si>
  <si>
    <t>Level on pyramid</t>
  </si>
  <si>
    <t>Teams[a]</t>
  </si>
  <si>
    <t>Mat­ches/Games</t>
  </si>
  <si>
    <t>Rev. / team</t>
  </si>
  <si>
    <t>Rev. / match</t>
  </si>
  <si>
    <t>Ref.</t>
  </si>
  <si>
    <t>National Football League (NFL)</t>
  </si>
  <si>
    <t>American football</t>
  </si>
  <si>
    <t> United States</t>
  </si>
  <si>
    <t>439.9</t>
  </si>
  <si>
    <t>[3][4]</t>
  </si>
  <si>
    <t>Major League Baseball (MLB)</t>
  </si>
  <si>
    <t>Baseball</t>
  </si>
  <si>
    <t> Canada</t>
  </si>
  <si>
    <t>[5]</t>
  </si>
  <si>
    <t>National Basketball Association (NBA)</t>
  </si>
  <si>
    <t>Basketball</t>
  </si>
  <si>
    <t>2018-19</t>
  </si>
  <si>
    <t>[6]</t>
  </si>
  <si>
    <t>Premier League (EPL)</t>
  </si>
  <si>
    <t>Association football</t>
  </si>
  <si>
    <t> England</t>
  </si>
  <si>
    <r>
      <t> </t>
    </r>
    <r>
      <rPr>
        <sz val="10"/>
        <color rgb="FF0645AD"/>
        <rFont val="Arial"/>
        <family val="2"/>
      </rPr>
      <t>Wales</t>
    </r>
    <r>
      <rPr>
        <vertAlign val="superscript"/>
        <sz val="8"/>
        <color rgb="FF0645AD"/>
        <rFont val="Arial"/>
        <family val="2"/>
      </rPr>
      <t>[d]</t>
    </r>
  </si>
  <si>
    <t>2018–19</t>
  </si>
  <si>
    <t>293.2</t>
  </si>
  <si>
    <t>[7]</t>
  </si>
  <si>
    <t>National Hockey League (NHL)</t>
  </si>
  <si>
    <t>Ice hockey</t>
  </si>
  <si>
    <t>[8]</t>
  </si>
  <si>
    <t>Fußball-Bundesliga (Bundesliga)</t>
  </si>
  <si>
    <t> Germany</t>
  </si>
  <si>
    <t>191.9</t>
  </si>
  <si>
    <t>Campeonato Nacional de Liga de Primera División (La Liga)</t>
  </si>
  <si>
    <t> Spain</t>
  </si>
  <si>
    <t>167.2</t>
  </si>
  <si>
    <t>Lega Nazionale Professionisti Serie A</t>
  </si>
  <si>
    <t> Italy</t>
  </si>
  <si>
    <t>129.8</t>
  </si>
  <si>
    <t>UEFA Champions League (UCL)</t>
  </si>
  <si>
    <t>2019–20</t>
  </si>
  <si>
    <t>1 (Inter­national)</t>
  </si>
  <si>
    <t>38[e]</t>
  </si>
  <si>
    <t>[9]</t>
  </si>
  <si>
    <t>FIA Formula One World Championship</t>
  </si>
  <si>
    <t>Auto racing</t>
  </si>
  <si>
    <t>Worldwide</t>
  </si>
  <si>
    <t>202.2</t>
  </si>
  <si>
    <t>[10]</t>
  </si>
  <si>
    <t>Championnat de France de football (Ligue 1)</t>
  </si>
  <si>
    <t> France</t>
  </si>
  <si>
    <t> Monaco</t>
  </si>
  <si>
    <t>94.6</t>
  </si>
  <si>
    <t>Campeonato Brasileiro Série A (Brasileirão)</t>
  </si>
  <si>
    <t> Brazil</t>
  </si>
  <si>
    <t>66.6</t>
  </si>
  <si>
    <t>[11]</t>
  </si>
  <si>
    <t>Nippon Professional Baseball (NPB)</t>
  </si>
  <si>
    <t> Japan</t>
  </si>
  <si>
    <t>98.7</t>
  </si>
  <si>
    <t>[12]</t>
  </si>
  <si>
    <t>Major League Soccer (MLS)</t>
  </si>
  <si>
    <t>24[i]</t>
  </si>
  <si>
    <t>[13][14][15][16]</t>
  </si>
  <si>
    <t>Indian Premier League (IPL)</t>
  </si>
  <si>
    <t>Twenty20 cricket</t>
  </si>
  <si>
    <t> India</t>
  </si>
  <si>
    <t>71.25</t>
  </si>
  <si>
    <t>[17]</t>
  </si>
  <si>
    <t>Australian Football League (AFL)</t>
  </si>
  <si>
    <t>Australian rules football</t>
  </si>
  <si>
    <t> Australia</t>
  </si>
  <si>
    <t>53.4</t>
  </si>
  <si>
    <t>[18]</t>
  </si>
  <si>
    <t>Chinese Football Association Super League (CSL)</t>
  </si>
  <si>
    <t> China</t>
  </si>
  <si>
    <t>[19]</t>
  </si>
  <si>
    <t>English Football League Championship (EFL Championship)</t>
  </si>
  <si>
    <t> Wales</t>
  </si>
  <si>
    <t>36.9</t>
  </si>
  <si>
    <t>[20]</t>
  </si>
  <si>
    <t>Russian Premier League (RPL)</t>
  </si>
  <si>
    <t> Russia</t>
  </si>
  <si>
    <t>54.8</t>
  </si>
  <si>
    <t>J1 League</t>
  </si>
  <si>
    <t>[21]</t>
  </si>
  <si>
    <t>Kontinental Hockey League (KHL)</t>
  </si>
  <si>
    <t> Belarus</t>
  </si>
  <si>
    <t> Croatia</t>
  </si>
  <si>
    <t> Finland</t>
  </si>
  <si>
    <t> Kazakhstan</t>
  </si>
  <si>
    <t> Latvia</t>
  </si>
  <si>
    <r>
      <t> </t>
    </r>
    <r>
      <rPr>
        <sz val="10"/>
        <color rgb="FF0645AD"/>
        <rFont val="Arial"/>
        <family val="2"/>
      </rPr>
      <t>Slovakia</t>
    </r>
    <r>
      <rPr>
        <vertAlign val="superscript"/>
        <sz val="8"/>
        <color rgb="FF0645AD"/>
        <rFont val="Arial"/>
        <family val="2"/>
      </rPr>
      <t>[m]</t>
    </r>
  </si>
  <si>
    <t>2016–17</t>
  </si>
  <si>
    <t>29[n]</t>
  </si>
  <si>
    <t>28.3</t>
  </si>
  <si>
    <t>[22]</t>
  </si>
  <si>
    <t>2. Fußball-Bundesliga (2. Bundesliga)</t>
  </si>
  <si>
    <t>43.4</t>
  </si>
  <si>
    <t>[23]</t>
  </si>
  <si>
    <t>Turkish Süper Lig</t>
  </si>
  <si>
    <t> Turkey</t>
  </si>
  <si>
    <t>37.2</t>
  </si>
  <si>
    <t>NASCAR Cup Series</t>
  </si>
  <si>
    <t>18.4</t>
  </si>
  <si>
    <t>[24]</t>
  </si>
  <si>
    <t> Netherlands</t>
  </si>
  <si>
    <t>32.1</t>
  </si>
  <si>
    <t>Chinese Basketball Association (CBA)</t>
  </si>
  <si>
    <t>2015–16</t>
  </si>
  <si>
    <t>28.8</t>
  </si>
  <si>
    <t>[25]</t>
  </si>
  <si>
    <t> Portugal</t>
  </si>
  <si>
    <t>29.1</t>
  </si>
  <si>
    <t>Liga Profesional de Fútbol</t>
  </si>
  <si>
    <t> Argentina</t>
  </si>
  <si>
    <t>18.9</t>
  </si>
  <si>
    <t>[26]</t>
  </si>
  <si>
    <t> Mexico</t>
  </si>
  <si>
    <t>26.5</t>
  </si>
  <si>
    <t>[27]</t>
  </si>
  <si>
    <t>Belgian First Division A</t>
  </si>
  <si>
    <t> Belgium</t>
  </si>
  <si>
    <t>27.8</t>
  </si>
  <si>
    <t>Korea Baseball Organization League (KBO League)</t>
  </si>
  <si>
    <t> South Korea</t>
  </si>
  <si>
    <t>39.6</t>
  </si>
  <si>
    <t>[28]</t>
  </si>
  <si>
    <t>Lega Nazionale Professionisti B (Serie B)</t>
  </si>
  <si>
    <t>2017–18</t>
  </si>
  <si>
    <t>[29]</t>
  </si>
  <si>
    <t>Championnat de France de rugby à XV (Top 14)</t>
  </si>
  <si>
    <t>Rugby union football</t>
  </si>
  <si>
    <t>24.1</t>
  </si>
  <si>
    <t>[30]</t>
  </si>
  <si>
    <t>Campeonato Nacional de Liga de Segunda División (LaLiga2)</t>
  </si>
  <si>
    <t>14.9</t>
  </si>
  <si>
    <t>[31]</t>
  </si>
  <si>
    <t>National Rugby League (NRL)</t>
  </si>
  <si>
    <t>Rugby league football</t>
  </si>
  <si>
    <t> New Zealand</t>
  </si>
  <si>
    <t>19.8</t>
  </si>
  <si>
    <t>[32]</t>
  </si>
  <si>
    <t>UEFA Europa League (UEL)</t>
  </si>
  <si>
    <t>2 (Inter­national)</t>
  </si>
  <si>
    <t>56[q]</t>
  </si>
  <si>
    <t>5.56</t>
  </si>
  <si>
    <t>FIM Road Racing World Championship Grand Prix (Moto GP)</t>
  </si>
  <si>
    <t>Motorcycle racing</t>
  </si>
  <si>
    <t>27.3</t>
  </si>
  <si>
    <t>[33]</t>
  </si>
  <si>
    <t>K League</t>
  </si>
  <si>
    <t>23.9</t>
  </si>
  <si>
    <t>[34]</t>
  </si>
  <si>
    <t>Copa Libertadores</t>
  </si>
  <si>
    <t>South America</t>
  </si>
  <si>
    <t>8.4</t>
  </si>
  <si>
    <t>[35]</t>
  </si>
  <si>
    <t>J2 League</t>
  </si>
  <si>
    <t>11.9</t>
  </si>
  <si>
    <t>[36]</t>
  </si>
  <si>
    <t>Saudi Professional League (SPL)</t>
  </si>
  <si>
    <t> Saudi Arabia</t>
  </si>
  <si>
    <t>18.2</t>
  </si>
  <si>
    <t>[37][38]</t>
  </si>
  <si>
    <t>Premiership Rugby</t>
  </si>
  <si>
    <t>[40]</t>
  </si>
  <si>
    <t>Scottish Premiership (SPL)</t>
  </si>
  <si>
    <t> Scotland</t>
  </si>
  <si>
    <t>Swiss Super League</t>
  </si>
  <si>
    <t>  Switzerland</t>
  </si>
  <si>
    <r>
      <t> </t>
    </r>
    <r>
      <rPr>
        <sz val="10"/>
        <color rgb="FF0645AD"/>
        <rFont val="Arial"/>
        <family val="2"/>
      </rPr>
      <t>Liechtenstein</t>
    </r>
    <r>
      <rPr>
        <vertAlign val="superscript"/>
        <sz val="8"/>
        <color rgb="FF0645AD"/>
        <rFont val="Arial"/>
        <family val="2"/>
      </rPr>
      <t>[u]</t>
    </r>
  </si>
  <si>
    <t>14.4</t>
  </si>
  <si>
    <t>Austrian Football Bundesliga</t>
  </si>
  <si>
    <t> Austria</t>
  </si>
  <si>
    <t>18.7</t>
  </si>
  <si>
    <t>Championnat de France de football de Ligue 2 (Ligue 2)</t>
  </si>
  <si>
    <t>11.0</t>
  </si>
  <si>
    <t>[41]</t>
  </si>
  <si>
    <t>English Football League One (EFL League One)</t>
  </si>
  <si>
    <r>
      <t> </t>
    </r>
    <r>
      <rPr>
        <sz val="10"/>
        <color rgb="FF0645AD"/>
        <rFont val="Arial"/>
        <family val="2"/>
      </rPr>
      <t>Wales</t>
    </r>
    <r>
      <rPr>
        <vertAlign val="superscript"/>
        <sz val="8"/>
        <color rgb="FF0645AD"/>
        <rFont val="Arial"/>
        <family val="2"/>
      </rPr>
      <t>[v]</t>
    </r>
  </si>
  <si>
    <t>FIA Formula E Championship (Formula E)</t>
  </si>
  <si>
    <t>[42]</t>
  </si>
  <si>
    <t>Danish Superliga</t>
  </si>
  <si>
    <t> Denmark</t>
  </si>
  <si>
    <t>14.1</t>
  </si>
  <si>
    <t>Swedish Hockey League (SHL)</t>
  </si>
  <si>
    <t> Sweden</t>
  </si>
  <si>
    <t>13.0</t>
  </si>
  <si>
    <t>[43]</t>
  </si>
  <si>
    <t>Categoria Primera A</t>
  </si>
  <si>
    <t> Colombia</t>
  </si>
  <si>
    <t>–</t>
  </si>
  <si>
    <t>[citation needed]</t>
  </si>
  <si>
    <t>National League</t>
  </si>
  <si>
    <t>2013–14</t>
  </si>
  <si>
    <t>13.9</t>
  </si>
  <si>
    <t>[44]</t>
  </si>
  <si>
    <t>Allsvenskan</t>
  </si>
  <si>
    <t>9.8</t>
  </si>
  <si>
    <t>B.League</t>
  </si>
  <si>
    <t>8.5</t>
  </si>
  <si>
    <t>[45]</t>
  </si>
  <si>
    <t>Eliteserien</t>
  </si>
  <si>
    <t> Norway</t>
  </si>
  <si>
    <t>9.5</t>
  </si>
  <si>
    <t>[39]</t>
  </si>
  <si>
    <t>Ekstraklasa</t>
  </si>
  <si>
    <t> Poland</t>
  </si>
  <si>
    <t>Canadian Football League (CFL)</t>
  </si>
  <si>
    <t>Canadian football</t>
  </si>
  <si>
    <t>15.9</t>
  </si>
  <si>
    <t>[46]</t>
  </si>
  <si>
    <t>3. Fußball-Liga (3. Liga)</t>
  </si>
  <si>
    <t>7.2</t>
  </si>
  <si>
    <t>[47]</t>
  </si>
  <si>
    <t>Deutsche Eishockey Liga (DEL)</t>
  </si>
  <si>
    <t>9.3</t>
  </si>
  <si>
    <t>[48]</t>
  </si>
  <si>
    <t>Basketball Bundesliga (BBL)</t>
  </si>
  <si>
    <t>7.1</t>
  </si>
  <si>
    <t>Lega Italiana Calcio Professionistico (Serie C)</t>
  </si>
  <si>
    <t>2.2</t>
  </si>
  <si>
    <t>Championnat de France de rugby à XV de 2e division (Rugby Pro D2)</t>
  </si>
  <si>
    <t>7.5</t>
  </si>
  <si>
    <t>[49]</t>
  </si>
  <si>
    <t>Kazakhstan Premier League</t>
  </si>
  <si>
    <t>Superleague Greece</t>
  </si>
  <si>
    <t> Greece</t>
  </si>
  <si>
    <t>7.4</t>
  </si>
  <si>
    <t>Liiga</t>
  </si>
  <si>
    <t>7.8</t>
  </si>
  <si>
    <t>[50]</t>
  </si>
  <si>
    <t>Chilean Primera Division</t>
  </si>
  <si>
    <t> Chile</t>
  </si>
  <si>
    <t>6.3</t>
  </si>
  <si>
    <t>South African Premier Division</t>
  </si>
  <si>
    <t> South Africa</t>
  </si>
  <si>
    <t>6.9</t>
  </si>
  <si>
    <t>[51]</t>
  </si>
  <si>
    <t>Israeli Premier League</t>
  </si>
  <si>
    <t> Israel</t>
  </si>
  <si>
    <t>7.7</t>
  </si>
  <si>
    <t>Handball-Bundesliga (HBL)</t>
  </si>
  <si>
    <t>Handball</t>
  </si>
  <si>
    <t>5.8</t>
  </si>
  <si>
    <t>English Football League Two (EFL League Two)</t>
  </si>
  <si>
    <t>4.3</t>
  </si>
  <si>
    <t>Ligue Nationale de Basket Pro A (LNB Pro A)</t>
  </si>
  <si>
    <t>5.3</t>
  </si>
  <si>
    <t>[52]</t>
  </si>
  <si>
    <t>Egyptian Premier League</t>
  </si>
  <si>
    <t> Egypt</t>
  </si>
  <si>
    <t>4.7</t>
  </si>
  <si>
    <t>[53]</t>
  </si>
  <si>
    <t>Super Rugby</t>
  </si>
  <si>
    <t>7.0</t>
  </si>
  <si>
    <t>[54]</t>
  </si>
  <si>
    <t>Overwatch League (OWL)</t>
  </si>
  <si>
    <t>Overwatch</t>
  </si>
  <si>
    <t>[55]</t>
  </si>
  <si>
    <t>Nemzeti Bajnokság I</t>
  </si>
  <si>
    <t> Hungary</t>
  </si>
  <si>
    <t>Ukrainian Premier League (UPL)</t>
  </si>
  <si>
    <t> Ukraine</t>
  </si>
  <si>
    <t>6.4</t>
  </si>
  <si>
    <t>Czech First League</t>
  </si>
  <si>
    <t> Czech Republic</t>
  </si>
  <si>
    <t>4.6</t>
  </si>
  <si>
    <t>Mexican Pacific League (Liga Mexicana del Pacífico; LMP)</t>
  </si>
  <si>
    <t>2012–13</t>
  </si>
  <si>
    <t>[56]</t>
  </si>
  <si>
    <t>Liga I</t>
  </si>
  <si>
    <t> Romania</t>
  </si>
  <si>
    <t>5.1</t>
  </si>
  <si>
    <t>EuroLeague</t>
  </si>
  <si>
    <t>[57][58]</t>
  </si>
  <si>
    <t>Indian Super League (ISL)</t>
  </si>
  <si>
    <t>6.5</t>
  </si>
  <si>
    <t>[59]</t>
  </si>
  <si>
    <t>A-League</t>
  </si>
  <si>
    <t>[60]</t>
  </si>
  <si>
    <t>2014–15</t>
  </si>
  <si>
    <t>3.1</t>
  </si>
  <si>
    <t>[61]</t>
  </si>
  <si>
    <t>Super League</t>
  </si>
  <si>
    <r>
      <t> </t>
    </r>
    <r>
      <rPr>
        <sz val="10"/>
        <color rgb="FF0645AD"/>
        <rFont val="Arial"/>
        <family val="2"/>
      </rPr>
      <t>France</t>
    </r>
    <r>
      <rPr>
        <vertAlign val="superscript"/>
        <sz val="8"/>
        <color rgb="FF0645AD"/>
        <rFont val="Arial"/>
        <family val="2"/>
      </rPr>
      <t>[ac]</t>
    </r>
  </si>
  <si>
    <t>5.0</t>
  </si>
  <si>
    <t>[62]</t>
  </si>
  <si>
    <t>Cypriot First Division</t>
  </si>
  <si>
    <t> Cyprus</t>
  </si>
  <si>
    <t>Women's National Basketball Association (WNBA)</t>
  </si>
  <si>
    <t>4.5</t>
  </si>
  <si>
    <t>[63]</t>
  </si>
  <si>
    <t>Bangladesh Premier League</t>
  </si>
  <si>
    <t> Bangladesh</t>
  </si>
  <si>
    <t>7.6</t>
  </si>
  <si>
    <t>[64]</t>
  </si>
  <si>
    <t>Croatian First Football League (1. HNL)</t>
  </si>
  <si>
    <t>4.2</t>
  </si>
  <si>
    <t>Copa Sudamericana</t>
  </si>
  <si>
    <t>0.8</t>
  </si>
  <si>
    <t>Vyšejšaja Liha (Belarusian Premier League)</t>
  </si>
  <si>
    <t>2.6</t>
  </si>
  <si>
    <t>First Professional Football League (Bulgarian First League)</t>
  </si>
  <si>
    <t> Bulgaria</t>
  </si>
  <si>
    <t>LNB Pro B</t>
  </si>
  <si>
    <t>2.1</t>
  </si>
  <si>
    <t>J3 League</t>
  </si>
  <si>
    <t>2.9</t>
  </si>
  <si>
    <t>UAE Pro League</t>
  </si>
  <si>
    <t> United Arab Emirates</t>
  </si>
  <si>
    <t>2.5</t>
  </si>
  <si>
    <t>[65]</t>
  </si>
  <si>
    <t>Azerbaijan Premier League</t>
  </si>
  <si>
    <t> Azerbaijan</t>
  </si>
  <si>
    <t>3.4</t>
  </si>
  <si>
    <t>Serbian SuperLiga</t>
  </si>
  <si>
    <t> Serbia</t>
  </si>
  <si>
    <t>Slovak Super Liga</t>
  </si>
  <si>
    <t> Slovakia</t>
  </si>
  <si>
    <t>2.7</t>
  </si>
  <si>
    <t>Liga de la Asociación de Clubs de Baloncesto (Liga ACB)</t>
  </si>
  <si>
    <t> Andorra</t>
  </si>
  <si>
    <t>1.7</t>
  </si>
  <si>
    <t>[66]</t>
  </si>
  <si>
    <t>Persian Gulf Pro League</t>
  </si>
  <si>
    <t> Iran</t>
  </si>
  <si>
    <t>1.8</t>
  </si>
  <si>
    <t>[67]</t>
  </si>
  <si>
    <r>
      <t>United Rugby Championship</t>
    </r>
    <r>
      <rPr>
        <vertAlign val="superscript"/>
        <sz val="8"/>
        <color rgb="FF0645AD"/>
        <rFont val="Arial"/>
        <family val="2"/>
      </rPr>
      <t>[af]</t>
    </r>
  </si>
  <si>
    <r>
      <t> </t>
    </r>
    <r>
      <rPr>
        <sz val="10"/>
        <color rgb="FF0645AD"/>
        <rFont val="Arial"/>
        <family val="2"/>
      </rPr>
      <t>Ireland</t>
    </r>
  </si>
  <si>
    <t>1.9</t>
  </si>
  <si>
    <t>[68]</t>
  </si>
  <si>
    <t>Primera Categoría Serie A (Ecuadorian Serie A)</t>
  </si>
  <si>
    <t> Ecuador</t>
  </si>
  <si>
    <t>[69]</t>
  </si>
  <si>
    <t>Veikkausliiga</t>
  </si>
  <si>
    <t>Mexican Baseball League (Liga Mexicana de Béisbol; LMB)</t>
  </si>
  <si>
    <t>1.5</t>
  </si>
  <si>
    <t>[70]</t>
  </si>
  <si>
    <t>Russian Volleyball Super League (RVSL)</t>
  </si>
  <si>
    <t>Volleyball</t>
  </si>
  <si>
    <t>1.6</t>
  </si>
  <si>
    <t>[71]</t>
  </si>
  <si>
    <t>Israeli Basketball Premier League (ISBL)</t>
  </si>
  <si>
    <t>[72][73][74][75][76]</t>
  </si>
  <si>
    <t>(blank)</t>
  </si>
  <si>
    <t>Revenue (k EUR)</t>
  </si>
  <si>
    <t>Revenue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</si>
</sst>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€-2]\ * #,##0.00_-;\-[$€-2]\ * #,##0.00_-;_-[$€-2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0"/>
      <color rgb="FF202122"/>
      <name val="Arial"/>
      <family val="2"/>
    </font>
    <font>
      <sz val="10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double">
        <color theme="8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6" borderId="8" xfId="0" applyFont="1" applyFill="1" applyBorder="1" applyAlignment="1">
      <alignment horizontal="center" vertical="center" wrapText="1"/>
    </xf>
    <xf numFmtId="0" fontId="8" fillId="6" borderId="8" xfId="2" applyFill="1" applyBorder="1" applyAlignment="1">
      <alignment horizontal="center" vertical="center" wrapText="1"/>
    </xf>
    <xf numFmtId="0" fontId="8" fillId="5" borderId="7" xfId="2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8" fillId="5" borderId="8" xfId="2" applyFill="1" applyBorder="1" applyAlignment="1">
      <alignment vertical="center" wrapText="1"/>
    </xf>
    <xf numFmtId="0" fontId="8" fillId="5" borderId="9" xfId="2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8" fillId="5" borderId="10" xfId="2" applyFill="1" applyBorder="1" applyAlignment="1">
      <alignment vertical="center" wrapText="1"/>
    </xf>
    <xf numFmtId="3" fontId="8" fillId="5" borderId="7" xfId="2" applyNumberFormat="1" applyFill="1" applyBorder="1" applyAlignment="1">
      <alignment vertical="center" wrapText="1"/>
    </xf>
    <xf numFmtId="3" fontId="6" fillId="5" borderId="7" xfId="0" applyNumberFormat="1" applyFont="1" applyFill="1" applyBorder="1" applyAlignment="1">
      <alignment vertical="center" wrapText="1"/>
    </xf>
    <xf numFmtId="165" fontId="0" fillId="0" borderId="0" xfId="0" applyNumberFormat="1"/>
    <xf numFmtId="10" fontId="0" fillId="0" borderId="0" xfId="0" applyNumberFormat="1" applyAlignment="1">
      <alignment horizontal="center"/>
    </xf>
    <xf numFmtId="0" fontId="6" fillId="5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8" fillId="5" borderId="8" xfId="2" applyFill="1" applyBorder="1" applyAlignment="1">
      <alignment vertical="center" wrapText="1"/>
    </xf>
    <xf numFmtId="0" fontId="8" fillId="5" borderId="9" xfId="2" applyFill="1" applyBorder="1" applyAlignment="1">
      <alignment vertical="center" wrapText="1"/>
    </xf>
    <xf numFmtId="3" fontId="8" fillId="5" borderId="8" xfId="2" applyNumberFormat="1" applyFill="1" applyBorder="1" applyAlignment="1">
      <alignment vertical="center" wrapText="1"/>
    </xf>
    <xf numFmtId="3" fontId="6" fillId="5" borderId="8" xfId="0" applyNumberFormat="1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8" fillId="5" borderId="10" xfId="2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 wrapText="1"/>
    </xf>
    <xf numFmtId="0" fontId="0" fillId="7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5" formatCode="_-[$€-2]\ * #,##0.00_-;\-[$€-2]\ * #,##0.00_-;_-[$€-2]\ * &quot;-&quot;??_-;_-@_-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numFmt numFmtId="13" formatCode="0%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hyperlink" Target="https://en.wikipedia.org/wiki/Ireland" TargetMode="Externa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224790</xdr:colOff>
      <xdr:row>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8CC609-88B9-44CF-A3CB-3F132C4B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224790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5BE45-12C8-4951-9D27-B7CEC318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224790</xdr:colOff>
      <xdr:row>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97AE42-FD75-4C31-A13E-6E95C5A1E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224790</xdr:colOff>
      <xdr:row>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90B02B-C201-43F1-ABC0-5269C1F16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0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224790</xdr:colOff>
      <xdr:row>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5FD3A1-F360-43D6-86F9-AD9639332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4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224790</xdr:colOff>
      <xdr:row>6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483648-1225-48DA-821C-AF215429A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224790</xdr:colOff>
      <xdr:row>7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094008-4219-44B2-B7B6-59C249889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7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224790</xdr:colOff>
      <xdr:row>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CCD151-7E52-4866-8386-F618844D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7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224790</xdr:colOff>
      <xdr:row>9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59A67-692F-4DA5-AE57-81C79B505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7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224790</xdr:colOff>
      <xdr:row>10</xdr:row>
      <xdr:rowOff>148590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7A30EE-4469-40DC-B8C0-B0B6AF573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7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224790</xdr:colOff>
      <xdr:row>11</xdr:row>
      <xdr:rowOff>148590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E9BE9C-0B53-410C-8910-9E1E867F0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4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224790</xdr:colOff>
      <xdr:row>12</xdr:row>
      <xdr:rowOff>148590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5C6BF2-9BE2-44C9-924B-36751E21E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8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224790</xdr:colOff>
      <xdr:row>15</xdr:row>
      <xdr:rowOff>148590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717333-A31A-4BF7-B9D1-31C8FFB1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186690</xdr:colOff>
      <xdr:row>16</xdr:row>
      <xdr:rowOff>148590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30D540C-2CF6-4EBA-ADE1-C4B2B5DEB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443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224790</xdr:colOff>
      <xdr:row>17</xdr:row>
      <xdr:rowOff>148590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EA903C-CD2E-4E99-8625-B9E44C20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4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224790</xdr:colOff>
      <xdr:row>18</xdr:row>
      <xdr:rowOff>148590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9A9368-0841-493A-8285-1187261E4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224790</xdr:colOff>
      <xdr:row>19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055FE82-2B53-444C-91BD-51E6D621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5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224790</xdr:colOff>
      <xdr:row>20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A293FE0-58EA-4A2B-8CB8-6AAC826F4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224790</xdr:colOff>
      <xdr:row>21</xdr:row>
      <xdr:rowOff>148590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D961F4-0898-4107-9763-1757C382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224790</xdr:colOff>
      <xdr:row>22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D95A9CE-6E5D-4C71-9E08-3C7D05EA9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4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224790</xdr:colOff>
      <xdr:row>23</xdr:row>
      <xdr:rowOff>148590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E56477E-68C1-4A84-9D4E-3D1A54002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0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224790</xdr:colOff>
      <xdr:row>24</xdr:row>
      <xdr:rowOff>148590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5835AB7-E9C6-4256-B6D8-5CFD4913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4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224790</xdr:colOff>
      <xdr:row>25</xdr:row>
      <xdr:rowOff>148590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F3F1F6F-86A4-4F8B-808C-56B8807A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26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224790</xdr:colOff>
      <xdr:row>26</xdr:row>
      <xdr:rowOff>148590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951DAAD-F12C-4245-B3AF-4CDFC2C52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2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224790</xdr:colOff>
      <xdr:row>27</xdr:row>
      <xdr:rowOff>148590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AB04660-6E77-4D26-803A-EB19F7A8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9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224790</xdr:colOff>
      <xdr:row>28</xdr:row>
      <xdr:rowOff>148590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E098496-624C-40D6-9BCA-77C5E743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9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224790</xdr:colOff>
      <xdr:row>29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111BEF6-E454-4568-89CC-A2222066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8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224790</xdr:colOff>
      <xdr:row>30</xdr:row>
      <xdr:rowOff>148590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BCDCD7B-CA28-4691-846F-EA08332D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7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224790</xdr:colOff>
      <xdr:row>31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46C6249-C6F2-4D62-A260-ACD7DD076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6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224790</xdr:colOff>
      <xdr:row>32</xdr:row>
      <xdr:rowOff>148590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76F2A5E-3898-41DE-A27F-AA4472A4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5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224790</xdr:colOff>
      <xdr:row>33</xdr:row>
      <xdr:rowOff>114300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96A4DE-0A3A-45FE-81CE-B19C2A908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4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224790</xdr:colOff>
      <xdr:row>34</xdr:row>
      <xdr:rowOff>114300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876614A-D232-456B-9EF3-CF9A921E3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2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224790</xdr:colOff>
      <xdr:row>35</xdr:row>
      <xdr:rowOff>148590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F935B3C-D3A9-4C2E-8150-5C8777707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1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224790</xdr:colOff>
      <xdr:row>36</xdr:row>
      <xdr:rowOff>148590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1488AB1-EFD1-48C0-A93B-A919E057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31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224790</xdr:colOff>
      <xdr:row>37</xdr:row>
      <xdr:rowOff>148590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6E6024C-D178-4A62-A08B-E57A00678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8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224790</xdr:colOff>
      <xdr:row>38</xdr:row>
      <xdr:rowOff>114300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5A9EA10-5D76-4CB8-B0EB-775D6B48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7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224790</xdr:colOff>
      <xdr:row>39</xdr:row>
      <xdr:rowOff>148590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90516EF-066A-47F1-AFE4-69B60B8A0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6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224790</xdr:colOff>
      <xdr:row>40</xdr:row>
      <xdr:rowOff>148590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2C1C45A-C3B9-4436-B135-479CD2465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95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224790</xdr:colOff>
      <xdr:row>41</xdr:row>
      <xdr:rowOff>148590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8AE6CB6-1845-4B7B-BB73-F60B16553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91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224790</xdr:colOff>
      <xdr:row>42</xdr:row>
      <xdr:rowOff>148590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69BA0F1-FB30-4A0A-911B-8068A5F10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412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224790</xdr:colOff>
      <xdr:row>43</xdr:row>
      <xdr:rowOff>118110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CE29436-B8C2-4A08-B1B4-ED90575AF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843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224790</xdr:colOff>
      <xdr:row>44</xdr:row>
      <xdr:rowOff>148590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5D41EAA-050E-4A21-A7A4-5BF76AFA8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67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224790</xdr:colOff>
      <xdr:row>45</xdr:row>
      <xdr:rowOff>148590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367BC3A-2F3D-4515-9960-AC1E74C8D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224790</xdr:colOff>
      <xdr:row>46</xdr:row>
      <xdr:rowOff>148590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8EC2B80-A9E9-4F56-B8EA-4B9F6308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9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224790</xdr:colOff>
      <xdr:row>47</xdr:row>
      <xdr:rowOff>148590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AFC90C7-0942-40FD-91DD-C8FEE17B2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13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224790</xdr:colOff>
      <xdr:row>48</xdr:row>
      <xdr:rowOff>148590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824E022-44EB-46B5-8835-06C1A690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8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224790</xdr:colOff>
      <xdr:row>49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4F2F6A1-9ECE-4B89-9D79-7FA26A58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1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224790</xdr:colOff>
      <xdr:row>50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00DE54D-59E6-452B-8930-CEBD01D4D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9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224790</xdr:colOff>
      <xdr:row>53</xdr:row>
      <xdr:rowOff>148590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5D6766B-1585-4B88-9D12-646A1888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09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224790</xdr:colOff>
      <xdr:row>55</xdr:row>
      <xdr:rowOff>148590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36BC322-73AB-4AEA-8AF7-C086A19AC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6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224790</xdr:colOff>
      <xdr:row>56</xdr:row>
      <xdr:rowOff>148590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D8FBBBE-64DB-429B-A462-5DDE6BE1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661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224790</xdr:colOff>
      <xdr:row>57</xdr:row>
      <xdr:rowOff>148590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0E35E6-F2E7-4CE2-BD9B-DB7BEE8A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24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224790</xdr:colOff>
      <xdr:row>58</xdr:row>
      <xdr:rowOff>148590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7368C13-DC36-4C02-A950-EEBF00DDC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0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4FF358F-5BC1-45B5-8CBB-CB1B49A89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8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224790</xdr:colOff>
      <xdr:row>60</xdr:row>
      <xdr:rowOff>148590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D1DCA6B-B263-4C25-96CB-94BFEBF2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6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224790</xdr:colOff>
      <xdr:row>61</xdr:row>
      <xdr:rowOff>148590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65E4C9F-457F-46B9-B9F6-9EBAD742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0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224790</xdr:colOff>
      <xdr:row>62</xdr:row>
      <xdr:rowOff>148590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3C695F0-298C-4C2C-B42D-E0041F44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7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224790</xdr:colOff>
      <xdr:row>63</xdr:row>
      <xdr:rowOff>148590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B1A0162-6F28-4A53-B3CB-D31A08E4C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05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224790</xdr:colOff>
      <xdr:row>64</xdr:row>
      <xdr:rowOff>148590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E58A4D-613E-48DA-A613-19E1F5E7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93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190500</xdr:colOff>
      <xdr:row>66</xdr:row>
      <xdr:rowOff>148590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0442A46-28E4-426F-B87F-CF03BB2AC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91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224790</xdr:colOff>
      <xdr:row>67</xdr:row>
      <xdr:rowOff>148590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BB38974-FDC0-43CD-BEF6-6C6E12594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72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224790</xdr:colOff>
      <xdr:row>68</xdr:row>
      <xdr:rowOff>148590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9CD1252-7F08-4A0A-9ABF-17B9E83EE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4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152400</xdr:colOff>
      <xdr:row>69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B3EF670-E6FF-4F3E-8084-A5BD7C8B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4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224790</xdr:colOff>
      <xdr:row>70</xdr:row>
      <xdr:rowOff>148590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403CC4C-49DD-4821-A3ED-1EC83AA78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806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224790</xdr:colOff>
      <xdr:row>71</xdr:row>
      <xdr:rowOff>148590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C0FF360-4C86-450D-B7A9-5AD70752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0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194310</xdr:colOff>
      <xdr:row>72</xdr:row>
      <xdr:rowOff>148590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52E9E7A-0C8B-40C1-9CCE-ED6B8B8B5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634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224790</xdr:colOff>
      <xdr:row>73</xdr:row>
      <xdr:rowOff>148590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2430B8B-B6B9-4B4D-9951-D039000C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3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224790</xdr:colOff>
      <xdr:row>74</xdr:row>
      <xdr:rowOff>114300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BEE97F0-00EB-4747-97A9-3C664FE7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2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224790</xdr:colOff>
      <xdr:row>75</xdr:row>
      <xdr:rowOff>148590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4C3A16D-4385-4385-9936-69452775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96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224790</xdr:colOff>
      <xdr:row>76</xdr:row>
      <xdr:rowOff>148590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AD63976-5B52-40B1-8DAC-1F5C3F553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68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224790</xdr:colOff>
      <xdr:row>77</xdr:row>
      <xdr:rowOff>148590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63D16DC-86D8-401D-BC35-C794BEC0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2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224790</xdr:colOff>
      <xdr:row>78</xdr:row>
      <xdr:rowOff>148590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2F09CA2-878F-4323-B42D-246475409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224790</xdr:colOff>
      <xdr:row>79</xdr:row>
      <xdr:rowOff>148590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51EB1F2-BD47-4CEF-92EE-D9F0294B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224790</xdr:colOff>
      <xdr:row>80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01CEFE2-32CF-4AAB-A042-45C6A7E60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69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224790</xdr:colOff>
      <xdr:row>81</xdr:row>
      <xdr:rowOff>148590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8B99277-98F3-4C5B-B5FC-A64F5D199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74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224790</xdr:colOff>
      <xdr:row>82</xdr:row>
      <xdr:rowOff>148590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53A1954-84F5-4DC8-B867-78DBCBC7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2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224790</xdr:colOff>
      <xdr:row>83</xdr:row>
      <xdr:rowOff>148590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674482B-8E69-4CBD-957D-524A9ADDA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5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224790</xdr:colOff>
      <xdr:row>84</xdr:row>
      <xdr:rowOff>148590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6D4B44C-7F44-49B3-BC74-2CA81FFE7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23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194310</xdr:colOff>
      <xdr:row>85</xdr:row>
      <xdr:rowOff>148590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F99F115-F703-4611-ACB7-50E055CB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007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224790</xdr:colOff>
      <xdr:row>86</xdr:row>
      <xdr:rowOff>148590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7A18C21-D40D-442F-88C3-DBB34E34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588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224790</xdr:colOff>
      <xdr:row>87</xdr:row>
      <xdr:rowOff>148590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1734412-131C-4BFD-B2A0-E4CB11E2F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169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224790</xdr:colOff>
      <xdr:row>88</xdr:row>
      <xdr:rowOff>148590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3AACFF6-2F22-4BAD-B32F-A476425F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303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224790</xdr:colOff>
      <xdr:row>89</xdr:row>
      <xdr:rowOff>148590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56CDDDA-5241-4B3B-BFF0-75B8B7B3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50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224790</xdr:colOff>
      <xdr:row>90</xdr:row>
      <xdr:rowOff>148590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9602138-59A8-40E6-A986-2BA761E09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4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224790</xdr:colOff>
      <xdr:row>91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DA133C5-0C02-47A0-89B3-FB621C5F7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27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224790</xdr:colOff>
      <xdr:row>92</xdr:row>
      <xdr:rowOff>114300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F8B33E6-DF91-44B7-BCDD-F952F7474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08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224790</xdr:colOff>
      <xdr:row>94</xdr:row>
      <xdr:rowOff>114300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6F56CE5-213F-4617-8861-76CEBB7D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7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224790</xdr:colOff>
      <xdr:row>95</xdr:row>
      <xdr:rowOff>148590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C2D6DBE-5CE2-40B6-9AB5-4C289F7D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5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224790</xdr:colOff>
      <xdr:row>96</xdr:row>
      <xdr:rowOff>148590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F017EB1-1243-4A0D-A4B8-780688AFF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51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224790</xdr:colOff>
      <xdr:row>97</xdr:row>
      <xdr:rowOff>118110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8987837-896C-454F-B8C2-B5ABB9893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94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224790</xdr:colOff>
      <xdr:row>98</xdr:row>
      <xdr:rowOff>148590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BAE1CC3-38A6-47C4-97EE-07E678E60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62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224790</xdr:colOff>
      <xdr:row>100</xdr:row>
      <xdr:rowOff>148590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D2679DE-32F0-4B76-9B0B-D88B4CBD7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61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224790</xdr:colOff>
      <xdr:row>101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E90360B-7B38-4D8E-B85D-F9228133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8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224790</xdr:colOff>
      <xdr:row>102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3DD2681-60E7-435B-9B71-2D757B0F3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77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224790</xdr:colOff>
      <xdr:row>103</xdr:row>
      <xdr:rowOff>148590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421E75F-6D83-426C-AC1B-2552122B9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16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224790</xdr:colOff>
      <xdr:row>104</xdr:row>
      <xdr:rowOff>148590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31457EA-6FED-4D30-8248-6E2AB0B19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656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224790</xdr:colOff>
      <xdr:row>105</xdr:row>
      <xdr:rowOff>148590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1C6FCF6-ECD9-45E6-9904-3788B9E6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6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224790</xdr:colOff>
      <xdr:row>106</xdr:row>
      <xdr:rowOff>148590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1784EF78-1A34-466A-AD3C-74264E9A6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16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224790</xdr:colOff>
      <xdr:row>107</xdr:row>
      <xdr:rowOff>114300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A2C3897-64A1-43A8-B3E5-8F77FA71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74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224790</xdr:colOff>
      <xdr:row>108</xdr:row>
      <xdr:rowOff>148590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FFD3575-50A5-49AE-BD6B-69D611D14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7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224790</xdr:colOff>
      <xdr:row>109</xdr:row>
      <xdr:rowOff>114300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0AA1639-D92C-4CBD-8C36-22D1E63E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4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224790</xdr:colOff>
      <xdr:row>111</xdr:row>
      <xdr:rowOff>114300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8B1152E-BD46-4765-BD34-368B678B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590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224790</xdr:colOff>
      <xdr:row>112</xdr:row>
      <xdr:rowOff>148590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1A624C4-DE8D-4028-AE9D-2FDED6F4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743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224790</xdr:colOff>
      <xdr:row>113</xdr:row>
      <xdr:rowOff>148590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FD7FEDDD-C565-4BF0-95AB-A59B65092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7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224790</xdr:colOff>
      <xdr:row>114</xdr:row>
      <xdr:rowOff>148590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75E912B-17D3-4600-8EDC-AA1AAE1A4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6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224790</xdr:colOff>
      <xdr:row>115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979D261-4A3B-4EF1-921C-DD002423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16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224790</xdr:colOff>
      <xdr:row>116</xdr:row>
      <xdr:rowOff>114300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7F9D600-1DB7-4341-AABF-0D1DEF994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4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224790</xdr:colOff>
      <xdr:row>117</xdr:row>
      <xdr:rowOff>148590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CFAE3C79-340F-46AA-91AE-8FD0363E4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1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224790</xdr:colOff>
      <xdr:row>118</xdr:row>
      <xdr:rowOff>148590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6A217EF-B2EB-460F-80E7-59AEC09CA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09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224790</xdr:colOff>
      <xdr:row>119</xdr:row>
      <xdr:rowOff>148590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48E7D48C-06BD-4BA7-89AA-515D3ED2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67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224790</xdr:colOff>
      <xdr:row>120</xdr:row>
      <xdr:rowOff>148590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FCEF454-9758-4D94-B7B2-25D561F8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048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224790</xdr:colOff>
      <xdr:row>121</xdr:row>
      <xdr:rowOff>118110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C70E0B14-1B10-4F9C-A77F-F5114A1C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2487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224790</xdr:colOff>
      <xdr:row>122</xdr:row>
      <xdr:rowOff>148590</xdr:rowOff>
    </xdr:to>
    <xdr:pic>
      <xdr:nvPicPr>
        <xdr:cNvPr id="114" name="Picture 113" descr="Ireland">
          <a:hlinkClick xmlns:r="http://schemas.openxmlformats.org/officeDocument/2006/relationships" r:id="rId57" tooltip="Ireland"/>
          <a:extLst>
            <a:ext uri="{FF2B5EF4-FFF2-40B4-BE49-F238E27FC236}">
              <a16:creationId xmlns:a16="http://schemas.microsoft.com/office/drawing/2014/main" id="{2BBA9071-C4BD-4059-BAC6-8A06852A9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8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224790</xdr:colOff>
      <xdr:row>123</xdr:row>
      <xdr:rowOff>148590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9408AC7D-44DC-48F6-9CAC-FAA69F559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02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224790</xdr:colOff>
      <xdr:row>124</xdr:row>
      <xdr:rowOff>148590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2CDA40A9-6DA4-4D9E-B104-53CF5874F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10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224790</xdr:colOff>
      <xdr:row>125</xdr:row>
      <xdr:rowOff>148590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028A40F-9B4D-4A7D-9725-B3C04723F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0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224790</xdr:colOff>
      <xdr:row>126</xdr:row>
      <xdr:rowOff>148590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3B695F3-3904-4CA2-A78A-370C948E2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782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224790</xdr:colOff>
      <xdr:row>127</xdr:row>
      <xdr:rowOff>148590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C7FB59D-FDA5-454E-9956-D35419B9E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8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224790</xdr:colOff>
      <xdr:row>128</xdr:row>
      <xdr:rowOff>148590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E57490C-7C97-4714-A961-0501FCCF9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134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224790</xdr:colOff>
      <xdr:row>129</xdr:row>
      <xdr:rowOff>118110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2BBE4BE-B8A0-4E49-9735-0C6CE333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6301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224790</xdr:colOff>
      <xdr:row>130</xdr:row>
      <xdr:rowOff>148590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1A42BA99-1DCE-41BB-B06F-7AFEAD1C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16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194310</xdr:colOff>
      <xdr:row>131</xdr:row>
      <xdr:rowOff>148590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73C6710-9A6C-4089-AD71-51866A829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125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16.737810300925" createdVersion="7" refreshedVersion="7" minRefreshableVersion="3" recordCount="9" xr:uid="{07491C63-F73E-48F9-91FC-FC41F9CCA4D7}">
  <cacheSource type="worksheet">
    <worksheetSource ref="B2:D11" sheet="Sheet3"/>
  </cacheSource>
  <cacheFields count="3">
    <cacheField name="Prediction" numFmtId="0">
      <sharedItems count="3">
        <s v="Away/Draw"/>
        <s v="Draw"/>
        <s v="Home/Draw"/>
      </sharedItems>
    </cacheField>
    <cacheField name="Result" numFmtId="0">
      <sharedItems count="3">
        <s v="Away"/>
        <s v="Draw"/>
        <s v="Home"/>
      </sharedItems>
    </cacheField>
    <cacheField name="Matches" numFmtId="0">
      <sharedItems containsSemiMixedTypes="0" containsString="0" containsNumber="1" containsInteger="1" minValue="95" maxValue="3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25.755620254633" createdVersion="7" refreshedVersion="7" minRefreshableVersion="3" recordCount="174" xr:uid="{C8408CA1-5B2F-43C9-A9DF-9F3A99FF66FA}">
  <cacheSource type="worksheet">
    <worksheetSource ref="B1:V175" sheet="Datos"/>
  </cacheSource>
  <cacheFields count="21">
    <cacheField name="Country" numFmtId="0">
      <sharedItems count="11">
        <s v="Argentina"/>
        <s v="Bolivia"/>
        <s v="Brazil"/>
        <s v="Chile"/>
        <s v="Colombia"/>
        <s v="Ecuador"/>
        <s v="Peru"/>
        <s v="Paraguay"/>
        <s v="Uruguay"/>
        <s v="Venezuela"/>
        <s v="Sudamerica"/>
      </sharedItems>
    </cacheField>
    <cacheField name="League" numFmtId="0">
      <sharedItems containsSemiMixedTypes="0" containsString="0" containsNumber="1" containsInteger="1" minValue="11" maxValue="810"/>
    </cacheField>
    <cacheField name="Season" numFmtId="0">
      <sharedItems containsSemiMixedTypes="0" containsString="0" containsNumber="1" containsInteger="1" minValue="34" maxValue="2021"/>
    </cacheField>
    <cacheField name="Name" numFmtId="0">
      <sharedItems count="30">
        <s v="Primera Division"/>
        <s v="Primera B Nacional"/>
        <s v="Copa Argentina"/>
        <s v="Copa de la Superliga"/>
        <s v="Trofeo de Campeones de la Superliga"/>
        <s v="Super Copa"/>
        <s v="Serie A"/>
        <s v="Serie B"/>
        <s v="Copa do Brasil"/>
        <s v="Supercopa do Brasil"/>
        <s v="Primera B"/>
        <s v="Super Cup"/>
        <s v="Primera A"/>
        <s v="Copa Colombia"/>
        <s v="Superliga"/>
        <s v="Segunda Division"/>
        <s v="Copa Bicentenario"/>
        <s v="Copa Peru"/>
        <s v="Supercopa"/>
        <s v="Primera Division - Apertura"/>
        <s v="Primera Division - Clausura"/>
        <s v="Copa Paraguay"/>
        <s v="CONMEBOL Sudamericana"/>
        <s v="CONMEBOL Libertadores"/>
        <s v="CONMEBOL Libertadores U20"/>
        <s v="CONMEBOL Recopa"/>
        <s v="World Cup - Qualification South America"/>
        <s v="Nacional B" u="1"/>
        <s v="Supercopa de Ecuador" u="1"/>
        <s v="Copa America" u="1"/>
      </sharedItems>
    </cacheField>
    <cacheField name="Tipo Torneo" numFmtId="0">
      <sharedItems count="2">
        <s v="Liga"/>
        <s v="Copa"/>
      </sharedItems>
    </cacheField>
    <cacheField name="Matches" numFmtId="0">
      <sharedItems containsString="0" containsBlank="1" containsNumber="1" containsInteger="1" minValue="0" maxValue="510"/>
    </cacheField>
    <cacheField name="Teams" numFmtId="0">
      <sharedItems containsString="0" containsBlank="1" containsNumber="1" containsInteger="1" minValue="0" maxValue="86"/>
    </cacheField>
    <cacheField name="Events" numFmtId="0">
      <sharedItems containsString="0" containsBlank="1" containsNumber="1" containsInteger="1" minValue="0" maxValue="506"/>
    </cacheField>
    <cacheField name="Lineups Teams" numFmtId="0">
      <sharedItems containsString="0" containsBlank="1" containsNumber="1" containsInteger="1" minValue="0" maxValue="447"/>
    </cacheField>
    <cacheField name="Lineups Players" numFmtId="0">
      <sharedItems containsString="0" containsBlank="1" containsNumber="1" containsInteger="1" minValue="0" maxValue="447"/>
    </cacheField>
    <cacheField name="Predictions" numFmtId="0">
      <sharedItems containsString="0" containsBlank="1" containsNumber="1" containsInteger="1" minValue="0" maxValue="510"/>
    </cacheField>
    <cacheField name="Stats Teams" numFmtId="0">
      <sharedItems containsString="0" containsBlank="1" containsNumber="1" containsInteger="1" minValue="0" maxValue="448"/>
    </cacheField>
    <cacheField name="Stats Players" numFmtId="0">
      <sharedItems containsString="0" containsBlank="1" containsNumber="1" containsInteger="1" minValue="0" maxValue="439"/>
    </cacheField>
    <cacheField name="Standings" numFmtId="0">
      <sharedItems containsString="0" containsBlank="1" containsNumber="1" containsInteger="1" minValue="0" maxValue="30"/>
    </cacheField>
    <cacheField name="Events2" numFmtId="9">
      <sharedItems containsSemiMixedTypes="0" containsString="0" containsNumber="1" minValue="0" maxValue="1"/>
    </cacheField>
    <cacheField name="Lineups Teams2" numFmtId="9">
      <sharedItems containsSemiMixedTypes="0" containsString="0" containsNumber="1" minValue="0" maxValue="1"/>
    </cacheField>
    <cacheField name="Lineups Players2" numFmtId="9">
      <sharedItems containsSemiMixedTypes="0" containsString="0" containsNumber="1" minValue="0" maxValue="1"/>
    </cacheField>
    <cacheField name="Predictions2" numFmtId="9">
      <sharedItems containsSemiMixedTypes="0" containsString="0" containsNumber="1" minValue="0" maxValue="1"/>
    </cacheField>
    <cacheField name="Stats Teams2" numFmtId="9">
      <sharedItems containsSemiMixedTypes="0" containsString="0" containsNumber="1" minValue="0" maxValue="1"/>
    </cacheField>
    <cacheField name="Stats Players2" numFmtId="9">
      <sharedItems containsSemiMixedTypes="0" containsString="0" containsNumber="1" minValue="0" maxValue="1"/>
    </cacheField>
    <cacheField name="Standings2" numFmtId="9">
      <sharedItems containsSemiMixedTypes="0" containsString="0" containsNumber="1" minValue="0" maxValue="8.695652173913043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33.320921296297" createdVersion="7" refreshedVersion="7" minRefreshableVersion="3" recordCount="131" xr:uid="{091859D6-84FB-4EE7-B7B2-D13EAE9E5361}">
  <cacheSource type="worksheet">
    <worksheetSource ref="A1:K132" sheet="Sheet2"/>
  </cacheSource>
  <cacheFields count="11">
    <cacheField name="League" numFmtId="0">
      <sharedItems containsBlank="1"/>
    </cacheField>
    <cacheField name="Sport" numFmtId="0">
      <sharedItems containsBlank="1" count="16">
        <s v="American football"/>
        <s v="Baseball"/>
        <m/>
        <s v="Basketball"/>
        <s v="Association football"/>
        <s v="Ice hockey"/>
        <s v="Auto racing"/>
        <s v="Twenty20 cricket"/>
        <s v="Australian rules football"/>
        <s v="Rugby union football"/>
        <s v="Rugby league football"/>
        <s v="Motorcycle racing"/>
        <s v="Canadian football"/>
        <s v="Handball"/>
        <s v="Overwatch"/>
        <s v="Volleyball"/>
      </sharedItems>
    </cacheField>
    <cacheField name="Country(ies)" numFmtId="0">
      <sharedItems/>
    </cacheField>
    <cacheField name="Season" numFmtId="0">
      <sharedItems containsBlank="1" containsMixedTypes="1" containsNumber="1" containsInteger="1" minValue="2015" maxValue="2019"/>
    </cacheField>
    <cacheField name="Level on pyramid" numFmtId="0">
      <sharedItems containsBlank="1" containsMixedTypes="1" containsNumber="1" containsInteger="1" minValue="1" maxValue="4"/>
    </cacheField>
    <cacheField name="Teams[a]" numFmtId="0">
      <sharedItems containsBlank="1" containsMixedTypes="1" containsNumber="1" containsInteger="1" minValue="7" maxValue="57"/>
    </cacheField>
    <cacheField name="Mat­ches/Games" numFmtId="0">
      <sharedItems containsString="0" containsBlank="1" containsNumber="1" minValue="1.3120000000000001" maxValue="990"/>
    </cacheField>
    <cacheField name="Revenue (k EUR)" numFmtId="0">
      <sharedItems containsString="0" containsBlank="1" containsNumber="1" minValue="20" maxValue="14077"/>
    </cacheField>
    <cacheField name="Rev. / team" numFmtId="0">
      <sharedItems containsBlank="1" containsMixedTypes="1" containsNumber="1" containsInteger="1" minValue="2" maxValue="326"/>
    </cacheField>
    <cacheField name="Rev. / match" numFmtId="0">
      <sharedItems containsString="0" containsBlank="1" containsNumber="1" minValue="1.0389999999999999" maxValue="958"/>
    </cacheField>
    <cacheField name="Ref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494"/>
  </r>
  <r>
    <x v="0"/>
    <x v="1"/>
    <n v="1457"/>
  </r>
  <r>
    <x v="0"/>
    <x v="2"/>
    <n v="1865"/>
  </r>
  <r>
    <x v="1"/>
    <x v="0"/>
    <n v="108"/>
  </r>
  <r>
    <x v="1"/>
    <x v="1"/>
    <n v="95"/>
  </r>
  <r>
    <x v="1"/>
    <x v="2"/>
    <n v="158"/>
  </r>
  <r>
    <x v="2"/>
    <x v="0"/>
    <n v="1411"/>
  </r>
  <r>
    <x v="2"/>
    <x v="1"/>
    <n v="1689"/>
  </r>
  <r>
    <x v="2"/>
    <x v="2"/>
    <n v="3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n v="128"/>
    <n v="2015"/>
    <x v="0"/>
    <x v="0"/>
    <n v="468"/>
    <n v="30"/>
    <n v="0"/>
    <n v="0"/>
    <n v="0"/>
    <n v="0"/>
    <n v="0"/>
    <n v="0"/>
    <n v="30"/>
    <n v="0"/>
    <n v="0"/>
    <n v="0"/>
    <n v="0"/>
    <n v="0"/>
    <n v="0"/>
    <n v="6.4102564102564097E-2"/>
  </r>
  <r>
    <x v="0"/>
    <n v="128"/>
    <n v="2016"/>
    <x v="0"/>
    <x v="0"/>
    <n v="450"/>
    <n v="30"/>
    <n v="448"/>
    <n v="447"/>
    <n v="447"/>
    <n v="450"/>
    <n v="448"/>
    <n v="344"/>
    <n v="30"/>
    <n v="0.99555555555555553"/>
    <n v="0.99333333333333329"/>
    <n v="0.99333333333333329"/>
    <n v="1"/>
    <n v="0.99555555555555553"/>
    <n v="0.76444444444444448"/>
    <n v="6.6666666666666666E-2"/>
  </r>
  <r>
    <x v="0"/>
    <n v="128"/>
    <n v="2017"/>
    <x v="0"/>
    <x v="0"/>
    <n v="378"/>
    <n v="28"/>
    <n v="376"/>
    <n v="375"/>
    <n v="376"/>
    <n v="378"/>
    <n v="376"/>
    <n v="376"/>
    <n v="28"/>
    <n v="0.99470899470899465"/>
    <n v="0.99206349206349209"/>
    <n v="0.99470899470899465"/>
    <n v="1"/>
    <n v="0.99470899470899465"/>
    <n v="0.99470899470899465"/>
    <n v="7.407407407407407E-2"/>
  </r>
  <r>
    <x v="0"/>
    <n v="128"/>
    <n v="2018"/>
    <x v="0"/>
    <x v="0"/>
    <n v="325"/>
    <n v="26"/>
    <n v="321"/>
    <n v="321"/>
    <n v="319"/>
    <n v="325"/>
    <n v="321"/>
    <n v="321"/>
    <n v="26"/>
    <n v="0.98769230769230765"/>
    <n v="0.98769230769230765"/>
    <n v="0.98153846153846158"/>
    <n v="1"/>
    <n v="0.98769230769230765"/>
    <n v="0.98769230769230765"/>
    <n v="0.08"/>
  </r>
  <r>
    <x v="0"/>
    <n v="128"/>
    <n v="2019"/>
    <x v="0"/>
    <x v="0"/>
    <n v="276"/>
    <n v="24"/>
    <n v="275"/>
    <n v="275"/>
    <n v="275"/>
    <n v="276"/>
    <n v="275"/>
    <n v="274"/>
    <n v="24"/>
    <n v="0.99637681159420288"/>
    <n v="0.99637681159420288"/>
    <n v="0.99637681159420288"/>
    <n v="1"/>
    <n v="0.99637681159420288"/>
    <n v="0.99275362318840576"/>
    <n v="8.6956521739130432E-2"/>
  </r>
  <r>
    <x v="0"/>
    <n v="128"/>
    <n v="2020"/>
    <x v="0"/>
    <x v="0"/>
    <n v="134"/>
    <n v="24"/>
    <n v="124"/>
    <n v="124"/>
    <n v="124"/>
    <n v="134"/>
    <n v="124"/>
    <n v="123"/>
    <n v="6"/>
    <n v="0.92537313432835822"/>
    <n v="0.92537313432835822"/>
    <n v="0.92537313432835822"/>
    <n v="1"/>
    <n v="0.92537313432835822"/>
    <n v="0.91791044776119401"/>
    <n v="4.4776119402985072E-2"/>
  </r>
  <r>
    <x v="0"/>
    <n v="128"/>
    <n v="2021"/>
    <x v="0"/>
    <x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n v="129"/>
    <n v="2016"/>
    <x v="1"/>
    <x v="0"/>
    <n v="506"/>
    <n v="23"/>
    <n v="506"/>
    <n v="0"/>
    <n v="0"/>
    <n v="506"/>
    <n v="0"/>
    <n v="0"/>
    <n v="0"/>
    <n v="1"/>
    <n v="0"/>
    <n v="0"/>
    <n v="1"/>
    <n v="0"/>
    <n v="0"/>
    <n v="0"/>
  </r>
  <r>
    <x v="0"/>
    <n v="129"/>
    <n v="2017"/>
    <x v="1"/>
    <x v="0"/>
    <n v="311"/>
    <n v="25"/>
    <n v="311"/>
    <n v="0"/>
    <n v="0"/>
    <n v="311"/>
    <n v="0"/>
    <n v="0"/>
    <n v="0"/>
    <n v="1"/>
    <n v="0"/>
    <n v="0"/>
    <n v="1"/>
    <n v="0"/>
    <n v="0"/>
    <n v="0"/>
  </r>
  <r>
    <x v="0"/>
    <n v="129"/>
    <n v="2018"/>
    <x v="1"/>
    <x v="0"/>
    <n v="315"/>
    <n v="25"/>
    <n v="315"/>
    <n v="0"/>
    <n v="0"/>
    <n v="315"/>
    <n v="0"/>
    <n v="0"/>
    <n v="0"/>
    <n v="1"/>
    <n v="0"/>
    <n v="0"/>
    <n v="1"/>
    <n v="0"/>
    <n v="0"/>
    <n v="0"/>
  </r>
  <r>
    <x v="0"/>
    <n v="129"/>
    <n v="2020"/>
    <x v="1"/>
    <x v="0"/>
    <n v="131"/>
    <n v="32"/>
    <n v="131"/>
    <n v="0"/>
    <n v="0"/>
    <n v="131"/>
    <n v="0"/>
    <n v="0"/>
    <n v="0"/>
    <n v="1"/>
    <n v="0"/>
    <n v="0"/>
    <n v="1"/>
    <n v="0"/>
    <n v="0"/>
    <n v="0"/>
  </r>
  <r>
    <x v="0"/>
    <n v="130"/>
    <n v="2016"/>
    <x v="2"/>
    <x v="1"/>
    <n v="63"/>
    <n v="42"/>
    <m/>
    <m/>
    <m/>
    <m/>
    <m/>
    <m/>
    <m/>
    <n v="0"/>
    <n v="0"/>
    <n v="0"/>
    <n v="0"/>
    <n v="0"/>
    <n v="0"/>
    <n v="0"/>
  </r>
  <r>
    <x v="0"/>
    <n v="130"/>
    <n v="2017"/>
    <x v="2"/>
    <x v="1"/>
    <n v="133"/>
    <n v="79"/>
    <m/>
    <m/>
    <m/>
    <m/>
    <m/>
    <m/>
    <m/>
    <n v="0"/>
    <n v="0"/>
    <n v="0"/>
    <n v="0"/>
    <n v="0"/>
    <n v="0"/>
    <n v="0"/>
  </r>
  <r>
    <x v="0"/>
    <n v="130"/>
    <n v="2018"/>
    <x v="2"/>
    <x v="1"/>
    <n v="135"/>
    <n v="81"/>
    <m/>
    <n v="31"/>
    <m/>
    <m/>
    <m/>
    <m/>
    <m/>
    <n v="0"/>
    <n v="0.22962962962962963"/>
    <n v="0"/>
    <n v="0"/>
    <n v="0"/>
    <n v="0"/>
    <n v="0"/>
  </r>
  <r>
    <x v="0"/>
    <n v="130"/>
    <n v="2019"/>
    <x v="2"/>
    <x v="1"/>
    <n v="109"/>
    <n v="72"/>
    <n v="109"/>
    <n v="31"/>
    <m/>
    <n v="109"/>
    <m/>
    <m/>
    <m/>
    <n v="1"/>
    <n v="0.28440366972477066"/>
    <n v="0"/>
    <n v="1"/>
    <n v="0"/>
    <n v="0"/>
    <n v="0"/>
  </r>
  <r>
    <x v="0"/>
    <n v="130"/>
    <n v="2020"/>
    <x v="2"/>
    <x v="1"/>
    <n v="80"/>
    <n v="63"/>
    <m/>
    <n v="20"/>
    <m/>
    <m/>
    <m/>
    <m/>
    <m/>
    <n v="0"/>
    <n v="0.25"/>
    <n v="0"/>
    <n v="0"/>
    <n v="0"/>
    <n v="0"/>
    <n v="0"/>
  </r>
  <r>
    <x v="0"/>
    <n v="483"/>
    <n v="2020"/>
    <x v="3"/>
    <x v="1"/>
    <n v="132"/>
    <n v="24"/>
    <m/>
    <m/>
    <m/>
    <m/>
    <m/>
    <m/>
    <m/>
    <n v="0"/>
    <n v="0"/>
    <n v="0"/>
    <n v="0"/>
    <n v="0"/>
    <n v="0"/>
    <n v="0"/>
  </r>
  <r>
    <x v="0"/>
    <n v="517"/>
    <n v="2019"/>
    <x v="4"/>
    <x v="1"/>
    <n v="1"/>
    <n v="1"/>
    <m/>
    <m/>
    <m/>
    <m/>
    <m/>
    <m/>
    <m/>
    <n v="0"/>
    <n v="0"/>
    <n v="0"/>
    <n v="0"/>
    <n v="0"/>
    <n v="0"/>
    <n v="0"/>
  </r>
  <r>
    <x v="0"/>
    <n v="810"/>
    <n v="2020"/>
    <x v="5"/>
    <x v="1"/>
    <n v="1"/>
    <n v="1"/>
    <m/>
    <m/>
    <m/>
    <m/>
    <m/>
    <m/>
    <m/>
    <n v="0"/>
    <n v="0"/>
    <n v="0"/>
    <n v="0"/>
    <n v="0"/>
    <n v="0"/>
    <n v="0"/>
  </r>
  <r>
    <x v="1"/>
    <n v="344"/>
    <n v="2018"/>
    <x v="0"/>
    <x v="0"/>
    <n v="310"/>
    <n v="14"/>
    <n v="309"/>
    <m/>
    <m/>
    <n v="310"/>
    <m/>
    <m/>
    <m/>
    <n v="0.99677419354838714"/>
    <n v="0"/>
    <n v="0"/>
    <n v="1"/>
    <n v="0"/>
    <n v="0"/>
    <n v="0"/>
  </r>
  <r>
    <x v="1"/>
    <n v="344"/>
    <n v="2019"/>
    <x v="0"/>
    <x v="0"/>
    <n v="364"/>
    <n v="14"/>
    <n v="362"/>
    <n v="362"/>
    <m/>
    <n v="364"/>
    <m/>
    <m/>
    <m/>
    <n v="0.99450549450549453"/>
    <n v="0.99450549450549453"/>
    <n v="0"/>
    <n v="1"/>
    <n v="0"/>
    <n v="0"/>
    <n v="0"/>
  </r>
  <r>
    <x v="1"/>
    <n v="344"/>
    <n v="2020"/>
    <x v="0"/>
    <x v="0"/>
    <n v="182"/>
    <n v="14"/>
    <n v="182"/>
    <n v="182"/>
    <m/>
    <n v="182"/>
    <m/>
    <m/>
    <m/>
    <n v="1"/>
    <n v="1"/>
    <n v="0"/>
    <n v="1"/>
    <n v="0"/>
    <n v="0"/>
    <n v="0"/>
  </r>
  <r>
    <x v="2"/>
    <n v="71"/>
    <n v="2012"/>
    <x v="6"/>
    <x v="0"/>
    <n v="380"/>
    <n v="20"/>
    <n v="0"/>
    <n v="0"/>
    <n v="0"/>
    <n v="0"/>
    <n v="0"/>
    <n v="0"/>
    <n v="0"/>
    <n v="0"/>
    <n v="0"/>
    <n v="0"/>
    <n v="0"/>
    <n v="0"/>
    <n v="0"/>
    <n v="0"/>
  </r>
  <r>
    <x v="2"/>
    <n v="71"/>
    <n v="2014"/>
    <x v="6"/>
    <x v="0"/>
    <n v="380"/>
    <n v="20"/>
    <n v="0"/>
    <n v="0"/>
    <n v="0"/>
    <n v="0"/>
    <n v="0"/>
    <n v="0"/>
    <n v="0"/>
    <n v="0"/>
    <n v="0"/>
    <n v="0"/>
    <n v="0"/>
    <n v="0"/>
    <n v="0"/>
    <n v="0"/>
  </r>
  <r>
    <x v="2"/>
    <n v="71"/>
    <n v="2015"/>
    <x v="6"/>
    <x v="0"/>
    <n v="380"/>
    <n v="20"/>
    <n v="377"/>
    <n v="377"/>
    <n v="0"/>
    <n v="380"/>
    <n v="377"/>
    <n v="177"/>
    <n v="0"/>
    <n v="0.99210526315789471"/>
    <n v="0.99210526315789471"/>
    <n v="0"/>
    <n v="1"/>
    <n v="0.99210526315789471"/>
    <n v="0.46578947368421053"/>
    <n v="0"/>
  </r>
  <r>
    <x v="2"/>
    <n v="71"/>
    <n v="2017"/>
    <x v="6"/>
    <x v="0"/>
    <n v="380"/>
    <n v="20"/>
    <n v="380"/>
    <n v="380"/>
    <n v="380"/>
    <n v="380"/>
    <n v="380"/>
    <n v="380"/>
    <n v="0"/>
    <n v="1"/>
    <n v="1"/>
    <n v="1"/>
    <n v="1"/>
    <n v="1"/>
    <n v="1"/>
    <n v="0"/>
  </r>
  <r>
    <x v="2"/>
    <n v="71"/>
    <n v="2018"/>
    <x v="6"/>
    <x v="0"/>
    <n v="380"/>
    <n v="20"/>
    <n v="380"/>
    <n v="380"/>
    <n v="380"/>
    <n v="380"/>
    <n v="380"/>
    <n v="378"/>
    <n v="0"/>
    <n v="1"/>
    <n v="1"/>
    <n v="1"/>
    <n v="1"/>
    <n v="1"/>
    <n v="0.99473684210526314"/>
    <n v="0"/>
  </r>
  <r>
    <x v="2"/>
    <n v="71"/>
    <n v="2019"/>
    <x v="6"/>
    <x v="0"/>
    <n v="380"/>
    <n v="20"/>
    <n v="380"/>
    <n v="380"/>
    <n v="380"/>
    <n v="380"/>
    <n v="380"/>
    <n v="353"/>
    <n v="0"/>
    <n v="1"/>
    <n v="1"/>
    <n v="1"/>
    <n v="1"/>
    <n v="1"/>
    <n v="0.92894736842105263"/>
    <n v="0"/>
  </r>
  <r>
    <x v="2"/>
    <n v="71"/>
    <n v="2020"/>
    <x v="6"/>
    <x v="0"/>
    <n v="380"/>
    <n v="20"/>
    <n v="380"/>
    <n v="380"/>
    <n v="374"/>
    <n v="380"/>
    <n v="380"/>
    <n v="379"/>
    <n v="0"/>
    <n v="1"/>
    <n v="1"/>
    <n v="0.98421052631578942"/>
    <n v="1"/>
    <n v="1"/>
    <n v="0.99736842105263157"/>
    <n v="0"/>
  </r>
  <r>
    <x v="2"/>
    <n v="72"/>
    <n v="2012"/>
    <x v="7"/>
    <x v="0"/>
    <n v="380"/>
    <n v="20"/>
    <m/>
    <m/>
    <m/>
    <m/>
    <m/>
    <m/>
    <m/>
    <n v="0"/>
    <n v="0"/>
    <n v="0"/>
    <n v="0"/>
    <n v="0"/>
    <n v="0"/>
    <n v="0"/>
  </r>
  <r>
    <x v="2"/>
    <n v="72"/>
    <n v="2013"/>
    <x v="7"/>
    <x v="0"/>
    <n v="380"/>
    <n v="20"/>
    <m/>
    <m/>
    <m/>
    <m/>
    <m/>
    <m/>
    <m/>
    <n v="0"/>
    <n v="0"/>
    <n v="0"/>
    <n v="0"/>
    <n v="0"/>
    <n v="0"/>
    <n v="0"/>
  </r>
  <r>
    <x v="2"/>
    <n v="72"/>
    <n v="2015"/>
    <x v="7"/>
    <x v="0"/>
    <n v="380"/>
    <n v="20"/>
    <n v="380"/>
    <n v="70"/>
    <m/>
    <n v="380"/>
    <m/>
    <m/>
    <m/>
    <n v="1"/>
    <n v="0.18421052631578946"/>
    <n v="0"/>
    <n v="1"/>
    <n v="0"/>
    <n v="0"/>
    <n v="0"/>
  </r>
  <r>
    <x v="2"/>
    <n v="72"/>
    <n v="2016"/>
    <x v="7"/>
    <x v="0"/>
    <n v="380"/>
    <n v="20"/>
    <n v="380"/>
    <m/>
    <m/>
    <n v="380"/>
    <m/>
    <m/>
    <m/>
    <n v="1"/>
    <n v="0"/>
    <n v="0"/>
    <n v="1"/>
    <n v="0"/>
    <n v="0"/>
    <n v="0"/>
  </r>
  <r>
    <x v="2"/>
    <n v="72"/>
    <n v="2017"/>
    <x v="7"/>
    <x v="0"/>
    <n v="380"/>
    <n v="20"/>
    <n v="380"/>
    <n v="380"/>
    <n v="338"/>
    <n v="380"/>
    <n v="338"/>
    <n v="336"/>
    <m/>
    <n v="1"/>
    <n v="1"/>
    <n v="0.88947368421052631"/>
    <n v="1"/>
    <n v="0.88947368421052631"/>
    <n v="0.88421052631578945"/>
    <n v="0"/>
  </r>
  <r>
    <x v="2"/>
    <n v="72"/>
    <n v="2018"/>
    <x v="7"/>
    <x v="0"/>
    <n v="380"/>
    <n v="20"/>
    <n v="380"/>
    <n v="380"/>
    <n v="269"/>
    <n v="380"/>
    <n v="269"/>
    <n v="269"/>
    <m/>
    <n v="1"/>
    <n v="1"/>
    <n v="0.70789473684210524"/>
    <n v="1"/>
    <n v="0.70789473684210524"/>
    <n v="0.70789473684210524"/>
    <n v="0"/>
  </r>
  <r>
    <x v="2"/>
    <n v="72"/>
    <n v="2020"/>
    <x v="7"/>
    <x v="0"/>
    <n v="380"/>
    <n v="20"/>
    <n v="380"/>
    <n v="380"/>
    <n v="358"/>
    <n v="380"/>
    <n v="362"/>
    <n v="354"/>
    <m/>
    <n v="1"/>
    <n v="1"/>
    <n v="0.94210526315789478"/>
    <n v="1"/>
    <n v="0.95263157894736838"/>
    <n v="0.93157894736842106"/>
    <n v="0"/>
  </r>
  <r>
    <x v="2"/>
    <n v="73"/>
    <n v="2016"/>
    <x v="8"/>
    <x v="1"/>
    <n v="170"/>
    <n v="86"/>
    <m/>
    <m/>
    <m/>
    <m/>
    <m/>
    <m/>
    <m/>
    <n v="0"/>
    <n v="0"/>
    <n v="0"/>
    <n v="0"/>
    <n v="0"/>
    <n v="0"/>
    <n v="0"/>
  </r>
  <r>
    <x v="2"/>
    <n v="73"/>
    <n v="2017"/>
    <x v="8"/>
    <x v="1"/>
    <n v="80"/>
    <n v="40"/>
    <m/>
    <m/>
    <m/>
    <m/>
    <m/>
    <m/>
    <m/>
    <n v="0"/>
    <n v="0"/>
    <n v="0"/>
    <n v="0"/>
    <n v="0"/>
    <n v="0"/>
    <n v="0"/>
  </r>
  <r>
    <x v="2"/>
    <n v="73"/>
    <n v="2018"/>
    <x v="8"/>
    <x v="1"/>
    <n v="120"/>
    <n v="76"/>
    <m/>
    <m/>
    <m/>
    <m/>
    <m/>
    <m/>
    <m/>
    <n v="0"/>
    <n v="0"/>
    <n v="0"/>
    <n v="0"/>
    <n v="0"/>
    <n v="0"/>
    <n v="0"/>
  </r>
  <r>
    <x v="2"/>
    <n v="73"/>
    <n v="2019"/>
    <x v="8"/>
    <x v="1"/>
    <n v="120"/>
    <n v="71"/>
    <m/>
    <m/>
    <m/>
    <m/>
    <m/>
    <m/>
    <m/>
    <n v="0"/>
    <n v="0"/>
    <n v="0"/>
    <n v="0"/>
    <n v="0"/>
    <n v="0"/>
    <n v="0"/>
  </r>
  <r>
    <x v="2"/>
    <n v="73"/>
    <n v="2020"/>
    <x v="8"/>
    <x v="1"/>
    <n v="120"/>
    <n v="73"/>
    <m/>
    <m/>
    <m/>
    <m/>
    <m/>
    <m/>
    <m/>
    <n v="0"/>
    <n v="0"/>
    <n v="0"/>
    <n v="0"/>
    <n v="0"/>
    <n v="0"/>
    <n v="0"/>
  </r>
  <r>
    <x v="2"/>
    <n v="632"/>
    <n v="2020"/>
    <x v="9"/>
    <x v="1"/>
    <n v="1"/>
    <n v="1"/>
    <m/>
    <m/>
    <m/>
    <m/>
    <m/>
    <m/>
    <m/>
    <n v="0"/>
    <n v="0"/>
    <n v="0"/>
    <n v="0"/>
    <n v="0"/>
    <n v="0"/>
    <n v="0"/>
  </r>
  <r>
    <x v="3"/>
    <n v="265"/>
    <n v="2018"/>
    <x v="0"/>
    <x v="0"/>
    <n v="240"/>
    <n v="16"/>
    <n v="240"/>
    <n v="240"/>
    <n v="240"/>
    <m/>
    <n v="240"/>
    <n v="240"/>
    <m/>
    <n v="1"/>
    <n v="1"/>
    <n v="1"/>
    <n v="0"/>
    <n v="1"/>
    <n v="1"/>
    <n v="0"/>
  </r>
  <r>
    <x v="3"/>
    <n v="265"/>
    <n v="2019"/>
    <x v="0"/>
    <x v="0"/>
    <n v="240"/>
    <n v="16"/>
    <n v="194"/>
    <n v="194"/>
    <n v="193"/>
    <m/>
    <n v="193"/>
    <n v="190"/>
    <m/>
    <n v="0.80833333333333335"/>
    <n v="0.80833333333333335"/>
    <n v="0.8041666666666667"/>
    <n v="0"/>
    <n v="0.8041666666666667"/>
    <n v="0.79166666666666663"/>
    <n v="0"/>
  </r>
  <r>
    <x v="3"/>
    <n v="265"/>
    <n v="2020"/>
    <x v="0"/>
    <x v="0"/>
    <n v="307"/>
    <n v="18"/>
    <n v="307"/>
    <n v="301"/>
    <n v="301"/>
    <m/>
    <n v="301"/>
    <n v="297"/>
    <m/>
    <n v="1"/>
    <n v="0.98045602605863191"/>
    <n v="0.98045602605863191"/>
    <n v="0"/>
    <n v="0.98045602605863191"/>
    <n v="0.96742671009771986"/>
    <n v="0"/>
  </r>
  <r>
    <x v="3"/>
    <n v="265"/>
    <n v="2021"/>
    <x v="0"/>
    <x v="0"/>
    <n v="272"/>
    <n v="17"/>
    <n v="115"/>
    <n v="111"/>
    <n v="114"/>
    <m/>
    <n v="114"/>
    <n v="114"/>
    <m/>
    <n v="0.42279411764705882"/>
    <n v="0.40808823529411764"/>
    <n v="0.41911764705882354"/>
    <n v="0"/>
    <n v="0.41911764705882354"/>
    <n v="0.41911764705882354"/>
    <n v="0"/>
  </r>
  <r>
    <x v="3"/>
    <n v="266"/>
    <n v="2018"/>
    <x v="10"/>
    <x v="0"/>
    <n v="240"/>
    <n v="16"/>
    <n v="120"/>
    <m/>
    <m/>
    <n v="240"/>
    <m/>
    <m/>
    <m/>
    <n v="0.5"/>
    <n v="0"/>
    <n v="0"/>
    <n v="1"/>
    <n v="0"/>
    <n v="0"/>
    <n v="0"/>
  </r>
  <r>
    <x v="3"/>
    <n v="266"/>
    <n v="2019"/>
    <x v="10"/>
    <x v="0"/>
    <n v="248"/>
    <n v="16"/>
    <n v="221"/>
    <m/>
    <m/>
    <n v="248"/>
    <m/>
    <m/>
    <m/>
    <n v="0.8911290322580645"/>
    <n v="0"/>
    <n v="0"/>
    <n v="1"/>
    <n v="0"/>
    <n v="0"/>
    <n v="0"/>
  </r>
  <r>
    <x v="3"/>
    <n v="266"/>
    <n v="2020"/>
    <x v="10"/>
    <x v="0"/>
    <n v="218"/>
    <n v="15"/>
    <n v="218"/>
    <m/>
    <m/>
    <n v="218"/>
    <m/>
    <m/>
    <m/>
    <n v="1"/>
    <n v="0"/>
    <n v="0"/>
    <n v="1"/>
    <n v="0"/>
    <n v="0"/>
    <n v="0"/>
  </r>
  <r>
    <x v="3"/>
    <n v="267"/>
    <n v="2019"/>
    <x v="11"/>
    <x v="1"/>
    <n v="77"/>
    <n v="45"/>
    <m/>
    <m/>
    <m/>
    <m/>
    <m/>
    <m/>
    <m/>
    <n v="0"/>
    <n v="0"/>
    <n v="0"/>
    <n v="0"/>
    <n v="0"/>
    <n v="0"/>
    <n v="0"/>
  </r>
  <r>
    <x v="3"/>
    <n v="267"/>
    <n v="2020"/>
    <x v="11"/>
    <x v="1"/>
    <n v="69"/>
    <n v="39"/>
    <m/>
    <m/>
    <m/>
    <m/>
    <m/>
    <m/>
    <m/>
    <n v="0"/>
    <n v="0"/>
    <n v="0"/>
    <n v="0"/>
    <n v="0"/>
    <n v="0"/>
    <n v="0"/>
  </r>
  <r>
    <x v="4"/>
    <n v="239"/>
    <n v="2016"/>
    <x v="12"/>
    <x v="0"/>
    <n v="428"/>
    <n v="20"/>
    <n v="423"/>
    <n v="423"/>
    <n v="191"/>
    <n v="428"/>
    <n v="423"/>
    <n v="422"/>
    <n v="0"/>
    <n v="0.98831775700934577"/>
    <n v="0.98831775700934577"/>
    <n v="0.44626168224299068"/>
    <n v="1"/>
    <n v="0.98831775700934577"/>
    <n v="0.98598130841121501"/>
    <n v="0"/>
  </r>
  <r>
    <x v="4"/>
    <n v="239"/>
    <n v="2017"/>
    <x v="12"/>
    <x v="0"/>
    <n v="428"/>
    <n v="20"/>
    <n v="416"/>
    <n v="416"/>
    <n v="410"/>
    <n v="428"/>
    <n v="410"/>
    <n v="410"/>
    <n v="0"/>
    <n v="0.9719626168224299"/>
    <n v="0.9719626168224299"/>
    <n v="0.95794392523364491"/>
    <n v="1"/>
    <n v="0.95794392523364491"/>
    <n v="0.95794392523364491"/>
    <n v="0"/>
  </r>
  <r>
    <x v="4"/>
    <n v="239"/>
    <n v="2018"/>
    <x v="12"/>
    <x v="0"/>
    <n v="408"/>
    <n v="20"/>
    <n v="407"/>
    <n v="407"/>
    <n v="398"/>
    <n v="408"/>
    <n v="407"/>
    <n v="407"/>
    <n v="0"/>
    <n v="0.99754901960784315"/>
    <n v="0.99754901960784315"/>
    <n v="0.97549019607843135"/>
    <n v="1"/>
    <n v="0.99754901960784315"/>
    <n v="0.99754901960784315"/>
    <n v="0"/>
  </r>
  <r>
    <x v="4"/>
    <n v="239"/>
    <n v="2019"/>
    <x v="12"/>
    <x v="0"/>
    <n v="452"/>
    <n v="20"/>
    <n v="444"/>
    <n v="444"/>
    <n v="437"/>
    <n v="452"/>
    <n v="444"/>
    <n v="439"/>
    <n v="0"/>
    <n v="0.98230088495575218"/>
    <n v="0.98230088495575218"/>
    <n v="0.9668141592920354"/>
    <n v="1"/>
    <n v="0.98230088495575218"/>
    <n v="0.97123893805309736"/>
    <n v="0"/>
  </r>
  <r>
    <x v="4"/>
    <n v="239"/>
    <n v="2020"/>
    <x v="12"/>
    <x v="0"/>
    <n v="233"/>
    <n v="20"/>
    <n v="16"/>
    <n v="231"/>
    <m/>
    <m/>
    <m/>
    <n v="77"/>
    <m/>
    <n v="6.8669527896995708E-2"/>
    <n v="0.99141630901287559"/>
    <n v="0"/>
    <n v="0"/>
    <n v="0"/>
    <n v="0.33047210300429186"/>
    <n v="0"/>
  </r>
  <r>
    <x v="4"/>
    <n v="240"/>
    <n v="2016"/>
    <x v="10"/>
    <x v="0"/>
    <n v="282"/>
    <n v="16"/>
    <n v="84"/>
    <m/>
    <m/>
    <n v="282"/>
    <m/>
    <m/>
    <m/>
    <n v="0.2978723404255319"/>
    <n v="0"/>
    <n v="0"/>
    <n v="1"/>
    <n v="0"/>
    <n v="0"/>
    <n v="0"/>
  </r>
  <r>
    <x v="4"/>
    <n v="240"/>
    <n v="2017"/>
    <x v="10"/>
    <x v="0"/>
    <n v="286"/>
    <n v="16"/>
    <n v="271"/>
    <m/>
    <m/>
    <n v="286"/>
    <m/>
    <m/>
    <m/>
    <n v="0.94755244755244761"/>
    <n v="0"/>
    <n v="0"/>
    <n v="1"/>
    <n v="0"/>
    <n v="0"/>
    <n v="0"/>
  </r>
  <r>
    <x v="4"/>
    <n v="240"/>
    <n v="2018"/>
    <x v="10"/>
    <x v="0"/>
    <n v="266"/>
    <n v="16"/>
    <n v="150"/>
    <m/>
    <m/>
    <n v="266"/>
    <m/>
    <m/>
    <m/>
    <n v="0.56390977443609025"/>
    <n v="0"/>
    <n v="0"/>
    <n v="1"/>
    <n v="0"/>
    <n v="0"/>
    <n v="0"/>
  </r>
  <r>
    <x v="4"/>
    <n v="240"/>
    <n v="2019"/>
    <x v="10"/>
    <x v="0"/>
    <n v="294"/>
    <n v="16"/>
    <n v="253"/>
    <m/>
    <m/>
    <n v="294"/>
    <m/>
    <m/>
    <m/>
    <n v="0.86054421768707479"/>
    <n v="0"/>
    <n v="0"/>
    <n v="1"/>
    <n v="0"/>
    <n v="0"/>
    <n v="0"/>
  </r>
  <r>
    <x v="4"/>
    <n v="240"/>
    <n v="2020"/>
    <x v="10"/>
    <x v="0"/>
    <n v="282"/>
    <n v="16"/>
    <n v="162"/>
    <m/>
    <m/>
    <n v="282"/>
    <m/>
    <m/>
    <m/>
    <n v="0.57446808510638303"/>
    <n v="0"/>
    <n v="0"/>
    <n v="1"/>
    <n v="0"/>
    <n v="0"/>
    <n v="0"/>
  </r>
  <r>
    <x v="4"/>
    <n v="241"/>
    <n v="2019"/>
    <x v="13"/>
    <x v="1"/>
    <n v="122"/>
    <n v="36"/>
    <m/>
    <m/>
    <m/>
    <m/>
    <m/>
    <m/>
    <m/>
    <n v="0"/>
    <n v="0"/>
    <n v="0"/>
    <n v="0"/>
    <n v="0"/>
    <n v="0"/>
    <n v="0"/>
  </r>
  <r>
    <x v="4"/>
    <n v="241"/>
    <n v="2020"/>
    <x v="13"/>
    <x v="1"/>
    <n v="55"/>
    <n v="31"/>
    <m/>
    <m/>
    <m/>
    <m/>
    <m/>
    <m/>
    <m/>
    <n v="0"/>
    <n v="0"/>
    <n v="0"/>
    <n v="0"/>
    <n v="0"/>
    <n v="0"/>
    <n v="0"/>
  </r>
  <r>
    <x v="4"/>
    <n v="713"/>
    <n v="2020"/>
    <x v="14"/>
    <x v="1"/>
    <n v="2"/>
    <n v="2"/>
    <m/>
    <m/>
    <m/>
    <m/>
    <m/>
    <m/>
    <m/>
    <n v="0"/>
    <n v="0"/>
    <n v="0"/>
    <n v="0"/>
    <n v="0"/>
    <n v="0"/>
    <n v="0"/>
  </r>
  <r>
    <x v="5"/>
    <n v="242"/>
    <n v="2012"/>
    <x v="6"/>
    <x v="0"/>
    <n v="130"/>
    <n v="12"/>
    <n v="100"/>
    <m/>
    <m/>
    <n v="130"/>
    <m/>
    <m/>
    <m/>
    <n v="0.76923076923076927"/>
    <n v="0"/>
    <n v="0"/>
    <n v="1"/>
    <n v="0"/>
    <n v="0"/>
    <n v="0"/>
  </r>
  <r>
    <x v="5"/>
    <n v="242"/>
    <n v="2013"/>
    <x v="6"/>
    <x v="0"/>
    <n v="132"/>
    <n v="12"/>
    <n v="1"/>
    <m/>
    <m/>
    <n v="132"/>
    <m/>
    <m/>
    <m/>
    <n v="7.575757575757576E-3"/>
    <n v="0"/>
    <n v="0"/>
    <n v="1"/>
    <n v="0"/>
    <n v="0"/>
    <n v="0"/>
  </r>
  <r>
    <x v="5"/>
    <n v="242"/>
    <n v="2014"/>
    <x v="6"/>
    <x v="0"/>
    <n v="132"/>
    <n v="12"/>
    <m/>
    <m/>
    <m/>
    <n v="132"/>
    <m/>
    <m/>
    <m/>
    <n v="0"/>
    <n v="0"/>
    <n v="0"/>
    <n v="1"/>
    <n v="0"/>
    <n v="0"/>
    <n v="0"/>
  </r>
  <r>
    <x v="5"/>
    <n v="242"/>
    <n v="2015"/>
    <x v="6"/>
    <x v="0"/>
    <n v="132"/>
    <n v="12"/>
    <n v="100"/>
    <m/>
    <m/>
    <n v="132"/>
    <m/>
    <m/>
    <m/>
    <n v="0.75757575757575757"/>
    <n v="0"/>
    <n v="0"/>
    <n v="1"/>
    <n v="0"/>
    <n v="0"/>
    <n v="0"/>
  </r>
  <r>
    <x v="5"/>
    <n v="242"/>
    <n v="2016"/>
    <x v="6"/>
    <x v="0"/>
    <n v="132"/>
    <n v="12"/>
    <m/>
    <m/>
    <m/>
    <n v="132"/>
    <m/>
    <m/>
    <m/>
    <n v="0"/>
    <n v="0"/>
    <n v="0"/>
    <n v="1"/>
    <n v="0"/>
    <n v="0"/>
    <n v="0"/>
  </r>
  <r>
    <x v="5"/>
    <n v="242"/>
    <n v="2017"/>
    <x v="6"/>
    <x v="0"/>
    <n v="132"/>
    <n v="12"/>
    <n v="132"/>
    <n v="127"/>
    <m/>
    <n v="132"/>
    <m/>
    <m/>
    <m/>
    <n v="1"/>
    <n v="0.96212121212121215"/>
    <n v="0"/>
    <n v="1"/>
    <n v="0"/>
    <n v="0"/>
    <n v="0"/>
  </r>
  <r>
    <x v="5"/>
    <n v="242"/>
    <n v="2018"/>
    <x v="6"/>
    <x v="0"/>
    <n v="132"/>
    <n v="12"/>
    <n v="132"/>
    <n v="132"/>
    <n v="5"/>
    <n v="132"/>
    <n v="5"/>
    <m/>
    <m/>
    <n v="1"/>
    <n v="1"/>
    <n v="3.787878787878788E-2"/>
    <n v="1"/>
    <n v="3.787878787878788E-2"/>
    <n v="0"/>
    <n v="0"/>
  </r>
  <r>
    <x v="5"/>
    <n v="242"/>
    <n v="2019"/>
    <x v="6"/>
    <x v="0"/>
    <n v="254"/>
    <n v="16"/>
    <n v="252"/>
    <n v="156"/>
    <n v="106"/>
    <n v="254"/>
    <n v="106"/>
    <m/>
    <m/>
    <n v="0.99212598425196852"/>
    <n v="0.61417322834645671"/>
    <n v="0.41732283464566927"/>
    <n v="1"/>
    <n v="0.41732283464566927"/>
    <n v="0"/>
    <n v="0"/>
  </r>
  <r>
    <x v="5"/>
    <n v="242"/>
    <n v="2020"/>
    <x v="6"/>
    <x v="0"/>
    <n v="242"/>
    <n v="16"/>
    <n v="240"/>
    <n v="240"/>
    <n v="3"/>
    <n v="242"/>
    <n v="3"/>
    <m/>
    <m/>
    <n v="0.99173553719008267"/>
    <n v="0.99173553719008267"/>
    <n v="1.2396694214876033E-2"/>
    <n v="1"/>
    <n v="1.2396694214876033E-2"/>
    <n v="0"/>
    <n v="0"/>
  </r>
  <r>
    <x v="5"/>
    <n v="243"/>
    <n v="2012"/>
    <x v="7"/>
    <x v="0"/>
    <n v="252"/>
    <n v="12"/>
    <m/>
    <m/>
    <m/>
    <n v="252"/>
    <m/>
    <m/>
    <m/>
    <n v="0"/>
    <n v="0"/>
    <n v="0"/>
    <n v="1"/>
    <n v="0"/>
    <n v="0"/>
    <n v="0"/>
  </r>
  <r>
    <x v="5"/>
    <n v="243"/>
    <n v="2013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4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5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6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7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8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9"/>
    <x v="7"/>
    <x v="0"/>
    <n v="186"/>
    <n v="10"/>
    <m/>
    <m/>
    <m/>
    <n v="186"/>
    <m/>
    <m/>
    <m/>
    <n v="0"/>
    <n v="0"/>
    <n v="0"/>
    <n v="1"/>
    <n v="0"/>
    <n v="0"/>
    <n v="0"/>
  </r>
  <r>
    <x v="5"/>
    <n v="243"/>
    <n v="2020"/>
    <x v="7"/>
    <x v="0"/>
    <n v="90"/>
    <n v="10"/>
    <m/>
    <m/>
    <m/>
    <n v="90"/>
    <m/>
    <m/>
    <m/>
    <n v="0"/>
    <n v="0"/>
    <n v="0"/>
    <n v="1"/>
    <n v="0"/>
    <n v="0"/>
    <n v="0"/>
  </r>
  <r>
    <x v="6"/>
    <n v="281"/>
    <n v="2016"/>
    <x v="0"/>
    <x v="0"/>
    <n v="359"/>
    <n v="16"/>
    <n v="358"/>
    <n v="358"/>
    <m/>
    <n v="359"/>
    <m/>
    <m/>
    <m/>
    <n v="0.99721448467966578"/>
    <n v="0.99721448467966578"/>
    <n v="0"/>
    <n v="1"/>
    <n v="0"/>
    <n v="0"/>
    <n v="0"/>
  </r>
  <r>
    <x v="6"/>
    <n v="281"/>
    <n v="2017"/>
    <x v="0"/>
    <x v="0"/>
    <n v="354"/>
    <n v="16"/>
    <n v="233"/>
    <n v="233"/>
    <n v="230"/>
    <n v="354"/>
    <n v="233"/>
    <n v="232"/>
    <m/>
    <n v="0.65819209039548021"/>
    <n v="0.65819209039548021"/>
    <n v="0.64971751412429379"/>
    <n v="1"/>
    <n v="0.65819209039548021"/>
    <n v="0.65536723163841804"/>
    <n v="0"/>
  </r>
  <r>
    <x v="6"/>
    <n v="281"/>
    <n v="2018"/>
    <x v="0"/>
    <x v="0"/>
    <n v="358"/>
    <n v="16"/>
    <n v="3"/>
    <n v="357"/>
    <n v="3"/>
    <n v="358"/>
    <n v="3"/>
    <n v="354"/>
    <m/>
    <n v="8.3798882681564244E-3"/>
    <n v="0.9972067039106145"/>
    <n v="8.3798882681564244E-3"/>
    <n v="1"/>
    <n v="8.3798882681564244E-3"/>
    <n v="0.98882681564245811"/>
    <n v="0"/>
  </r>
  <r>
    <x v="6"/>
    <n v="281"/>
    <n v="2019"/>
    <x v="0"/>
    <x v="0"/>
    <n v="310"/>
    <n v="18"/>
    <n v="305"/>
    <n v="305"/>
    <n v="305"/>
    <n v="310"/>
    <n v="305"/>
    <n v="292"/>
    <m/>
    <n v="0.9838709677419355"/>
    <n v="0.9838709677419355"/>
    <n v="0.9838709677419355"/>
    <n v="1"/>
    <n v="0.9838709677419355"/>
    <n v="0.9419354838709677"/>
    <n v="0"/>
  </r>
  <r>
    <x v="6"/>
    <n v="281"/>
    <n v="2020"/>
    <x v="0"/>
    <x v="0"/>
    <n v="475"/>
    <n v="20"/>
    <n v="14"/>
    <n v="284"/>
    <n v="7"/>
    <n v="475"/>
    <n v="7"/>
    <n v="270"/>
    <m/>
    <n v="2.9473684210526315E-2"/>
    <n v="0.59789473684210526"/>
    <n v="1.4736842105263158E-2"/>
    <n v="1"/>
    <n v="1.4736842105263158E-2"/>
    <n v="0.56842105263157894"/>
    <n v="0"/>
  </r>
  <r>
    <x v="6"/>
    <n v="282"/>
    <n v="2016"/>
    <x v="15"/>
    <x v="0"/>
    <n v="241"/>
    <n v="16"/>
    <n v="133"/>
    <m/>
    <m/>
    <n v="241"/>
    <m/>
    <m/>
    <m/>
    <n v="0.55186721991701249"/>
    <n v="0"/>
    <n v="0"/>
    <n v="1"/>
    <n v="0"/>
    <n v="0"/>
    <n v="0"/>
  </r>
  <r>
    <x v="6"/>
    <n v="282"/>
    <n v="2017"/>
    <x v="15"/>
    <x v="0"/>
    <n v="211"/>
    <n v="15"/>
    <n v="201"/>
    <m/>
    <m/>
    <n v="211"/>
    <m/>
    <m/>
    <m/>
    <n v="0.95260663507109"/>
    <n v="0"/>
    <n v="0"/>
    <n v="1"/>
    <n v="0"/>
    <n v="0"/>
    <n v="0"/>
  </r>
  <r>
    <x v="6"/>
    <n v="282"/>
    <n v="2018"/>
    <x v="15"/>
    <x v="0"/>
    <n v="224"/>
    <n v="15"/>
    <n v="216"/>
    <m/>
    <m/>
    <n v="224"/>
    <m/>
    <m/>
    <m/>
    <n v="0.9642857142857143"/>
    <n v="0"/>
    <n v="0"/>
    <n v="1"/>
    <n v="0"/>
    <n v="0"/>
    <n v="0"/>
  </r>
  <r>
    <x v="6"/>
    <n v="282"/>
    <n v="2019"/>
    <x v="15"/>
    <x v="0"/>
    <n v="140"/>
    <n v="12"/>
    <n v="126"/>
    <m/>
    <m/>
    <n v="140"/>
    <m/>
    <m/>
    <m/>
    <n v="0.9"/>
    <n v="0"/>
    <n v="0"/>
    <n v="1"/>
    <n v="0"/>
    <n v="0"/>
    <n v="0"/>
  </r>
  <r>
    <x v="6"/>
    <n v="282"/>
    <n v="2020"/>
    <x v="15"/>
    <x v="0"/>
    <n v="48"/>
    <n v="10"/>
    <n v="48"/>
    <m/>
    <m/>
    <n v="48"/>
    <m/>
    <m/>
    <m/>
    <n v="1"/>
    <n v="0"/>
    <n v="0"/>
    <n v="1"/>
    <n v="0"/>
    <n v="0"/>
    <n v="0"/>
  </r>
  <r>
    <x v="6"/>
    <n v="502"/>
    <n v="2019"/>
    <x v="16"/>
    <x v="1"/>
    <n v="59"/>
    <n v="30"/>
    <m/>
    <m/>
    <m/>
    <m/>
    <m/>
    <m/>
    <m/>
    <n v="0"/>
    <n v="0"/>
    <n v="0"/>
    <n v="0"/>
    <n v="0"/>
    <n v="0"/>
    <n v="0"/>
  </r>
  <r>
    <x v="6"/>
    <n v="502"/>
    <n v="2020"/>
    <x v="16"/>
    <x v="1"/>
    <n v="29"/>
    <n v="20"/>
    <m/>
    <m/>
    <m/>
    <m/>
    <m/>
    <m/>
    <m/>
    <n v="0"/>
    <n v="0"/>
    <n v="0"/>
    <n v="0"/>
    <n v="0"/>
    <n v="0"/>
    <n v="0"/>
  </r>
  <r>
    <x v="6"/>
    <n v="503"/>
    <n v="2019"/>
    <x v="17"/>
    <x v="1"/>
    <n v="30"/>
    <n v="16"/>
    <m/>
    <m/>
    <m/>
    <m/>
    <m/>
    <m/>
    <m/>
    <n v="0"/>
    <n v="0"/>
    <n v="0"/>
    <n v="0"/>
    <n v="0"/>
    <n v="0"/>
    <n v="0"/>
  </r>
  <r>
    <x v="6"/>
    <n v="553"/>
    <n v="2011"/>
    <x v="18"/>
    <x v="1"/>
    <n v="342"/>
    <n v="19"/>
    <m/>
    <m/>
    <m/>
    <m/>
    <m/>
    <m/>
    <m/>
    <n v="0"/>
    <n v="0"/>
    <n v="0"/>
    <n v="0"/>
    <n v="0"/>
    <n v="0"/>
    <n v="0"/>
  </r>
  <r>
    <x v="6"/>
    <n v="553"/>
    <n v="2012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3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4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5"/>
    <x v="18"/>
    <x v="1"/>
    <n v="342"/>
    <n v="19"/>
    <m/>
    <m/>
    <m/>
    <m/>
    <m/>
    <m/>
    <m/>
    <n v="0"/>
    <n v="0"/>
    <n v="0"/>
    <n v="0"/>
    <n v="0"/>
    <n v="0"/>
    <n v="0"/>
  </r>
  <r>
    <x v="6"/>
    <n v="553"/>
    <n v="2016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7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8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9"/>
    <x v="18"/>
    <x v="1"/>
    <n v="272"/>
    <n v="17"/>
    <m/>
    <m/>
    <m/>
    <m/>
    <m/>
    <m/>
    <m/>
    <n v="0"/>
    <n v="0"/>
    <n v="0"/>
    <n v="0"/>
    <n v="0"/>
    <n v="0"/>
    <n v="0"/>
  </r>
  <r>
    <x v="6"/>
    <n v="553"/>
    <n v="2020"/>
    <x v="18"/>
    <x v="1"/>
    <n v="272"/>
    <n v="17"/>
    <m/>
    <m/>
    <m/>
    <m/>
    <m/>
    <m/>
    <m/>
    <n v="0"/>
    <n v="0"/>
    <n v="0"/>
    <n v="0"/>
    <n v="0"/>
    <n v="0"/>
    <n v="0"/>
  </r>
  <r>
    <x v="7"/>
    <n v="250"/>
    <n v="2016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7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8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9"/>
    <x v="19"/>
    <x v="0"/>
    <n v="132"/>
    <n v="12"/>
    <n v="132"/>
    <n v="131"/>
    <m/>
    <n v="132"/>
    <m/>
    <m/>
    <m/>
    <n v="1"/>
    <n v="0.99242424242424243"/>
    <n v="0"/>
    <n v="1"/>
    <n v="0"/>
    <n v="0"/>
    <n v="0"/>
  </r>
  <r>
    <x v="7"/>
    <n v="250"/>
    <n v="2020"/>
    <x v="19"/>
    <x v="0"/>
    <n v="132"/>
    <n v="12"/>
    <n v="132"/>
    <n v="132"/>
    <m/>
    <n v="132"/>
    <m/>
    <m/>
    <m/>
    <n v="1"/>
    <n v="1"/>
    <n v="0"/>
    <n v="1"/>
    <n v="0"/>
    <n v="0"/>
    <n v="0"/>
  </r>
  <r>
    <x v="7"/>
    <n v="251"/>
    <n v="2016"/>
    <x v="15"/>
    <x v="0"/>
    <n v="241"/>
    <n v="16"/>
    <m/>
    <m/>
    <m/>
    <n v="241"/>
    <m/>
    <m/>
    <m/>
    <n v="0"/>
    <n v="0"/>
    <n v="0"/>
    <n v="1"/>
    <n v="0"/>
    <n v="0"/>
    <n v="0"/>
  </r>
  <r>
    <x v="7"/>
    <n v="251"/>
    <n v="2017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1"/>
    <n v="2018"/>
    <x v="15"/>
    <x v="0"/>
    <n v="241"/>
    <n v="16"/>
    <m/>
    <m/>
    <m/>
    <n v="241"/>
    <m/>
    <m/>
    <m/>
    <n v="0"/>
    <n v="0"/>
    <n v="0"/>
    <n v="1"/>
    <n v="0"/>
    <n v="0"/>
    <n v="0"/>
  </r>
  <r>
    <x v="7"/>
    <n v="251"/>
    <n v="2019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1"/>
    <n v="2020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2"/>
    <n v="2016"/>
    <x v="20"/>
    <x v="0"/>
    <n v="132"/>
    <n v="12"/>
    <n v="41"/>
    <m/>
    <m/>
    <n v="132"/>
    <m/>
    <m/>
    <m/>
    <n v="0.31060606060606061"/>
    <n v="0"/>
    <n v="0"/>
    <n v="1"/>
    <n v="0"/>
    <n v="0"/>
    <n v="0"/>
  </r>
  <r>
    <x v="7"/>
    <n v="252"/>
    <n v="2017"/>
    <x v="20"/>
    <x v="0"/>
    <n v="132"/>
    <n v="12"/>
    <n v="132"/>
    <m/>
    <m/>
    <n v="132"/>
    <m/>
    <m/>
    <m/>
    <n v="1"/>
    <n v="0"/>
    <n v="0"/>
    <n v="1"/>
    <n v="0"/>
    <n v="0"/>
    <n v="0"/>
  </r>
  <r>
    <x v="7"/>
    <n v="252"/>
    <n v="2018"/>
    <x v="20"/>
    <x v="0"/>
    <n v="132"/>
    <n v="12"/>
    <n v="132"/>
    <m/>
    <m/>
    <n v="132"/>
    <m/>
    <m/>
    <m/>
    <n v="1"/>
    <n v="0"/>
    <n v="0"/>
    <n v="1"/>
    <n v="0"/>
    <n v="0"/>
    <n v="0"/>
  </r>
  <r>
    <x v="7"/>
    <n v="252"/>
    <n v="2019"/>
    <x v="20"/>
    <x v="0"/>
    <n v="132"/>
    <n v="12"/>
    <n v="132"/>
    <n v="132"/>
    <m/>
    <n v="132"/>
    <m/>
    <m/>
    <m/>
    <n v="1"/>
    <n v="1"/>
    <n v="0"/>
    <n v="1"/>
    <n v="0"/>
    <n v="0"/>
    <n v="0"/>
  </r>
  <r>
    <x v="7"/>
    <n v="252"/>
    <n v="2020"/>
    <x v="20"/>
    <x v="0"/>
    <n v="73"/>
    <n v="12"/>
    <n v="73"/>
    <n v="73"/>
    <m/>
    <n v="73"/>
    <m/>
    <m/>
    <m/>
    <n v="1"/>
    <n v="1"/>
    <n v="0"/>
    <n v="1"/>
    <n v="0"/>
    <n v="0"/>
    <n v="0"/>
  </r>
  <r>
    <x v="7"/>
    <n v="501"/>
    <n v="2019"/>
    <x v="21"/>
    <x v="1"/>
    <n v="64"/>
    <n v="49"/>
    <m/>
    <m/>
    <m/>
    <m/>
    <m/>
    <m/>
    <m/>
    <n v="0"/>
    <n v="0"/>
    <n v="0"/>
    <n v="0"/>
    <n v="0"/>
    <n v="0"/>
    <n v="0"/>
  </r>
  <r>
    <x v="8"/>
    <n v="268"/>
    <n v="2012"/>
    <x v="19"/>
    <x v="0"/>
    <n v="120"/>
    <n v="16"/>
    <n v="52"/>
    <m/>
    <m/>
    <n v="120"/>
    <m/>
    <m/>
    <m/>
    <n v="0.43333333333333335"/>
    <n v="0"/>
    <n v="0"/>
    <n v="1"/>
    <n v="0"/>
    <n v="0"/>
    <n v="0"/>
  </r>
  <r>
    <x v="8"/>
    <n v="268"/>
    <n v="2013"/>
    <x v="19"/>
    <x v="0"/>
    <n v="120"/>
    <n v="16"/>
    <n v="115"/>
    <m/>
    <m/>
    <n v="120"/>
    <m/>
    <m/>
    <m/>
    <n v="0.95833333333333337"/>
    <n v="0"/>
    <n v="0"/>
    <n v="1"/>
    <n v="0"/>
    <n v="0"/>
    <n v="0"/>
  </r>
  <r>
    <x v="8"/>
    <n v="268"/>
    <n v="2014"/>
    <x v="19"/>
    <x v="0"/>
    <n v="120"/>
    <n v="16"/>
    <n v="120"/>
    <m/>
    <m/>
    <n v="120"/>
    <m/>
    <m/>
    <m/>
    <n v="1"/>
    <n v="0"/>
    <n v="0"/>
    <n v="1"/>
    <n v="0"/>
    <n v="0"/>
    <n v="0"/>
  </r>
  <r>
    <x v="8"/>
    <n v="268"/>
    <n v="2015"/>
    <x v="19"/>
    <x v="0"/>
    <n v="120"/>
    <n v="16"/>
    <n v="120"/>
    <m/>
    <m/>
    <n v="120"/>
    <m/>
    <m/>
    <m/>
    <n v="1"/>
    <n v="0"/>
    <n v="0"/>
    <n v="1"/>
    <n v="0"/>
    <n v="0"/>
    <n v="0"/>
  </r>
  <r>
    <x v="8"/>
    <n v="268"/>
    <n v="2016"/>
    <x v="19"/>
    <x v="0"/>
    <n v="120"/>
    <n v="16"/>
    <n v="42"/>
    <m/>
    <m/>
    <n v="120"/>
    <m/>
    <m/>
    <m/>
    <n v="0.35"/>
    <n v="0"/>
    <n v="0"/>
    <n v="1"/>
    <n v="0"/>
    <n v="0"/>
    <n v="0"/>
  </r>
  <r>
    <x v="8"/>
    <n v="268"/>
    <n v="2017"/>
    <x v="19"/>
    <x v="0"/>
    <n v="120"/>
    <n v="16"/>
    <n v="36"/>
    <n v="28"/>
    <m/>
    <n v="120"/>
    <m/>
    <m/>
    <m/>
    <n v="0.3"/>
    <n v="0.23333333333333334"/>
    <n v="0"/>
    <n v="1"/>
    <n v="0"/>
    <n v="0"/>
    <n v="0"/>
  </r>
  <r>
    <x v="8"/>
    <n v="268"/>
    <n v="2018"/>
    <x v="19"/>
    <x v="0"/>
    <n v="120"/>
    <n v="16"/>
    <n v="61"/>
    <n v="60"/>
    <m/>
    <n v="120"/>
    <m/>
    <m/>
    <m/>
    <n v="0.5083333333333333"/>
    <n v="0.5"/>
    <n v="0"/>
    <n v="1"/>
    <n v="0"/>
    <n v="0"/>
    <n v="0"/>
  </r>
  <r>
    <x v="8"/>
    <n v="268"/>
    <n v="2019"/>
    <x v="19"/>
    <x v="0"/>
    <n v="120"/>
    <n v="16"/>
    <n v="92"/>
    <n v="93"/>
    <m/>
    <n v="120"/>
    <m/>
    <m/>
    <m/>
    <n v="0.76666666666666672"/>
    <n v="0.77500000000000002"/>
    <n v="0"/>
    <n v="1"/>
    <n v="0"/>
    <n v="0"/>
    <n v="0"/>
  </r>
  <r>
    <x v="8"/>
    <n v="268"/>
    <n v="2020"/>
    <x v="19"/>
    <x v="0"/>
    <n v="121"/>
    <n v="16"/>
    <n v="121"/>
    <n v="120"/>
    <m/>
    <n v="121"/>
    <m/>
    <m/>
    <m/>
    <n v="1"/>
    <n v="0.99173553719008267"/>
    <n v="0"/>
    <n v="1"/>
    <n v="0"/>
    <n v="0"/>
    <n v="0"/>
  </r>
  <r>
    <x v="8"/>
    <n v="269"/>
    <n v="2012"/>
    <x v="15"/>
    <x v="0"/>
    <n v="200"/>
    <n v="14"/>
    <m/>
    <m/>
    <m/>
    <n v="200"/>
    <m/>
    <m/>
    <m/>
    <n v="0"/>
    <n v="0"/>
    <n v="0"/>
    <n v="1"/>
    <n v="0"/>
    <n v="0"/>
    <n v="0"/>
  </r>
  <r>
    <x v="8"/>
    <n v="269"/>
    <n v="2013"/>
    <x v="15"/>
    <x v="0"/>
    <n v="196"/>
    <n v="14"/>
    <n v="178"/>
    <m/>
    <m/>
    <n v="196"/>
    <m/>
    <m/>
    <m/>
    <n v="0.90816326530612246"/>
    <n v="0"/>
    <n v="0"/>
    <n v="1"/>
    <n v="0"/>
    <n v="0"/>
    <n v="0"/>
  </r>
  <r>
    <x v="8"/>
    <n v="269"/>
    <n v="2014"/>
    <x v="15"/>
    <x v="0"/>
    <n v="216"/>
    <n v="15"/>
    <n v="192"/>
    <m/>
    <m/>
    <n v="216"/>
    <m/>
    <m/>
    <m/>
    <n v="0.88888888888888884"/>
    <n v="0"/>
    <n v="0"/>
    <n v="1"/>
    <n v="0"/>
    <n v="0"/>
    <n v="0"/>
  </r>
  <r>
    <x v="8"/>
    <n v="269"/>
    <n v="2015"/>
    <x v="15"/>
    <x v="0"/>
    <n v="157"/>
    <n v="15"/>
    <n v="5"/>
    <m/>
    <m/>
    <n v="157"/>
    <m/>
    <m/>
    <m/>
    <n v="3.1847133757961783E-2"/>
    <n v="0"/>
    <n v="0"/>
    <n v="1"/>
    <n v="0"/>
    <n v="0"/>
    <n v="0"/>
  </r>
  <r>
    <x v="8"/>
    <n v="269"/>
    <n v="2016"/>
    <x v="15"/>
    <x v="0"/>
    <n v="78"/>
    <n v="13"/>
    <n v="6"/>
    <m/>
    <m/>
    <n v="78"/>
    <m/>
    <m/>
    <m/>
    <n v="7.6923076923076927E-2"/>
    <n v="0"/>
    <n v="0"/>
    <n v="1"/>
    <n v="0"/>
    <n v="0"/>
    <n v="0"/>
  </r>
  <r>
    <x v="8"/>
    <n v="269"/>
    <n v="2017"/>
    <x v="15"/>
    <x v="0"/>
    <n v="224"/>
    <n v="15"/>
    <n v="223"/>
    <m/>
    <m/>
    <n v="224"/>
    <m/>
    <m/>
    <m/>
    <n v="0.9955357142857143"/>
    <n v="0"/>
    <n v="0"/>
    <n v="1"/>
    <n v="0"/>
    <n v="0"/>
    <n v="0"/>
  </r>
  <r>
    <x v="8"/>
    <n v="269"/>
    <n v="2018"/>
    <x v="15"/>
    <x v="0"/>
    <n v="182"/>
    <n v="14"/>
    <n v="115"/>
    <m/>
    <m/>
    <n v="182"/>
    <m/>
    <m/>
    <m/>
    <n v="0.63186813186813184"/>
    <n v="0"/>
    <n v="0"/>
    <n v="1"/>
    <n v="0"/>
    <n v="0"/>
    <n v="0"/>
  </r>
  <r>
    <x v="8"/>
    <n v="269"/>
    <n v="2019"/>
    <x v="15"/>
    <x v="0"/>
    <n v="137"/>
    <n v="12"/>
    <n v="137"/>
    <m/>
    <m/>
    <n v="137"/>
    <m/>
    <m/>
    <m/>
    <n v="1"/>
    <n v="0"/>
    <n v="0"/>
    <n v="1"/>
    <n v="0"/>
    <n v="0"/>
    <n v="0"/>
  </r>
  <r>
    <x v="8"/>
    <n v="269"/>
    <n v="2020"/>
    <x v="15"/>
    <x v="0"/>
    <n v="140"/>
    <n v="13"/>
    <n v="140"/>
    <m/>
    <m/>
    <n v="140"/>
    <m/>
    <m/>
    <m/>
    <n v="1"/>
    <n v="0"/>
    <n v="0"/>
    <n v="1"/>
    <n v="0"/>
    <n v="0"/>
    <n v="0"/>
  </r>
  <r>
    <x v="8"/>
    <n v="270"/>
    <n v="2012"/>
    <x v="20"/>
    <x v="0"/>
    <n v="120"/>
    <n v="16"/>
    <n v="75"/>
    <m/>
    <m/>
    <n v="120"/>
    <m/>
    <m/>
    <m/>
    <n v="0.625"/>
    <n v="0"/>
    <n v="0"/>
    <n v="1"/>
    <n v="0"/>
    <n v="0"/>
    <n v="0"/>
  </r>
  <r>
    <x v="8"/>
    <n v="270"/>
    <n v="2013"/>
    <x v="20"/>
    <x v="0"/>
    <n v="120"/>
    <n v="16"/>
    <n v="36"/>
    <m/>
    <m/>
    <n v="120"/>
    <m/>
    <m/>
    <m/>
    <n v="0.3"/>
    <n v="0"/>
    <n v="0"/>
    <n v="1"/>
    <n v="0"/>
    <n v="0"/>
    <n v="0"/>
  </r>
  <r>
    <x v="8"/>
    <n v="270"/>
    <n v="2014"/>
    <x v="20"/>
    <x v="0"/>
    <n v="120"/>
    <n v="16"/>
    <n v="97"/>
    <m/>
    <m/>
    <n v="120"/>
    <m/>
    <m/>
    <m/>
    <n v="0.80833333333333335"/>
    <n v="0"/>
    <n v="0"/>
    <n v="1"/>
    <n v="0"/>
    <n v="0"/>
    <n v="0"/>
  </r>
  <r>
    <x v="8"/>
    <n v="270"/>
    <n v="2015"/>
    <x v="20"/>
    <x v="0"/>
    <n v="120"/>
    <n v="16"/>
    <n v="99"/>
    <m/>
    <m/>
    <n v="119"/>
    <m/>
    <m/>
    <m/>
    <n v="0.82499999999999996"/>
    <n v="0"/>
    <n v="0"/>
    <n v="0.9916666666666667"/>
    <n v="0"/>
    <n v="0"/>
    <n v="0"/>
  </r>
  <r>
    <x v="8"/>
    <n v="270"/>
    <n v="2016"/>
    <x v="20"/>
    <x v="0"/>
    <n v="120"/>
    <n v="16"/>
    <n v="47"/>
    <m/>
    <m/>
    <n v="120"/>
    <m/>
    <m/>
    <m/>
    <n v="0.39166666666666666"/>
    <n v="0"/>
    <n v="0"/>
    <n v="1"/>
    <n v="0"/>
    <n v="0"/>
    <n v="0"/>
  </r>
  <r>
    <x v="8"/>
    <n v="270"/>
    <n v="2017"/>
    <x v="20"/>
    <x v="0"/>
    <n v="120"/>
    <n v="16"/>
    <n v="65"/>
    <n v="65"/>
    <m/>
    <n v="120"/>
    <m/>
    <m/>
    <m/>
    <n v="0.54166666666666663"/>
    <n v="0.54166666666666663"/>
    <n v="0"/>
    <n v="1"/>
    <n v="0"/>
    <n v="0"/>
    <n v="0"/>
  </r>
  <r>
    <x v="8"/>
    <n v="270"/>
    <n v="2018"/>
    <x v="20"/>
    <x v="0"/>
    <n v="120"/>
    <n v="16"/>
    <n v="46"/>
    <n v="46"/>
    <m/>
    <n v="120"/>
    <m/>
    <m/>
    <m/>
    <n v="0.38333333333333336"/>
    <n v="0.38333333333333336"/>
    <n v="0"/>
    <n v="1"/>
    <n v="0"/>
    <n v="0"/>
    <n v="0"/>
  </r>
  <r>
    <x v="8"/>
    <n v="270"/>
    <n v="2019"/>
    <x v="20"/>
    <x v="0"/>
    <n v="179"/>
    <n v="16"/>
    <n v="55"/>
    <n v="55"/>
    <m/>
    <n v="179"/>
    <m/>
    <m/>
    <m/>
    <n v="0.30726256983240224"/>
    <n v="0.30726256983240224"/>
    <n v="0"/>
    <n v="1"/>
    <n v="0"/>
    <n v="0"/>
    <n v="0"/>
  </r>
  <r>
    <x v="8"/>
    <n v="270"/>
    <n v="2020"/>
    <x v="20"/>
    <x v="0"/>
    <n v="120"/>
    <n v="16"/>
    <n v="119"/>
    <n v="102"/>
    <n v="54"/>
    <n v="120"/>
    <n v="54"/>
    <m/>
    <m/>
    <n v="0.9916666666666667"/>
    <n v="0.85"/>
    <n v="0.45"/>
    <n v="1"/>
    <n v="0.45"/>
    <n v="0"/>
    <n v="0"/>
  </r>
  <r>
    <x v="9"/>
    <n v="299"/>
    <n v="2012"/>
    <x v="0"/>
    <x v="0"/>
    <n v="320"/>
    <n v="18"/>
    <n v="245"/>
    <m/>
    <m/>
    <n v="320"/>
    <m/>
    <m/>
    <m/>
    <n v="0.765625"/>
    <n v="0"/>
    <n v="0"/>
    <n v="1"/>
    <n v="0"/>
    <n v="0"/>
    <n v="0"/>
  </r>
  <r>
    <x v="9"/>
    <n v="299"/>
    <n v="2013"/>
    <x v="0"/>
    <x v="0"/>
    <n v="320"/>
    <n v="18"/>
    <n v="179"/>
    <m/>
    <m/>
    <n v="320"/>
    <m/>
    <m/>
    <m/>
    <n v="0.55937499999999996"/>
    <n v="0"/>
    <n v="0"/>
    <n v="1"/>
    <n v="0"/>
    <n v="0"/>
    <n v="0"/>
  </r>
  <r>
    <x v="9"/>
    <n v="299"/>
    <n v="2014"/>
    <x v="0"/>
    <x v="0"/>
    <n v="320"/>
    <n v="18"/>
    <n v="309"/>
    <m/>
    <m/>
    <n v="320"/>
    <m/>
    <m/>
    <m/>
    <n v="0.96562499999999996"/>
    <n v="0"/>
    <n v="0"/>
    <n v="1"/>
    <n v="0"/>
    <n v="0"/>
    <n v="0"/>
  </r>
  <r>
    <x v="9"/>
    <n v="299"/>
    <n v="2015"/>
    <x v="0"/>
    <x v="0"/>
    <n v="204"/>
    <n v="20"/>
    <n v="202"/>
    <m/>
    <m/>
    <n v="204"/>
    <m/>
    <m/>
    <m/>
    <n v="0.99019607843137258"/>
    <n v="0"/>
    <n v="0"/>
    <n v="1"/>
    <n v="0"/>
    <n v="0"/>
    <n v="0"/>
  </r>
  <r>
    <x v="9"/>
    <n v="299"/>
    <n v="2016"/>
    <x v="0"/>
    <x v="0"/>
    <n v="410"/>
    <n v="20"/>
    <n v="155"/>
    <m/>
    <m/>
    <n v="410"/>
    <m/>
    <m/>
    <m/>
    <n v="0.37804878048780488"/>
    <n v="0"/>
    <n v="0"/>
    <n v="1"/>
    <n v="0"/>
    <n v="0"/>
    <n v="0"/>
  </r>
  <r>
    <x v="9"/>
    <n v="299"/>
    <n v="2017"/>
    <x v="0"/>
    <x v="0"/>
    <n v="336"/>
    <n v="18"/>
    <n v="90"/>
    <m/>
    <m/>
    <n v="336"/>
    <m/>
    <m/>
    <m/>
    <n v="0.26785714285714285"/>
    <n v="0"/>
    <n v="0"/>
    <n v="1"/>
    <n v="0"/>
    <n v="0"/>
    <n v="0"/>
  </r>
  <r>
    <x v="9"/>
    <n v="299"/>
    <n v="2018"/>
    <x v="0"/>
    <x v="0"/>
    <n v="336"/>
    <n v="18"/>
    <n v="207"/>
    <n v="207"/>
    <m/>
    <n v="336"/>
    <m/>
    <m/>
    <m/>
    <n v="0.6160714285714286"/>
    <n v="0.6160714285714286"/>
    <n v="0"/>
    <n v="1"/>
    <n v="0"/>
    <n v="0"/>
    <n v="0"/>
  </r>
  <r>
    <x v="9"/>
    <n v="299"/>
    <n v="2019"/>
    <x v="0"/>
    <x v="0"/>
    <n v="410"/>
    <n v="20"/>
    <n v="385"/>
    <n v="385"/>
    <m/>
    <n v="410"/>
    <m/>
    <m/>
    <m/>
    <n v="0.93902439024390238"/>
    <n v="0.93902439024390238"/>
    <n v="0"/>
    <n v="1"/>
    <n v="0"/>
    <n v="0"/>
    <n v="0"/>
  </r>
  <r>
    <x v="9"/>
    <n v="299"/>
    <n v="2020"/>
    <x v="0"/>
    <x v="0"/>
    <n v="510"/>
    <n v="20"/>
    <n v="184"/>
    <n v="184"/>
    <m/>
    <n v="510"/>
    <m/>
    <m/>
    <m/>
    <n v="0.36078431372549019"/>
    <n v="0.36078431372549019"/>
    <n v="0"/>
    <n v="1"/>
    <n v="0"/>
    <n v="0"/>
    <n v="0"/>
  </r>
  <r>
    <x v="9"/>
    <n v="300"/>
    <n v="2011"/>
    <x v="15"/>
    <x v="0"/>
    <n v="258"/>
    <n v="25"/>
    <m/>
    <m/>
    <m/>
    <n v="258"/>
    <m/>
    <m/>
    <m/>
    <n v="0"/>
    <n v="0"/>
    <n v="0"/>
    <n v="1"/>
    <n v="0"/>
    <n v="0"/>
    <n v="0"/>
  </r>
  <r>
    <x v="9"/>
    <n v="300"/>
    <n v="2012"/>
    <x v="15"/>
    <x v="0"/>
    <n v="270"/>
    <n v="20"/>
    <m/>
    <m/>
    <m/>
    <n v="270"/>
    <m/>
    <m/>
    <m/>
    <n v="0"/>
    <n v="0"/>
    <n v="0"/>
    <n v="1"/>
    <n v="0"/>
    <n v="0"/>
    <n v="0"/>
  </r>
  <r>
    <x v="9"/>
    <n v="300"/>
    <n v="2013"/>
    <x v="15"/>
    <x v="0"/>
    <n v="271"/>
    <n v="20"/>
    <m/>
    <m/>
    <m/>
    <n v="271"/>
    <m/>
    <m/>
    <m/>
    <n v="0"/>
    <n v="0"/>
    <n v="0"/>
    <n v="1"/>
    <n v="0"/>
    <n v="0"/>
    <n v="0"/>
  </r>
  <r>
    <x v="9"/>
    <n v="300"/>
    <n v="2014"/>
    <x v="15"/>
    <x v="0"/>
    <n v="271"/>
    <n v="20"/>
    <m/>
    <m/>
    <m/>
    <n v="271"/>
    <m/>
    <m/>
    <m/>
    <n v="0"/>
    <n v="0"/>
    <n v="0"/>
    <n v="1"/>
    <n v="0"/>
    <n v="0"/>
    <n v="0"/>
  </r>
  <r>
    <x v="9"/>
    <n v="300"/>
    <n v="2015"/>
    <x v="15"/>
    <x v="0"/>
    <n v="120"/>
    <n v="18"/>
    <m/>
    <m/>
    <m/>
    <n v="120"/>
    <m/>
    <m/>
    <m/>
    <n v="0"/>
    <n v="0"/>
    <n v="0"/>
    <n v="1"/>
    <n v="0"/>
    <n v="0"/>
    <n v="0"/>
  </r>
  <r>
    <x v="9"/>
    <n v="300"/>
    <n v="2016"/>
    <x v="15"/>
    <x v="0"/>
    <n v="362"/>
    <n v="24"/>
    <m/>
    <m/>
    <m/>
    <n v="362"/>
    <m/>
    <m/>
    <m/>
    <n v="0"/>
    <n v="0"/>
    <n v="0"/>
    <n v="1"/>
    <n v="0"/>
    <n v="0"/>
    <n v="0"/>
  </r>
  <r>
    <x v="9"/>
    <n v="300"/>
    <n v="2017"/>
    <x v="15"/>
    <x v="0"/>
    <n v="434"/>
    <n v="24"/>
    <m/>
    <m/>
    <m/>
    <n v="434"/>
    <m/>
    <m/>
    <m/>
    <n v="0"/>
    <n v="0"/>
    <n v="0"/>
    <n v="1"/>
    <n v="0"/>
    <n v="0"/>
    <n v="0"/>
  </r>
  <r>
    <x v="9"/>
    <n v="300"/>
    <n v="2018"/>
    <x v="15"/>
    <x v="0"/>
    <n v="414"/>
    <n v="21"/>
    <m/>
    <m/>
    <m/>
    <n v="414"/>
    <m/>
    <m/>
    <m/>
    <n v="0"/>
    <n v="0"/>
    <n v="0"/>
    <n v="1"/>
    <n v="0"/>
    <n v="0"/>
    <n v="0"/>
  </r>
  <r>
    <x v="9"/>
    <n v="300"/>
    <n v="2019"/>
    <x v="15"/>
    <x v="0"/>
    <n v="258"/>
    <n v="20"/>
    <m/>
    <m/>
    <m/>
    <n v="258"/>
    <m/>
    <m/>
    <m/>
    <n v="0"/>
    <n v="0"/>
    <n v="0"/>
    <n v="1"/>
    <n v="0"/>
    <n v="0"/>
    <n v="0"/>
  </r>
  <r>
    <x v="9"/>
    <n v="300"/>
    <n v="2020"/>
    <x v="15"/>
    <x v="0"/>
    <n v="191"/>
    <n v="21"/>
    <m/>
    <m/>
    <m/>
    <n v="191"/>
    <m/>
    <m/>
    <m/>
    <n v="0"/>
    <n v="0"/>
    <n v="0"/>
    <n v="1"/>
    <n v="0"/>
    <n v="0"/>
    <n v="0"/>
  </r>
  <r>
    <x v="10"/>
    <n v="11"/>
    <n v="2019"/>
    <x v="22"/>
    <x v="1"/>
    <n v="105"/>
    <m/>
    <n v="0"/>
    <n v="21"/>
    <n v="0"/>
    <n v="105"/>
    <n v="0"/>
    <n v="103"/>
    <n v="0"/>
    <n v="0"/>
    <n v="0.2"/>
    <n v="0"/>
    <n v="1"/>
    <n v="0"/>
    <n v="0.98095238095238091"/>
    <n v="0"/>
  </r>
  <r>
    <x v="10"/>
    <n v="11"/>
    <n v="2020"/>
    <x v="22"/>
    <x v="1"/>
    <n v="105"/>
    <m/>
    <n v="0"/>
    <n v="100"/>
    <n v="0"/>
    <n v="105"/>
    <n v="0"/>
    <n v="101"/>
    <n v="0"/>
    <n v="0"/>
    <n v="0.95238095238095233"/>
    <n v="0"/>
    <n v="1"/>
    <n v="0"/>
    <n v="0.96190476190476193"/>
    <n v="0"/>
  </r>
  <r>
    <x v="10"/>
    <n v="13"/>
    <n v="2019"/>
    <x v="23"/>
    <x v="1"/>
    <n v="155"/>
    <m/>
    <n v="140"/>
    <n v="55"/>
    <n v="140"/>
    <n v="155"/>
    <n v="140"/>
    <n v="147"/>
    <n v="0"/>
    <n v="0.90322580645161288"/>
    <n v="0.35483870967741937"/>
    <n v="0.90322580645161288"/>
    <n v="1"/>
    <n v="0.90322580645161288"/>
    <n v="0.94838709677419353"/>
    <n v="0"/>
  </r>
  <r>
    <x v="10"/>
    <n v="13"/>
    <n v="2020"/>
    <x v="23"/>
    <x v="1"/>
    <n v="155"/>
    <m/>
    <n v="153"/>
    <n v="152"/>
    <n v="152"/>
    <n v="155"/>
    <n v="153"/>
    <n v="153"/>
    <n v="0"/>
    <n v="0.98709677419354835"/>
    <n v="0.98064516129032253"/>
    <n v="0.98064516129032253"/>
    <n v="1"/>
    <n v="0.98709677419354835"/>
    <n v="0.98709677419354835"/>
    <n v="0"/>
  </r>
  <r>
    <x v="10"/>
    <n v="540"/>
    <n v="540"/>
    <x v="24"/>
    <x v="1"/>
    <n v="22"/>
    <m/>
    <n v="0"/>
    <n v="0"/>
    <n v="0"/>
    <n v="22"/>
    <n v="0"/>
    <n v="0"/>
    <n v="0"/>
    <n v="0"/>
    <n v="0"/>
    <n v="0"/>
    <n v="1"/>
    <n v="0"/>
    <n v="0"/>
    <n v="0"/>
  </r>
  <r>
    <x v="10"/>
    <n v="541"/>
    <n v="541"/>
    <x v="25"/>
    <x v="1"/>
    <m/>
    <m/>
    <m/>
    <m/>
    <m/>
    <m/>
    <m/>
    <m/>
    <m/>
    <n v="0"/>
    <n v="0"/>
    <n v="0"/>
    <n v="0"/>
    <n v="0"/>
    <n v="0"/>
    <n v="0"/>
  </r>
  <r>
    <x v="10"/>
    <n v="34"/>
    <n v="34"/>
    <x v="26"/>
    <x v="1"/>
    <n v="90"/>
    <m/>
    <n v="88"/>
    <n v="52"/>
    <n v="68"/>
    <n v="90"/>
    <n v="88"/>
    <n v="31"/>
    <n v="0"/>
    <n v="0.97777777777777775"/>
    <n v="0.57777777777777772"/>
    <n v="0.75555555555555554"/>
    <n v="1"/>
    <n v="0.97777777777777775"/>
    <n v="0.3444444444444444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National Football League (NFL)"/>
    <x v="0"/>
    <s v=" United States"/>
    <n v="2019"/>
    <n v="1"/>
    <n v="32"/>
    <n v="267"/>
    <n v="14077"/>
    <s v="439.9"/>
    <n v="52.722999999999999"/>
    <s v="[3][4]"/>
  </r>
  <r>
    <s v="Major League Baseball (MLB)"/>
    <x v="1"/>
    <s v=" United States"/>
    <n v="2019"/>
    <n v="1"/>
    <n v="30"/>
    <n v="2.4670000000000001"/>
    <n v="9780"/>
    <n v="326"/>
    <n v="3.964"/>
    <s v="[5]"/>
  </r>
  <r>
    <m/>
    <x v="2"/>
    <s v=" Canada"/>
    <m/>
    <m/>
    <m/>
    <m/>
    <m/>
    <m/>
    <m/>
    <m/>
  </r>
  <r>
    <s v="National Basketball Association (NBA)"/>
    <x v="3"/>
    <s v=" United States"/>
    <s v="2018-19"/>
    <n v="1"/>
    <n v="30"/>
    <n v="1.3120000000000001"/>
    <n v="7707"/>
    <n v="257"/>
    <n v="5.8739999999999997"/>
    <s v="[6]"/>
  </r>
  <r>
    <m/>
    <x v="2"/>
    <s v=" Canada"/>
    <m/>
    <m/>
    <m/>
    <m/>
    <m/>
    <m/>
    <m/>
    <m/>
  </r>
  <r>
    <s v="Premier League (EPL)"/>
    <x v="4"/>
    <s v=" England"/>
    <s v="2018–19"/>
    <n v="1"/>
    <n v="20"/>
    <n v="380"/>
    <n v="5864"/>
    <s v="293.2"/>
    <n v="15.432"/>
    <s v="[7]"/>
  </r>
  <r>
    <m/>
    <x v="2"/>
    <s v=" Wales[d]"/>
    <m/>
    <m/>
    <m/>
    <m/>
    <m/>
    <m/>
    <m/>
    <m/>
  </r>
  <r>
    <s v="National Hockey League (NHL)"/>
    <x v="5"/>
    <s v=" United States"/>
    <s v="2018–19"/>
    <n v="1"/>
    <n v="32"/>
    <n v="1.3580000000000001"/>
    <n v="4570"/>
    <n v="134"/>
    <n v="3.3650000000000002"/>
    <s v="[8]"/>
  </r>
  <r>
    <m/>
    <x v="2"/>
    <s v=" Canada"/>
    <m/>
    <m/>
    <m/>
    <m/>
    <m/>
    <m/>
    <m/>
    <m/>
  </r>
  <r>
    <s v="Fußball-Bundesliga (Bundesliga)"/>
    <x v="4"/>
    <s v=" Germany"/>
    <s v="2018–19"/>
    <n v="1"/>
    <n v="18"/>
    <n v="306"/>
    <n v="3454"/>
    <s v="191.9"/>
    <n v="11.288"/>
    <s v="[7]"/>
  </r>
  <r>
    <s v="Campeonato Nacional de Liga de Primera División (La Liga)"/>
    <x v="4"/>
    <s v=" Spain"/>
    <s v="2018-19"/>
    <n v="1"/>
    <n v="20"/>
    <n v="380"/>
    <n v="3344"/>
    <s v="167.2"/>
    <n v="8.8000000000000007"/>
    <s v="[7]"/>
  </r>
  <r>
    <s v="Lega Nazionale Professionisti Serie A"/>
    <x v="4"/>
    <s v=" Italy"/>
    <s v="2018–19"/>
    <n v="1"/>
    <n v="20"/>
    <n v="382"/>
    <n v="2595"/>
    <s v="129.8"/>
    <n v="6.7930000000000001"/>
    <s v="[7]"/>
  </r>
  <r>
    <s v="UEFA Champions League (UCL)"/>
    <x v="4"/>
    <s v="Europe"/>
    <s v="2019–20"/>
    <s v="1 (Inter­national)"/>
    <s v="38[e]"/>
    <n v="132"/>
    <n v="2419"/>
    <n v="64"/>
    <n v="18.326000000000001"/>
    <s v="[9]"/>
  </r>
  <r>
    <s v="FIA Formula One World Championship"/>
    <x v="6"/>
    <s v="Worldwide"/>
    <n v="2019"/>
    <n v="1"/>
    <n v="10"/>
    <n v="20"/>
    <n v="2022"/>
    <s v="202.2"/>
    <n v="101.1"/>
    <s v="[10]"/>
  </r>
  <r>
    <s v="Championnat de France de football (Ligue 1)"/>
    <x v="4"/>
    <s v=" France"/>
    <s v="2018-19"/>
    <n v="1"/>
    <n v="20"/>
    <n v="380"/>
    <n v="1892"/>
    <s v="94.6"/>
    <n v="4.9790000000000001"/>
    <s v="[7]"/>
  </r>
  <r>
    <m/>
    <x v="2"/>
    <s v=" Monaco"/>
    <m/>
    <m/>
    <m/>
    <m/>
    <m/>
    <m/>
    <m/>
    <m/>
  </r>
  <r>
    <s v="Campeonato Brasileiro Série A (Brasileirão)"/>
    <x v="4"/>
    <s v=" Brazil"/>
    <n v="2019"/>
    <n v="1"/>
    <n v="20"/>
    <n v="380"/>
    <n v="1330"/>
    <s v="66.6"/>
    <n v="3.5"/>
    <s v="[11]"/>
  </r>
  <r>
    <s v="Nippon Professional Baseball (NPB)"/>
    <x v="1"/>
    <s v=" Japan"/>
    <n v="2016"/>
    <n v="1"/>
    <n v="12"/>
    <n v="880"/>
    <n v="1184"/>
    <s v="98.7"/>
    <n v="1.345"/>
    <s v="[12]"/>
  </r>
  <r>
    <s v="Major League Soccer (MLS)"/>
    <x v="4"/>
    <s v=" United States"/>
    <n v="2019"/>
    <n v="1"/>
    <s v="24[i]"/>
    <n v="421"/>
    <n v="1080"/>
    <n v="45"/>
    <n v="2.0430000000000001"/>
    <s v="[13][14][15][16]"/>
  </r>
  <r>
    <m/>
    <x v="2"/>
    <s v=" Canada"/>
    <m/>
    <m/>
    <m/>
    <m/>
    <m/>
    <m/>
    <m/>
    <m/>
  </r>
  <r>
    <s v="Indian Premier League (IPL)"/>
    <x v="7"/>
    <s v=" India"/>
    <n v="2019"/>
    <n v="1"/>
    <n v="8"/>
    <n v="60"/>
    <n v="980"/>
    <s v="71.25"/>
    <n v="8.5"/>
    <s v="[17]"/>
  </r>
  <r>
    <s v="Australian Football League (AFL)"/>
    <x v="8"/>
    <s v=" Australia"/>
    <n v="2019"/>
    <n v="1"/>
    <n v="18"/>
    <n v="207"/>
    <n v="961"/>
    <s v="53.4"/>
    <n v="4.6420000000000003"/>
    <s v="[18]"/>
  </r>
  <r>
    <s v="Chinese Football Association Super League (CSL)"/>
    <x v="4"/>
    <s v=" China"/>
    <n v="2016"/>
    <n v="1"/>
    <n v="16"/>
    <n v="240"/>
    <n v="945"/>
    <n v="59"/>
    <n v="3.9380000000000002"/>
    <s v="[19]"/>
  </r>
  <r>
    <s v="English Football League Championship (EFL Championship)"/>
    <x v="4"/>
    <s v=" England"/>
    <s v="2018–19"/>
    <n v="2"/>
    <n v="24"/>
    <n v="557"/>
    <n v="885.7"/>
    <s v="36.9"/>
    <n v="1.59"/>
    <s v="[20]"/>
  </r>
  <r>
    <m/>
    <x v="2"/>
    <s v=" Wales"/>
    <m/>
    <m/>
    <m/>
    <m/>
    <m/>
    <m/>
    <m/>
    <m/>
  </r>
  <r>
    <s v="Russian Premier League (RPL)"/>
    <x v="4"/>
    <s v=" Russia"/>
    <s v="2018–19"/>
    <n v="1"/>
    <n v="16"/>
    <n v="240"/>
    <n v="876"/>
    <s v="54.8"/>
    <n v="3.65"/>
    <s v="[7]"/>
  </r>
  <r>
    <s v="J1 League"/>
    <x v="4"/>
    <s v=" Japan"/>
    <n v="2017"/>
    <n v="1"/>
    <n v="18"/>
    <n v="306"/>
    <n v="860"/>
    <n v="48"/>
    <n v="2.81"/>
    <s v="[21]"/>
  </r>
  <r>
    <s v="Kontinental Hockey League (KHL)"/>
    <x v="5"/>
    <s v=" Russia"/>
    <s v="2016–17"/>
    <n v="1"/>
    <s v="29[n]"/>
    <n v="944"/>
    <n v="820"/>
    <s v="28.3"/>
    <n v="869"/>
    <s v="[22]"/>
  </r>
  <r>
    <m/>
    <x v="2"/>
    <s v=" Belarus"/>
    <m/>
    <m/>
    <m/>
    <m/>
    <m/>
    <m/>
    <m/>
    <m/>
  </r>
  <r>
    <m/>
    <x v="2"/>
    <s v=" China"/>
    <m/>
    <m/>
    <m/>
    <m/>
    <m/>
    <m/>
    <m/>
    <m/>
  </r>
  <r>
    <m/>
    <x v="2"/>
    <s v=" Croatia"/>
    <m/>
    <m/>
    <m/>
    <m/>
    <m/>
    <m/>
    <m/>
    <m/>
  </r>
  <r>
    <m/>
    <x v="2"/>
    <s v=" Finland"/>
    <m/>
    <m/>
    <m/>
    <m/>
    <m/>
    <m/>
    <m/>
    <m/>
  </r>
  <r>
    <m/>
    <x v="2"/>
    <s v=" Kazakhstan"/>
    <m/>
    <m/>
    <m/>
    <m/>
    <m/>
    <m/>
    <m/>
    <m/>
  </r>
  <r>
    <m/>
    <x v="2"/>
    <s v=" Latvia"/>
    <m/>
    <m/>
    <m/>
    <m/>
    <m/>
    <m/>
    <m/>
    <m/>
  </r>
  <r>
    <m/>
    <x v="2"/>
    <s v=" Slovakia[m]"/>
    <m/>
    <m/>
    <m/>
    <m/>
    <m/>
    <m/>
    <m/>
    <m/>
  </r>
  <r>
    <s v="2. Fußball-Bundesliga (2. Bundesliga)"/>
    <x v="4"/>
    <s v=" Germany"/>
    <s v="2018–19"/>
    <n v="2"/>
    <n v="18"/>
    <n v="306"/>
    <n v="781.5"/>
    <s v="43.4"/>
    <n v="2.5539999999999998"/>
    <s v="[23]"/>
  </r>
  <r>
    <s v="Turkish Süper Lig"/>
    <x v="4"/>
    <s v=" Turkey"/>
    <s v="2018-19"/>
    <n v="1"/>
    <n v="18"/>
    <n v="306"/>
    <n v="670"/>
    <s v="37.2"/>
    <n v="2.19"/>
    <s v="[7]"/>
  </r>
  <r>
    <s v="NASCAR Cup Series"/>
    <x v="6"/>
    <s v=" United States"/>
    <n v="2017"/>
    <n v="1"/>
    <n v="36"/>
    <n v="36"/>
    <n v="660.8"/>
    <s v="18.4"/>
    <n v="18.356000000000002"/>
    <s v="[24]"/>
  </r>
  <r>
    <s v="Eredivisie"/>
    <x v="4"/>
    <s v=" Netherlands"/>
    <s v="2018–19"/>
    <n v="1"/>
    <n v="18"/>
    <n v="312"/>
    <n v="578"/>
    <s v="32.1"/>
    <n v="1.853"/>
    <s v="[7]"/>
  </r>
  <r>
    <s v="Chinese Basketball Association (CBA)"/>
    <x v="3"/>
    <s v=" China"/>
    <s v="2015–16"/>
    <n v="1"/>
    <n v="20"/>
    <n v="405"/>
    <n v="575.79999999999995"/>
    <s v="28.8"/>
    <n v="1.4219999999999999"/>
    <s v="[25]"/>
  </r>
  <r>
    <s v="Primeira Liga"/>
    <x v="4"/>
    <s v=" Portugal"/>
    <s v="2018–19"/>
    <n v="1"/>
    <n v="18"/>
    <n v="306"/>
    <n v="524"/>
    <s v="29.1"/>
    <n v="1.712"/>
    <s v="[7]"/>
  </r>
  <r>
    <s v="Liga Profesional de Fútbol"/>
    <x v="4"/>
    <s v=" Argentina"/>
    <s v="2018–19"/>
    <n v="1"/>
    <n v="26"/>
    <n v="325"/>
    <n v="490.8"/>
    <s v="18.9"/>
    <n v="1.51"/>
    <s v="[26]"/>
  </r>
  <r>
    <s v="Liga MX"/>
    <x v="4"/>
    <s v=" Mexico"/>
    <n v="2019"/>
    <n v="1"/>
    <n v="18"/>
    <n v="334"/>
    <n v="477"/>
    <s v="26.5"/>
    <n v="1.4279999999999999"/>
    <s v="[27]"/>
  </r>
  <r>
    <s v="Belgian First Division A"/>
    <x v="4"/>
    <s v=" Belgium"/>
    <s v="2018–19"/>
    <n v="1"/>
    <n v="16"/>
    <n v="191"/>
    <n v="445"/>
    <s v="27.8"/>
    <n v="2.33"/>
    <s v="[7]"/>
  </r>
  <r>
    <s v="Korea Baseball Organization League (KBO League)"/>
    <x v="1"/>
    <s v=" South Korea"/>
    <n v="2018"/>
    <n v="1"/>
    <n v="10"/>
    <n v="590"/>
    <n v="396.3"/>
    <s v="39.6"/>
    <n v="672"/>
    <s v="[28]"/>
  </r>
  <r>
    <s v="Lega Nazionale Professionisti B (Serie B)"/>
    <x v="4"/>
    <s v=" Italy"/>
    <s v="2017–18"/>
    <n v="2"/>
    <n v="22"/>
    <n v="470"/>
    <n v="353"/>
    <n v="16"/>
    <n v="751"/>
    <s v="[29]"/>
  </r>
  <r>
    <s v="Championnat de France de rugby à XV (Top 14)"/>
    <x v="9"/>
    <s v=" France"/>
    <s v="2017–18"/>
    <n v="1"/>
    <n v="14"/>
    <n v="187"/>
    <n v="337.2"/>
    <s v="24.1"/>
    <n v="1.8029999999999999"/>
    <s v="[30]"/>
  </r>
  <r>
    <s v="Campeonato Nacional de Liga de Segunda División (LaLiga2)"/>
    <x v="4"/>
    <s v=" Spain"/>
    <s v="2017–18"/>
    <n v="2"/>
    <n v="22"/>
    <n v="468"/>
    <n v="326.8"/>
    <s v="14.9"/>
    <n v="698"/>
    <s v="[31]"/>
  </r>
  <r>
    <s v="National Rugby League (NRL)"/>
    <x v="10"/>
    <s v=" Australia"/>
    <n v="2019"/>
    <n v="1"/>
    <n v="16"/>
    <n v="201"/>
    <n v="316"/>
    <s v="19.8"/>
    <n v="1.5720000000000001"/>
    <s v="[32]"/>
  </r>
  <r>
    <m/>
    <x v="2"/>
    <s v=" New Zealand"/>
    <m/>
    <m/>
    <m/>
    <m/>
    <m/>
    <m/>
    <m/>
    <m/>
  </r>
  <r>
    <s v="UEFA Europa League (UEL)"/>
    <x v="4"/>
    <s v="Europe"/>
    <s v="2019–20"/>
    <s v="2 (Inter­national)"/>
    <s v="56[q]"/>
    <n v="197"/>
    <n v="311.39999999999998"/>
    <s v="5.56"/>
    <n v="1.581"/>
    <s v="[9]"/>
  </r>
  <r>
    <s v="FIM Road Racing World Championship Grand Prix (Moto GP)"/>
    <x v="11"/>
    <s v="Worldwide"/>
    <n v="2017"/>
    <n v="1"/>
    <n v="11"/>
    <n v="18"/>
    <n v="300"/>
    <s v="27.3"/>
    <n v="16.667000000000002"/>
    <s v="[33]"/>
  </r>
  <r>
    <s v="K League"/>
    <x v="4"/>
    <s v=" South Korea"/>
    <n v="2019"/>
    <n v="1"/>
    <n v="12"/>
    <n v="228"/>
    <n v="287"/>
    <s v="23.9"/>
    <n v="1.258"/>
    <s v="[34]"/>
  </r>
  <r>
    <s v="Copa Libertadores"/>
    <x v="4"/>
    <s v="South America"/>
    <n v="2019"/>
    <s v="1 (Inter­national)"/>
    <n v="32"/>
    <n v="125"/>
    <n v="267.8"/>
    <s v="8.4"/>
    <n v="2.1419999999999999"/>
    <s v="[35]"/>
  </r>
  <r>
    <s v="J2 League"/>
    <x v="4"/>
    <s v=" Japan"/>
    <n v="2015"/>
    <n v="2"/>
    <n v="22"/>
    <n v="462"/>
    <n v="262"/>
    <s v="11.9"/>
    <n v="567"/>
    <s v="[36]"/>
  </r>
  <r>
    <s v="Saudi Professional League (SPL)"/>
    <x v="4"/>
    <s v=" Saudi Arabia"/>
    <s v="2016–17"/>
    <n v="1"/>
    <n v="14"/>
    <n v="182"/>
    <n v="254.6"/>
    <s v="18.2"/>
    <n v="1.399"/>
    <s v="[37][38]"/>
  </r>
  <r>
    <s v="Premiership Rugby"/>
    <x v="9"/>
    <s v=" England"/>
    <s v="2015–16"/>
    <n v="1"/>
    <n v="12"/>
    <n v="135"/>
    <n v="251.4"/>
    <n v="21"/>
    <n v="1.8620000000000001"/>
    <s v="[40]"/>
  </r>
  <r>
    <s v="Scottish Premiership (SPL)"/>
    <x v="4"/>
    <s v=" Scotland"/>
    <s v="2018–19"/>
    <n v="1"/>
    <n v="12"/>
    <n v="228"/>
    <n v="237"/>
    <s v="19.8"/>
    <n v="1.0389999999999999"/>
    <s v="[7]"/>
  </r>
  <r>
    <s v="Swiss Super League"/>
    <x v="4"/>
    <s v="  Switzerland"/>
    <s v="2018–19"/>
    <n v="1"/>
    <n v="10"/>
    <n v="180"/>
    <n v="230"/>
    <s v="14.4"/>
    <n v="958"/>
    <s v="[7]"/>
  </r>
  <r>
    <m/>
    <x v="2"/>
    <s v=" Liechtenstein[u]"/>
    <m/>
    <m/>
    <m/>
    <m/>
    <m/>
    <m/>
    <m/>
    <m/>
  </r>
  <r>
    <s v="Austrian Football Bundesliga"/>
    <x v="4"/>
    <s v=" Austria"/>
    <s v="2018–19"/>
    <n v="1"/>
    <n v="12"/>
    <n v="192"/>
    <n v="224"/>
    <s v="18.7"/>
    <n v="1.167"/>
    <s v="[7]"/>
  </r>
  <r>
    <s v="Championnat de France de football de Ligue 2 (Ligue 2)"/>
    <x v="4"/>
    <s v=" France"/>
    <s v="2016–17"/>
    <n v="2"/>
    <n v="20"/>
    <n v="380"/>
    <n v="219"/>
    <s v="11.0"/>
    <n v="576"/>
    <s v="[41]"/>
  </r>
  <r>
    <s v="English Football League One (EFL League One)"/>
    <x v="4"/>
    <s v=" England"/>
    <s v="2018-19"/>
    <n v="3"/>
    <n v="24"/>
    <n v="557"/>
    <n v="215.5"/>
    <n v="9"/>
    <n v="387"/>
    <s v="[20]"/>
  </r>
  <r>
    <m/>
    <x v="2"/>
    <s v=" Wales[v]"/>
    <m/>
    <m/>
    <m/>
    <m/>
    <m/>
    <m/>
    <m/>
    <m/>
  </r>
  <r>
    <s v="FIA Formula E Championship (Formula E)"/>
    <x v="6"/>
    <s v="Worldwide"/>
    <s v="2018–19"/>
    <n v="1"/>
    <n v="11"/>
    <n v="13"/>
    <n v="200"/>
    <s v="18.2"/>
    <n v="15.385"/>
    <s v="[42]"/>
  </r>
  <r>
    <s v="Danish Superliga"/>
    <x v="4"/>
    <s v=" Denmark"/>
    <s v="2018–19"/>
    <n v="1"/>
    <n v="14"/>
    <n v="250"/>
    <n v="197"/>
    <s v="14.1"/>
    <n v="788"/>
    <s v="[7]"/>
  </r>
  <r>
    <s v="Swedish Hockey League (SHL)"/>
    <x v="5"/>
    <s v=" Sweden"/>
    <s v="2018–19"/>
    <n v="1"/>
    <n v="14"/>
    <n v="409"/>
    <n v="183"/>
    <s v="13.0"/>
    <n v="447"/>
    <s v="[43]"/>
  </r>
  <r>
    <s v="Categoria Primera A"/>
    <x v="4"/>
    <s v=" Colombia"/>
    <s v="–"/>
    <n v="1"/>
    <n v="18"/>
    <n v="452"/>
    <n v="176"/>
    <n v="10"/>
    <n v="389"/>
    <s v="[citation needed]"/>
  </r>
  <r>
    <s v="National League"/>
    <x v="5"/>
    <s v="  Switzerland"/>
    <s v="2013–14"/>
    <n v="1"/>
    <n v="12"/>
    <n v="339"/>
    <n v="167"/>
    <s v="13.9"/>
    <n v="493"/>
    <s v="[44]"/>
  </r>
  <r>
    <s v="Allsvenskan"/>
    <x v="4"/>
    <s v=" Sweden"/>
    <n v="2019"/>
    <n v="1"/>
    <n v="16"/>
    <n v="240"/>
    <n v="156"/>
    <s v="9.8"/>
    <n v="650"/>
    <s v="[7]"/>
  </r>
  <r>
    <s v="B.League"/>
    <x v="3"/>
    <s v=" Japan"/>
    <s v="2017–18"/>
    <n v="1"/>
    <n v="18"/>
    <n v="561"/>
    <n v="153.4"/>
    <s v="8.5"/>
    <n v="273"/>
    <s v="[45]"/>
  </r>
  <r>
    <s v="Eliteserien"/>
    <x v="4"/>
    <s v=" Norway"/>
    <n v="2017"/>
    <n v="1"/>
    <n v="16"/>
    <n v="240"/>
    <n v="152"/>
    <s v="9.5"/>
    <n v="633"/>
    <s v="[39]"/>
  </r>
  <r>
    <s v="Ekstraklasa"/>
    <x v="4"/>
    <s v=" Poland"/>
    <s v="2016–17"/>
    <n v="1"/>
    <n v="16"/>
    <n v="296"/>
    <n v="152"/>
    <s v="9.5"/>
    <n v="514"/>
    <s v="[39]"/>
  </r>
  <r>
    <s v="Canadian Football League (CFL)"/>
    <x v="12"/>
    <s v=" Canada"/>
    <n v="2018"/>
    <n v="1"/>
    <n v="9"/>
    <n v="86"/>
    <n v="143"/>
    <s v="15.9"/>
    <n v="1.663"/>
    <s v="[46]"/>
  </r>
  <r>
    <s v="3. Fußball-Liga (3. Liga)"/>
    <x v="4"/>
    <s v=" Germany"/>
    <s v="2017–18"/>
    <n v="3"/>
    <n v="20"/>
    <n v="380"/>
    <n v="143"/>
    <s v="7.2"/>
    <n v="376"/>
    <s v="[47]"/>
  </r>
  <r>
    <s v="Deutsche Eishockey Liga (DEL)"/>
    <x v="5"/>
    <s v=" Germany"/>
    <s v="2018–19"/>
    <n v="1"/>
    <n v="14"/>
    <n v="410"/>
    <n v="130"/>
    <s v="9.3"/>
    <n v="317"/>
    <s v="[48]"/>
  </r>
  <r>
    <s v="Basketball Bundesliga (BBL)"/>
    <x v="3"/>
    <s v=" Germany"/>
    <s v="2018–19"/>
    <n v="1"/>
    <n v="18"/>
    <n v="328"/>
    <n v="128"/>
    <s v="7.1"/>
    <n v="390"/>
    <s v="[48]"/>
  </r>
  <r>
    <s v="Lega Italiana Calcio Professionistico (Serie C)"/>
    <x v="4"/>
    <s v=" Italy"/>
    <s v="2017–18"/>
    <n v="3"/>
    <n v="57"/>
    <n v="990"/>
    <n v="126"/>
    <s v="2.2"/>
    <n v="127"/>
    <s v="[29]"/>
  </r>
  <r>
    <s v="Championnat de France de rugby à XV de 2e division (Rugby Pro D2)"/>
    <x v="9"/>
    <s v=" France"/>
    <s v="2017–18"/>
    <n v="2"/>
    <n v="16"/>
    <n v="215"/>
    <n v="119.7"/>
    <s v="7.5"/>
    <n v="557"/>
    <s v="[49]"/>
  </r>
  <r>
    <s v="Kazakhstan Premier League"/>
    <x v="4"/>
    <s v=" Kazakhstan"/>
    <n v="2017"/>
    <n v="1"/>
    <n v="12"/>
    <n v="198"/>
    <n v="118"/>
    <s v="9.8"/>
    <n v="596"/>
    <s v="[39]"/>
  </r>
  <r>
    <s v="Superleague Greece"/>
    <x v="4"/>
    <s v=" Greece"/>
    <s v="2016–17"/>
    <n v="1"/>
    <n v="16"/>
    <n v="252"/>
    <n v="118"/>
    <s v="7.4"/>
    <n v="468"/>
    <s v="[39]"/>
  </r>
  <r>
    <s v="Liiga"/>
    <x v="5"/>
    <s v=" Finland"/>
    <s v="2018–19"/>
    <n v="1"/>
    <n v="15"/>
    <n v="495"/>
    <n v="117"/>
    <s v="7.8"/>
    <n v="236"/>
    <s v="[50]"/>
  </r>
  <r>
    <s v="Chilean Primera Division"/>
    <x v="4"/>
    <s v=" Chile"/>
    <s v="–"/>
    <n v="1"/>
    <n v="18"/>
    <n v="194"/>
    <n v="113"/>
    <s v="6.3"/>
    <n v="582"/>
    <s v="[citation needed]"/>
  </r>
  <r>
    <s v="South African Premier Division"/>
    <x v="4"/>
    <s v=" South Africa"/>
    <s v="–"/>
    <n v="1"/>
    <n v="16"/>
    <n v="240"/>
    <n v="111"/>
    <s v="6.9"/>
    <n v="463"/>
    <s v="[51]"/>
  </r>
  <r>
    <s v="Israeli Premier League"/>
    <x v="4"/>
    <s v=" Israel"/>
    <s v="2016–17"/>
    <n v="1"/>
    <n v="14"/>
    <n v="240"/>
    <n v="108"/>
    <s v="7.7"/>
    <n v="450"/>
    <s v="[39]"/>
  </r>
  <r>
    <s v="Handball-Bundesliga (HBL)"/>
    <x v="13"/>
    <s v=" Germany"/>
    <s v="2018–19"/>
    <n v="1"/>
    <n v="18"/>
    <n v="306"/>
    <n v="105"/>
    <s v="5.8"/>
    <n v="343"/>
    <s v="[48]"/>
  </r>
  <r>
    <s v="English Football League Two (EFL League Two)"/>
    <x v="4"/>
    <s v=" England"/>
    <s v="2018-19"/>
    <n v="4"/>
    <n v="24"/>
    <n v="557"/>
    <n v="102.7"/>
    <s v="4.3"/>
    <n v="184"/>
    <s v="[20]"/>
  </r>
  <r>
    <m/>
    <x v="2"/>
    <s v=" Wales"/>
    <m/>
    <m/>
    <m/>
    <m/>
    <m/>
    <m/>
    <m/>
    <m/>
  </r>
  <r>
    <s v="Ligue Nationale de Basket Pro A (LNB Pro A)"/>
    <x v="3"/>
    <s v=" France"/>
    <s v="2018–19"/>
    <n v="1"/>
    <n v="18"/>
    <n v="326"/>
    <n v="96.3"/>
    <s v="5.3"/>
    <n v="295"/>
    <s v="[52]"/>
  </r>
  <r>
    <s v="Egyptian Premier League"/>
    <x v="4"/>
    <s v=" Egypt"/>
    <s v="–"/>
    <n v="1"/>
    <n v="20"/>
    <n v="306"/>
    <n v="95"/>
    <s v="4.7"/>
    <n v="310"/>
    <s v="[53]"/>
  </r>
  <r>
    <s v="Super Rugby"/>
    <x v="9"/>
    <s v=" Australia"/>
    <n v="2018"/>
    <s v="1 (Inter­national)"/>
    <n v="15"/>
    <n v="127"/>
    <n v="94"/>
    <s v="7.0"/>
    <n v="740"/>
    <s v="[54]"/>
  </r>
  <r>
    <m/>
    <x v="2"/>
    <s v=" New Zealand"/>
    <m/>
    <m/>
    <m/>
    <m/>
    <m/>
    <m/>
    <m/>
    <m/>
  </r>
  <r>
    <s v="Overwatch League (OWL)"/>
    <x v="14"/>
    <s v="Worldwide"/>
    <n v="2019"/>
    <n v="1"/>
    <n v="12"/>
    <n v="466"/>
    <n v="89.3"/>
    <s v="7.4"/>
    <n v="192"/>
    <s v="[55]"/>
  </r>
  <r>
    <s v="Nemzeti Bajnokság I"/>
    <x v="4"/>
    <s v=" Hungary"/>
    <s v="2016–17"/>
    <n v="1"/>
    <n v="12"/>
    <n v="198"/>
    <n v="89"/>
    <s v="7.4"/>
    <n v="449"/>
    <s v="[39]"/>
  </r>
  <r>
    <s v="Ukrainian Premier League (UPL)"/>
    <x v="4"/>
    <s v=" Ukraine"/>
    <s v="2016–17"/>
    <n v="1"/>
    <n v="14"/>
    <n v="186"/>
    <n v="89"/>
    <s v="6.4"/>
    <n v="478"/>
    <s v="[39]"/>
  </r>
  <r>
    <s v="Czech First League"/>
    <x v="4"/>
    <s v=" Czech Republic"/>
    <s v="2016–17"/>
    <n v="1"/>
    <n v="16"/>
    <n v="240"/>
    <n v="74"/>
    <s v="4.6"/>
    <n v="308"/>
    <s v="[39]"/>
  </r>
  <r>
    <s v="Mexican Pacific League (Liga Mexicana del Pacífico; LMP)"/>
    <x v="1"/>
    <s v=" Mexico"/>
    <s v="2012–13"/>
    <n v="1"/>
    <n v="8"/>
    <n v="306"/>
    <n v="72"/>
    <n v="9"/>
    <n v="235"/>
    <s v="[56]"/>
  </r>
  <r>
    <s v="Liga I"/>
    <x v="4"/>
    <s v=" Romania"/>
    <s v="2016–17"/>
    <n v="1"/>
    <n v="14"/>
    <n v="268"/>
    <n v="71"/>
    <s v="5.1"/>
    <n v="265"/>
    <s v="[39]"/>
  </r>
  <r>
    <s v="EuroLeague"/>
    <x v="3"/>
    <s v="Europe"/>
    <s v="2018-19"/>
    <s v="1 (Inter­national)"/>
    <n v="16"/>
    <n v="260"/>
    <n v="69"/>
    <s v="4.3"/>
    <n v="265"/>
    <s v="[57][58]"/>
  </r>
  <r>
    <s v="Indian Super League (ISL)"/>
    <x v="4"/>
    <s v=" India"/>
    <s v="2018-19"/>
    <n v="1"/>
    <n v="10"/>
    <n v="95"/>
    <n v="65"/>
    <s v="6.5"/>
    <n v="684"/>
    <s v="[59]"/>
  </r>
  <r>
    <s v="A-League"/>
    <x v="4"/>
    <s v=" Australia"/>
    <s v="2017–18"/>
    <n v="1"/>
    <n v="10"/>
    <n v="140"/>
    <n v="63"/>
    <s v="6.3"/>
    <n v="450"/>
    <s v="[60]"/>
  </r>
  <r>
    <m/>
    <x v="2"/>
    <s v=" New Zealand"/>
    <m/>
    <m/>
    <m/>
    <m/>
    <m/>
    <m/>
    <m/>
    <m/>
  </r>
  <r>
    <s v="Eerste Divisie"/>
    <x v="4"/>
    <s v=" Netherlands"/>
    <s v="2014–15"/>
    <n v="2"/>
    <n v="20"/>
    <n v="380"/>
    <n v="61"/>
    <s v="3.1"/>
    <n v="161"/>
    <s v="[61]"/>
  </r>
  <r>
    <s v="Super League"/>
    <x v="10"/>
    <s v=" England"/>
    <n v="2015"/>
    <n v="1"/>
    <n v="12"/>
    <n v="195"/>
    <n v="60"/>
    <s v="5.0"/>
    <n v="308"/>
    <s v="[62]"/>
  </r>
  <r>
    <m/>
    <x v="2"/>
    <s v=" France[ac]"/>
    <m/>
    <m/>
    <m/>
    <m/>
    <m/>
    <m/>
    <m/>
    <m/>
  </r>
  <r>
    <s v="Cypriot First Division"/>
    <x v="4"/>
    <s v=" Cyprus"/>
    <s v="2016–17"/>
    <n v="1"/>
    <n v="14"/>
    <n v="242"/>
    <n v="60"/>
    <s v="4.3"/>
    <n v="248"/>
    <s v="[39]"/>
  </r>
  <r>
    <s v="Women's National Basketball Association (WNBA)"/>
    <x v="3"/>
    <s v=" United States"/>
    <n v="2019"/>
    <n v="1"/>
    <n v="12"/>
    <n v="220"/>
    <n v="53.8"/>
    <s v="4.5"/>
    <n v="245"/>
    <s v="[63]"/>
  </r>
  <r>
    <s v="Bangladesh Premier League"/>
    <x v="7"/>
    <s v=" Bangladesh"/>
    <s v="2016–17"/>
    <n v="1"/>
    <n v="7"/>
    <n v="46"/>
    <n v="53.5"/>
    <s v="7.6"/>
    <n v="1.1639999999999999"/>
    <s v="[64]"/>
  </r>
  <r>
    <s v="Croatian First Football League (1. HNL)"/>
    <x v="4"/>
    <s v=" Croatia"/>
    <s v="2016–17"/>
    <n v="1"/>
    <n v="10"/>
    <n v="180"/>
    <n v="42"/>
    <s v="4.2"/>
    <n v="233"/>
    <s v="[39]"/>
  </r>
  <r>
    <s v="Copa Sudamericana"/>
    <x v="4"/>
    <s v="South America"/>
    <n v="2019"/>
    <s v="2 (Inter­national)"/>
    <n v="54"/>
    <n v="105"/>
    <n v="41.5"/>
    <s v="0.8"/>
    <n v="395"/>
    <s v="[35]"/>
  </r>
  <r>
    <s v="Vyšejšaja Liha (Belarusian Premier League)"/>
    <x v="4"/>
    <s v=" Belarus"/>
    <n v="2017"/>
    <n v="1"/>
    <n v="16"/>
    <n v="223"/>
    <n v="41"/>
    <s v="2.6"/>
    <n v="184"/>
    <s v="[39]"/>
  </r>
  <r>
    <s v="First Professional Football League (Bulgarian First League)"/>
    <x v="4"/>
    <s v=" Bulgaria"/>
    <s v="2016–17"/>
    <n v="1"/>
    <n v="10"/>
    <n v="240"/>
    <n v="40"/>
    <n v="4"/>
    <n v="167"/>
    <s v="[39]"/>
  </r>
  <r>
    <s v="LNB Pro B"/>
    <x v="3"/>
    <s v=" France"/>
    <s v="2018-19"/>
    <n v="2"/>
    <n v="18"/>
    <n v="323"/>
    <n v="38.5"/>
    <s v="2.1"/>
    <n v="119"/>
    <s v="[52]"/>
  </r>
  <r>
    <s v="J3 League"/>
    <x v="4"/>
    <s v=" Japan"/>
    <n v="2015"/>
    <n v="3"/>
    <n v="12"/>
    <n v="234"/>
    <n v="35"/>
    <s v="2.9"/>
    <n v="150"/>
    <s v="[36]"/>
  </r>
  <r>
    <s v="UAE Pro League"/>
    <x v="4"/>
    <s v=" United Arab Emirates"/>
    <s v="2013–14"/>
    <n v="1"/>
    <n v="14"/>
    <n v="182"/>
    <n v="34.700000000000003"/>
    <s v="2.5"/>
    <n v="191"/>
    <s v="[65]"/>
  </r>
  <r>
    <s v="Azerbaijan Premier League"/>
    <x v="4"/>
    <s v=" Azerbaijan"/>
    <s v="2016–17"/>
    <n v="1"/>
    <n v="10"/>
    <n v="112"/>
    <n v="34"/>
    <s v="3.4"/>
    <n v="303"/>
    <s v="[39]"/>
  </r>
  <r>
    <s v="Serbian SuperLiga"/>
    <x v="4"/>
    <s v=" Serbia"/>
    <s v="2016–17"/>
    <n v="1"/>
    <n v="16"/>
    <n v="296"/>
    <n v="32"/>
    <n v="2"/>
    <n v="108"/>
    <s v="[39]"/>
  </r>
  <r>
    <s v="Slovak Super Liga"/>
    <x v="4"/>
    <s v=" Slovakia"/>
    <s v="2016–17"/>
    <n v="1"/>
    <n v="12"/>
    <n v="165"/>
    <n v="32"/>
    <s v="2.7"/>
    <n v="194"/>
    <s v="[39]"/>
  </r>
  <r>
    <s v="Liga de la Asociación de Clubs de Baloncesto (Liga ACB)"/>
    <x v="3"/>
    <s v=" Spain"/>
    <s v="2016–17"/>
    <n v="1"/>
    <n v="18"/>
    <n v="295"/>
    <n v="30.1"/>
    <s v="1.7"/>
    <n v="102"/>
    <s v="[66]"/>
  </r>
  <r>
    <m/>
    <x v="2"/>
    <s v=" Andorra"/>
    <m/>
    <m/>
    <m/>
    <m/>
    <m/>
    <m/>
    <m/>
    <m/>
  </r>
  <r>
    <s v="Persian Gulf Pro League"/>
    <x v="4"/>
    <s v=" Iran"/>
    <s v="2015–16"/>
    <n v="1"/>
    <n v="16"/>
    <n v="240"/>
    <n v="29"/>
    <s v="1.8"/>
    <n v="121"/>
    <s v="[67]"/>
  </r>
  <r>
    <s v="United Rugby Championship[af]"/>
    <x v="9"/>
    <s v=" Ireland"/>
    <s v="2017–18"/>
    <s v="1 (Inter­national)"/>
    <n v="14"/>
    <n v="153"/>
    <n v="26.9"/>
    <s v="1.9"/>
    <n v="176"/>
    <s v="[68]"/>
  </r>
  <r>
    <m/>
    <x v="2"/>
    <s v=" Italy"/>
    <m/>
    <m/>
    <m/>
    <m/>
    <m/>
    <m/>
    <m/>
    <m/>
  </r>
  <r>
    <m/>
    <x v="2"/>
    <s v=" Scotland"/>
    <m/>
    <m/>
    <m/>
    <m/>
    <m/>
    <m/>
    <m/>
    <m/>
  </r>
  <r>
    <m/>
    <x v="2"/>
    <s v=" South Africa"/>
    <m/>
    <m/>
    <m/>
    <m/>
    <m/>
    <m/>
    <m/>
    <m/>
  </r>
  <r>
    <m/>
    <x v="2"/>
    <s v=" Wales"/>
    <m/>
    <m/>
    <m/>
    <m/>
    <m/>
    <m/>
    <m/>
    <m/>
  </r>
  <r>
    <s v="Primera Categoría Serie A (Ecuadorian Serie A)"/>
    <x v="4"/>
    <s v=" Ecuador"/>
    <n v="2018"/>
    <n v="1"/>
    <n v="12"/>
    <n v="266"/>
    <n v="25"/>
    <s v="2.1"/>
    <n v="94"/>
    <s v="[69]"/>
  </r>
  <r>
    <s v="Veikkausliiga"/>
    <x v="4"/>
    <s v=" Finland"/>
    <n v="2017"/>
    <n v="1"/>
    <n v="12"/>
    <n v="198"/>
    <n v="25"/>
    <s v="2.1"/>
    <n v="126"/>
    <s v="[39]"/>
  </r>
  <r>
    <s v="Mexican Baseball League (Liga Mexicana de Béisbol; LMB)"/>
    <x v="1"/>
    <s v=" Mexico"/>
    <n v="2016"/>
    <n v="1"/>
    <n v="16"/>
    <n v="923"/>
    <n v="23"/>
    <s v="1.5"/>
    <n v="25"/>
    <s v="[70]"/>
  </r>
  <r>
    <s v="Russian Volleyball Super League (RVSL)"/>
    <x v="15"/>
    <s v=" Russia"/>
    <n v="2017"/>
    <n v="1"/>
    <n v="14"/>
    <n v="201"/>
    <n v="21.9"/>
    <s v="1.6"/>
    <n v="109"/>
    <s v="[71]"/>
  </r>
  <r>
    <s v="Israeli Basketball Premier League (ISBL)"/>
    <x v="3"/>
    <s v=" Israel"/>
    <s v="2018–19"/>
    <n v="1"/>
    <n v="12"/>
    <n v="215"/>
    <n v="20"/>
    <s v="1.7"/>
    <n v="93"/>
    <s v="[72][73][74][75][76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E9614-8B42-444F-AC21-25A6F3A1DDF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o Torneo">
  <location ref="A3:H37" firstHeaderRow="0" firstDataRow="1" firstDataCol="1"/>
  <pivotFields count="21">
    <pivotField axis="axisRow" showAll="0">
      <items count="12">
        <item x="0"/>
        <item x="1"/>
        <item x="2"/>
        <item x="3"/>
        <item x="4"/>
        <item x="5"/>
        <item x="7"/>
        <item x="6"/>
        <item x="10"/>
        <item x="8"/>
        <item x="9"/>
        <item t="default"/>
      </items>
    </pivotField>
    <pivotField showAll="0"/>
    <pivotField showAll="0"/>
    <pivotField axis="axisRow" showAll="0">
      <items count="31">
        <item x="23"/>
        <item x="24"/>
        <item x="25"/>
        <item x="22"/>
        <item m="1" x="29"/>
        <item x="2"/>
        <item x="16"/>
        <item x="13"/>
        <item x="3"/>
        <item x="8"/>
        <item x="21"/>
        <item x="17"/>
        <item m="1" x="27"/>
        <item x="12"/>
        <item x="10"/>
        <item x="1"/>
        <item x="0"/>
        <item x="19"/>
        <item x="20"/>
        <item x="15"/>
        <item x="6"/>
        <item x="7"/>
        <item x="5"/>
        <item x="11"/>
        <item x="18"/>
        <item m="1" x="28"/>
        <item x="9"/>
        <item x="14"/>
        <item x="4"/>
        <item x="26"/>
        <item t="default"/>
      </items>
    </pivotField>
    <pivotField axis="axisRow" showAll="0">
      <items count="3">
        <item sd="0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Fields count="3">
    <field x="4"/>
    <field x="0"/>
    <field x="3"/>
  </rowFields>
  <rowItems count="34">
    <i>
      <x/>
    </i>
    <i>
      <x v="1"/>
    </i>
    <i r="1">
      <x/>
    </i>
    <i r="2">
      <x v="15"/>
    </i>
    <i r="2">
      <x v="16"/>
    </i>
    <i r="1">
      <x v="1"/>
    </i>
    <i r="2">
      <x v="16"/>
    </i>
    <i r="1">
      <x v="2"/>
    </i>
    <i r="2">
      <x v="20"/>
    </i>
    <i r="2">
      <x v="21"/>
    </i>
    <i r="1">
      <x v="3"/>
    </i>
    <i r="2">
      <x v="14"/>
    </i>
    <i r="2">
      <x v="16"/>
    </i>
    <i r="1">
      <x v="4"/>
    </i>
    <i r="2">
      <x v="13"/>
    </i>
    <i r="2">
      <x v="14"/>
    </i>
    <i r="1">
      <x v="5"/>
    </i>
    <i r="2">
      <x v="20"/>
    </i>
    <i r="2">
      <x v="21"/>
    </i>
    <i r="1">
      <x v="6"/>
    </i>
    <i r="2">
      <x v="17"/>
    </i>
    <i r="2">
      <x v="18"/>
    </i>
    <i r="2">
      <x v="19"/>
    </i>
    <i r="1">
      <x v="7"/>
    </i>
    <i r="2">
      <x v="16"/>
    </i>
    <i r="2">
      <x v="19"/>
    </i>
    <i r="1">
      <x v="9"/>
    </i>
    <i r="2">
      <x v="17"/>
    </i>
    <i r="2">
      <x v="18"/>
    </i>
    <i r="2">
      <x v="19"/>
    </i>
    <i r="1">
      <x v="10"/>
    </i>
    <i r="2">
      <x v="16"/>
    </i>
    <i r="2"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Events%" fld="14" subtotal="average" baseField="4" baseItem="0"/>
    <dataField name="Lineups Teams%" fld="15" subtotal="average" baseField="4" baseItem="0"/>
    <dataField name="Lineups Players%" fld="16" subtotal="average" baseField="4" baseItem="0"/>
    <dataField name="Predictions%" fld="17" subtotal="average" baseField="4" baseItem="0"/>
    <dataField name="Stats Teams%" fld="18" subtotal="average" baseField="4" baseItem="0"/>
    <dataField name="Stats Players%" fld="19" subtotal="average" baseField="4" baseItem="0"/>
    <dataField name="Standings%" fld="20" subtotal="average" baseField="4" baseItem="0"/>
  </dataFields>
  <formats count="5">
    <format dxfId="14">
      <pivotArea collapsedLevelsAreSubtotals="1" fieldPosition="0">
        <references count="1">
          <reference field="4" count="0"/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1">
      <pivotArea grandRow="1" outline="0" collapsedLevelsAreSubtotals="1" fieldPosition="0"/>
    </format>
    <format dxfId="1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0" count="10">
              <x v="0"/>
              <x v="1"/>
              <x v="2"/>
              <x v="3"/>
              <x v="4"/>
              <x v="5"/>
              <x v="6"/>
              <x v="7"/>
              <x v="9"/>
              <x v="10"/>
            </reference>
            <reference field="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21F30-E38D-4078-9A6E-3697B659FAD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ort">
  <location ref="O2:Q19" firstHeaderRow="0" firstDataRow="1" firstDataCol="1"/>
  <pivotFields count="11">
    <pivotField showAll="0"/>
    <pivotField axis="axisRow" showAll="0">
      <items count="17">
        <item x="0"/>
        <item x="4"/>
        <item x="8"/>
        <item x="6"/>
        <item x="1"/>
        <item x="3"/>
        <item x="12"/>
        <item x="13"/>
        <item x="5"/>
        <item x="11"/>
        <item x="14"/>
        <item x="10"/>
        <item x="9"/>
        <item x="7"/>
        <item x="15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(M)" fld="7" baseField="1" baseItem="0" numFmtId="165"/>
    <dataField name="Share" fld="7" showDataAs="percentOfCol" baseField="1" baseItem="0" numFmtId="10"/>
  </dataFields>
  <formats count="5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B9A6F-267D-4E9E-BA31-B9DDC867D03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ediction" colHeaderCaption="Result">
  <location ref="B14:F1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Bookmakers" fld="2" baseField="0" baseItem="0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2018%E2%80%9319_2._Bundesliga" TargetMode="External"/><Relationship Id="rId299" Type="http://schemas.openxmlformats.org/officeDocument/2006/relationships/hyperlink" Target="https://en.wikipedia.org/wiki/2018%E2%80%9319_Liiga_season" TargetMode="External"/><Relationship Id="rId21" Type="http://schemas.openxmlformats.org/officeDocument/2006/relationships/hyperlink" Target="https://en.wikipedia.org/wiki/Premier_League" TargetMode="External"/><Relationship Id="rId63" Type="http://schemas.openxmlformats.org/officeDocument/2006/relationships/hyperlink" Target="https://en.wikipedia.org/wiki/List_of_professional_sports_leagues_by_revenue" TargetMode="External"/><Relationship Id="rId159" Type="http://schemas.openxmlformats.org/officeDocument/2006/relationships/hyperlink" Target="https://en.wikipedia.org/wiki/2017%E2%80%9318_Serie_B" TargetMode="External"/><Relationship Id="rId324" Type="http://schemas.openxmlformats.org/officeDocument/2006/relationships/hyperlink" Target="https://en.wikipedia.org/wiki/2018%E2%80%9319_Pro_A_season" TargetMode="External"/><Relationship Id="rId366" Type="http://schemas.openxmlformats.org/officeDocument/2006/relationships/hyperlink" Target="https://en.wikipedia.org/wiki/A-League" TargetMode="External"/><Relationship Id="rId170" Type="http://schemas.openxmlformats.org/officeDocument/2006/relationships/hyperlink" Target="https://en.wikipedia.org/wiki/National_Rugby_League" TargetMode="External"/><Relationship Id="rId226" Type="http://schemas.openxmlformats.org/officeDocument/2006/relationships/hyperlink" Target="https://en.wikipedia.org/wiki/List_of_professional_sports_leagues_by_revenue" TargetMode="External"/><Relationship Id="rId433" Type="http://schemas.openxmlformats.org/officeDocument/2006/relationships/hyperlink" Target="https://en.wikipedia.org/wiki/List_of_professional_sports_leagues_by_revenue" TargetMode="External"/><Relationship Id="rId268" Type="http://schemas.openxmlformats.org/officeDocument/2006/relationships/hyperlink" Target="https://en.wikipedia.org/wiki/List_of_professional_sports_leagues_by_revenue" TargetMode="External"/><Relationship Id="rId32" Type="http://schemas.openxmlformats.org/officeDocument/2006/relationships/hyperlink" Target="https://en.wikipedia.org/wiki/Bundesliga" TargetMode="External"/><Relationship Id="rId74" Type="http://schemas.openxmlformats.org/officeDocument/2006/relationships/hyperlink" Target="https://en.wikipedia.org/wiki/Indian_Premier_League" TargetMode="External"/><Relationship Id="rId128" Type="http://schemas.openxmlformats.org/officeDocument/2006/relationships/hyperlink" Target="https://en.wikipedia.org/wiki/Netherlands" TargetMode="External"/><Relationship Id="rId335" Type="http://schemas.openxmlformats.org/officeDocument/2006/relationships/hyperlink" Target="https://en.wikipedia.org/wiki/Overwatch_(video_game)" TargetMode="External"/><Relationship Id="rId377" Type="http://schemas.openxmlformats.org/officeDocument/2006/relationships/hyperlink" Target="https://en.wikipedia.org/wiki/England" TargetMode="External"/><Relationship Id="rId5" Type="http://schemas.openxmlformats.org/officeDocument/2006/relationships/hyperlink" Target="https://en.wikipedia.org/wiki/United_States" TargetMode="External"/><Relationship Id="rId181" Type="http://schemas.openxmlformats.org/officeDocument/2006/relationships/hyperlink" Target="https://en.wikipedia.org/wiki/Grand_Prix_motorcycle_racing" TargetMode="External"/><Relationship Id="rId237" Type="http://schemas.openxmlformats.org/officeDocument/2006/relationships/hyperlink" Target="https://en.wikipedia.org/wiki/2018%E2%80%9319_SHL_season" TargetMode="External"/><Relationship Id="rId402" Type="http://schemas.openxmlformats.org/officeDocument/2006/relationships/hyperlink" Target="https://en.wikipedia.org/wiki/Belarus" TargetMode="External"/><Relationship Id="rId279" Type="http://schemas.openxmlformats.org/officeDocument/2006/relationships/hyperlink" Target="https://en.wikipedia.org/wiki/2018%E2%80%9319_Basketball_Bundesliga" TargetMode="External"/><Relationship Id="rId444" Type="http://schemas.openxmlformats.org/officeDocument/2006/relationships/hyperlink" Target="https://en.wikipedia.org/wiki/Scotland" TargetMode="External"/><Relationship Id="rId43" Type="http://schemas.openxmlformats.org/officeDocument/2006/relationships/hyperlink" Target="https://en.wikipedia.org/wiki/List_of_professional_sports_leagues_by_revenue" TargetMode="External"/><Relationship Id="rId139" Type="http://schemas.openxmlformats.org/officeDocument/2006/relationships/hyperlink" Target="https://en.wikipedia.org/wiki/List_of_professional_sports_leagues_by_revenue" TargetMode="External"/><Relationship Id="rId290" Type="http://schemas.openxmlformats.org/officeDocument/2006/relationships/hyperlink" Target="https://en.wikipedia.org/wiki/Kazakhstan" TargetMode="External"/><Relationship Id="rId304" Type="http://schemas.openxmlformats.org/officeDocument/2006/relationships/hyperlink" Target="https://en.wikipedia.org/wiki/South_African_Premier_Division" TargetMode="External"/><Relationship Id="rId346" Type="http://schemas.openxmlformats.org/officeDocument/2006/relationships/hyperlink" Target="https://en.wikipedia.org/wiki/List_of_professional_sports_leagues_by_revenue" TargetMode="External"/><Relationship Id="rId388" Type="http://schemas.openxmlformats.org/officeDocument/2006/relationships/hyperlink" Target="https://en.wikipedia.org/wiki/Bangladesh_Premier_League" TargetMode="External"/><Relationship Id="rId85" Type="http://schemas.openxmlformats.org/officeDocument/2006/relationships/hyperlink" Target="https://en.wikipedia.org/wiki/List_of_professional_sports_leagues_by_revenue" TargetMode="External"/><Relationship Id="rId150" Type="http://schemas.openxmlformats.org/officeDocument/2006/relationships/hyperlink" Target="https://en.wikipedia.org/wiki/Belgium" TargetMode="External"/><Relationship Id="rId192" Type="http://schemas.openxmlformats.org/officeDocument/2006/relationships/hyperlink" Target="https://en.wikipedia.org/wiki/2019_Copa_Am%C3%A9rica" TargetMode="External"/><Relationship Id="rId206" Type="http://schemas.openxmlformats.org/officeDocument/2006/relationships/hyperlink" Target="https://en.wikipedia.org/wiki/List_of_professional_sports_leagues_by_revenue" TargetMode="External"/><Relationship Id="rId413" Type="http://schemas.openxmlformats.org/officeDocument/2006/relationships/hyperlink" Target="https://en.wikipedia.org/wiki/J3_League" TargetMode="External"/><Relationship Id="rId248" Type="http://schemas.openxmlformats.org/officeDocument/2006/relationships/hyperlink" Target="https://en.wikipedia.org/wiki/2019_Allsvenskan" TargetMode="External"/><Relationship Id="rId455" Type="http://schemas.openxmlformats.org/officeDocument/2006/relationships/hyperlink" Target="https://en.wikipedia.org/wiki/2017_Veikkausliiga" TargetMode="External"/><Relationship Id="rId12" Type="http://schemas.openxmlformats.org/officeDocument/2006/relationships/hyperlink" Target="https://en.wikipedia.org/wiki/2019_MLB_season" TargetMode="External"/><Relationship Id="rId108" Type="http://schemas.openxmlformats.org/officeDocument/2006/relationships/hyperlink" Target="https://en.wikipedia.org/wiki/Croatia" TargetMode="External"/><Relationship Id="rId315" Type="http://schemas.openxmlformats.org/officeDocument/2006/relationships/hyperlink" Target="https://en.wikipedia.org/wiki/List_of_professional_sports_leagues_by_revenue" TargetMode="External"/><Relationship Id="rId357" Type="http://schemas.openxmlformats.org/officeDocument/2006/relationships/hyperlink" Target="https://en.wikipedia.org/wiki/2016%E2%80%9317_Liga_I" TargetMode="External"/><Relationship Id="rId54" Type="http://schemas.openxmlformats.org/officeDocument/2006/relationships/hyperlink" Target="https://en.wikipedia.org/wiki/Ligue_1" TargetMode="External"/><Relationship Id="rId96" Type="http://schemas.openxmlformats.org/officeDocument/2006/relationships/hyperlink" Target="https://en.wikipedia.org/wiki/Russian_Premier_League" TargetMode="External"/><Relationship Id="rId161" Type="http://schemas.openxmlformats.org/officeDocument/2006/relationships/hyperlink" Target="https://en.wikipedia.org/wiki/Top_14" TargetMode="External"/><Relationship Id="rId217" Type="http://schemas.openxmlformats.org/officeDocument/2006/relationships/hyperlink" Target="https://en.wikipedia.org/wiki/2018%E2%80%9319_Austrian_Football_Bundesliga" TargetMode="External"/><Relationship Id="rId399" Type="http://schemas.openxmlformats.org/officeDocument/2006/relationships/hyperlink" Target="https://en.wikipedia.org/wiki/List_of_professional_sports_leagues_by_revenue" TargetMode="External"/><Relationship Id="rId259" Type="http://schemas.openxmlformats.org/officeDocument/2006/relationships/hyperlink" Target="https://en.wikipedia.org/wiki/Ekstraklasa" TargetMode="External"/><Relationship Id="rId424" Type="http://schemas.openxmlformats.org/officeDocument/2006/relationships/hyperlink" Target="https://en.wikipedia.org/wiki/2016%E2%80%9317_Azerbaijan_Premier_League" TargetMode="External"/><Relationship Id="rId466" Type="http://schemas.openxmlformats.org/officeDocument/2006/relationships/hyperlink" Target="https://en.wikipedia.org/wiki/Israeli_Basketball_Premier_League" TargetMode="External"/><Relationship Id="rId23" Type="http://schemas.openxmlformats.org/officeDocument/2006/relationships/hyperlink" Target="https://en.wikipedia.org/wiki/England" TargetMode="External"/><Relationship Id="rId119" Type="http://schemas.openxmlformats.org/officeDocument/2006/relationships/hyperlink" Target="https://en.wikipedia.org/wiki/S%C3%BCper_Lig" TargetMode="External"/><Relationship Id="rId270" Type="http://schemas.openxmlformats.org/officeDocument/2006/relationships/hyperlink" Target="https://en.wikipedia.org/wiki/Germany" TargetMode="External"/><Relationship Id="rId326" Type="http://schemas.openxmlformats.org/officeDocument/2006/relationships/hyperlink" Target="https://en.wikipedia.org/wiki/Egyptian_Premier_League" TargetMode="External"/><Relationship Id="rId65" Type="http://schemas.openxmlformats.org/officeDocument/2006/relationships/hyperlink" Target="https://en.wikipedia.org/wiki/Japan" TargetMode="External"/><Relationship Id="rId130" Type="http://schemas.openxmlformats.org/officeDocument/2006/relationships/hyperlink" Target="https://en.wikipedia.org/wiki/List_of_professional_sports_leagues_by_revenue" TargetMode="External"/><Relationship Id="rId368" Type="http://schemas.openxmlformats.org/officeDocument/2006/relationships/hyperlink" Target="https://en.wikipedia.org/wiki/New_Zealand" TargetMode="External"/><Relationship Id="rId172" Type="http://schemas.openxmlformats.org/officeDocument/2006/relationships/hyperlink" Target="https://en.wikipedia.org/wiki/Australia" TargetMode="External"/><Relationship Id="rId193" Type="http://schemas.openxmlformats.org/officeDocument/2006/relationships/hyperlink" Target="https://en.wikipedia.org/wiki/List_of_professional_sports_leagues_by_revenue" TargetMode="External"/><Relationship Id="rId207" Type="http://schemas.openxmlformats.org/officeDocument/2006/relationships/hyperlink" Target="https://en.wikipedia.org/wiki/Scottish_Premiership" TargetMode="External"/><Relationship Id="rId228" Type="http://schemas.openxmlformats.org/officeDocument/2006/relationships/hyperlink" Target="https://en.wikipedia.org/wiki/Formula_E" TargetMode="External"/><Relationship Id="rId249" Type="http://schemas.openxmlformats.org/officeDocument/2006/relationships/hyperlink" Target="https://en.wikipedia.org/wiki/List_of_professional_sports_leagues_by_revenue" TargetMode="External"/><Relationship Id="rId414" Type="http://schemas.openxmlformats.org/officeDocument/2006/relationships/hyperlink" Target="https://en.wikipedia.org/wiki/Japan" TargetMode="External"/><Relationship Id="rId435" Type="http://schemas.openxmlformats.org/officeDocument/2006/relationships/hyperlink" Target="https://en.wikipedia.org/wiki/Spain" TargetMode="External"/><Relationship Id="rId456" Type="http://schemas.openxmlformats.org/officeDocument/2006/relationships/hyperlink" Target="https://en.wikipedia.org/wiki/List_of_professional_sports_leagues_by_revenue" TargetMode="External"/><Relationship Id="rId13" Type="http://schemas.openxmlformats.org/officeDocument/2006/relationships/hyperlink" Target="https://en.wikipedia.org/wiki/List_of_professional_sports_leagues_by_revenue" TargetMode="External"/><Relationship Id="rId109" Type="http://schemas.openxmlformats.org/officeDocument/2006/relationships/hyperlink" Target="https://en.wikipedia.org/wiki/Finland" TargetMode="External"/><Relationship Id="rId260" Type="http://schemas.openxmlformats.org/officeDocument/2006/relationships/hyperlink" Target="https://en.wikipedia.org/wiki/Poland" TargetMode="External"/><Relationship Id="rId281" Type="http://schemas.openxmlformats.org/officeDocument/2006/relationships/hyperlink" Target="https://en.wikipedia.org/wiki/Serie_C" TargetMode="External"/><Relationship Id="rId316" Type="http://schemas.openxmlformats.org/officeDocument/2006/relationships/hyperlink" Target="https://en.wikipedia.org/wiki/EFL_League_Two" TargetMode="External"/><Relationship Id="rId337" Type="http://schemas.openxmlformats.org/officeDocument/2006/relationships/hyperlink" Target="https://en.wikipedia.org/wiki/List_of_professional_sports_leagues_by_revenue" TargetMode="External"/><Relationship Id="rId34" Type="http://schemas.openxmlformats.org/officeDocument/2006/relationships/hyperlink" Target="https://en.wikipedia.org/wiki/2018%E2%80%9319_Bundesliga" TargetMode="External"/><Relationship Id="rId55" Type="http://schemas.openxmlformats.org/officeDocument/2006/relationships/hyperlink" Target="https://en.wikipedia.org/wiki/France" TargetMode="External"/><Relationship Id="rId76" Type="http://schemas.openxmlformats.org/officeDocument/2006/relationships/hyperlink" Target="https://en.wikipedia.org/wiki/India" TargetMode="External"/><Relationship Id="rId97" Type="http://schemas.openxmlformats.org/officeDocument/2006/relationships/hyperlink" Target="https://en.wikipedia.org/wiki/Russia" TargetMode="External"/><Relationship Id="rId120" Type="http://schemas.openxmlformats.org/officeDocument/2006/relationships/hyperlink" Target="https://en.wikipedia.org/wiki/Turkey" TargetMode="External"/><Relationship Id="rId141" Type="http://schemas.openxmlformats.org/officeDocument/2006/relationships/hyperlink" Target="https://en.wikipedia.org/wiki/Argentina" TargetMode="External"/><Relationship Id="rId358" Type="http://schemas.openxmlformats.org/officeDocument/2006/relationships/hyperlink" Target="https://en.wikipedia.org/wiki/List_of_professional_sports_leagues_by_revenue" TargetMode="External"/><Relationship Id="rId379" Type="http://schemas.openxmlformats.org/officeDocument/2006/relationships/hyperlink" Target="https://en.wikipedia.org/wiki/List_of_professional_sports_leagues_by_revenue" TargetMode="External"/><Relationship Id="rId7" Type="http://schemas.openxmlformats.org/officeDocument/2006/relationships/hyperlink" Target="https://en.wikipedia.org/wiki/List_of_professional_sports_leagues_by_revenue" TargetMode="External"/><Relationship Id="rId162" Type="http://schemas.openxmlformats.org/officeDocument/2006/relationships/hyperlink" Target="https://en.wikipedia.org/wiki/Rugby_union" TargetMode="External"/><Relationship Id="rId183" Type="http://schemas.openxmlformats.org/officeDocument/2006/relationships/hyperlink" Target="https://en.wikipedia.org/wiki/2017_MotoGP_season" TargetMode="External"/><Relationship Id="rId218" Type="http://schemas.openxmlformats.org/officeDocument/2006/relationships/hyperlink" Target="https://en.wikipedia.org/wiki/List_of_professional_sports_leagues_by_revenue" TargetMode="External"/><Relationship Id="rId239" Type="http://schemas.openxmlformats.org/officeDocument/2006/relationships/hyperlink" Target="https://en.wikipedia.org/wiki/Categoria_Primera_A" TargetMode="External"/><Relationship Id="rId390" Type="http://schemas.openxmlformats.org/officeDocument/2006/relationships/hyperlink" Target="https://en.wikipedia.org/wiki/2016%E2%80%9317_Bangladesh_Premier_League" TargetMode="External"/><Relationship Id="rId404" Type="http://schemas.openxmlformats.org/officeDocument/2006/relationships/hyperlink" Target="https://en.wikipedia.org/wiki/List_of_professional_sports_leagues_by_revenue" TargetMode="External"/><Relationship Id="rId425" Type="http://schemas.openxmlformats.org/officeDocument/2006/relationships/hyperlink" Target="https://en.wikipedia.org/wiki/List_of_professional_sports_leagues_by_revenue" TargetMode="External"/><Relationship Id="rId446" Type="http://schemas.openxmlformats.org/officeDocument/2006/relationships/hyperlink" Target="https://en.wikipedia.org/wiki/Wales" TargetMode="External"/><Relationship Id="rId467" Type="http://schemas.openxmlformats.org/officeDocument/2006/relationships/hyperlink" Target="https://en.wikipedia.org/wiki/Israel" TargetMode="External"/><Relationship Id="rId250" Type="http://schemas.openxmlformats.org/officeDocument/2006/relationships/hyperlink" Target="https://en.wikipedia.org/wiki/B.League" TargetMode="External"/><Relationship Id="rId271" Type="http://schemas.openxmlformats.org/officeDocument/2006/relationships/hyperlink" Target="https://en.wikipedia.org/wiki/2017%E2%80%9318_3._Liga" TargetMode="External"/><Relationship Id="rId292" Type="http://schemas.openxmlformats.org/officeDocument/2006/relationships/hyperlink" Target="https://en.wikipedia.org/wiki/List_of_professional_sports_leagues_by_revenue" TargetMode="External"/><Relationship Id="rId306" Type="http://schemas.openxmlformats.org/officeDocument/2006/relationships/hyperlink" Target="https://en.wikipedia.org/wiki/List_of_professional_sports_leagues_by_revenue" TargetMode="External"/><Relationship Id="rId24" Type="http://schemas.openxmlformats.org/officeDocument/2006/relationships/hyperlink" Target="https://en.wikipedia.org/wiki/2018%E2%80%9319_Premier_League" TargetMode="External"/><Relationship Id="rId45" Type="http://schemas.openxmlformats.org/officeDocument/2006/relationships/hyperlink" Target="https://en.wikipedia.org/wiki/Europe" TargetMode="External"/><Relationship Id="rId66" Type="http://schemas.openxmlformats.org/officeDocument/2006/relationships/hyperlink" Target="https://en.wikipedia.org/wiki/2016_Nippon_Professional_Baseball_season" TargetMode="External"/><Relationship Id="rId87" Type="http://schemas.openxmlformats.org/officeDocument/2006/relationships/hyperlink" Target="https://en.wikipedia.org/wiki/China" TargetMode="External"/><Relationship Id="rId110" Type="http://schemas.openxmlformats.org/officeDocument/2006/relationships/hyperlink" Target="https://en.wikipedia.org/wiki/Kazakhstan" TargetMode="External"/><Relationship Id="rId131" Type="http://schemas.openxmlformats.org/officeDocument/2006/relationships/hyperlink" Target="https://en.wikipedia.org/wiki/Chinese_Basketball_Association" TargetMode="External"/><Relationship Id="rId327" Type="http://schemas.openxmlformats.org/officeDocument/2006/relationships/hyperlink" Target="https://en.wikipedia.org/wiki/Egypt" TargetMode="External"/><Relationship Id="rId348" Type="http://schemas.openxmlformats.org/officeDocument/2006/relationships/hyperlink" Target="https://en.wikipedia.org/wiki/Czech_Republic" TargetMode="External"/><Relationship Id="rId369" Type="http://schemas.openxmlformats.org/officeDocument/2006/relationships/hyperlink" Target="https://en.wikipedia.org/wiki/2017%E2%80%9318_A-League" TargetMode="External"/><Relationship Id="rId152" Type="http://schemas.openxmlformats.org/officeDocument/2006/relationships/hyperlink" Target="https://en.wikipedia.org/wiki/List_of_professional_sports_leagues_by_revenue" TargetMode="External"/><Relationship Id="rId173" Type="http://schemas.openxmlformats.org/officeDocument/2006/relationships/hyperlink" Target="https://en.wikipedia.org/wiki/New_Zealand" TargetMode="External"/><Relationship Id="rId194" Type="http://schemas.openxmlformats.org/officeDocument/2006/relationships/hyperlink" Target="https://en.wikipedia.org/wiki/List_of_professional_sports_leagues_by_revenue" TargetMode="External"/><Relationship Id="rId208" Type="http://schemas.openxmlformats.org/officeDocument/2006/relationships/hyperlink" Target="https://en.wikipedia.org/wiki/Scotland" TargetMode="External"/><Relationship Id="rId229" Type="http://schemas.openxmlformats.org/officeDocument/2006/relationships/hyperlink" Target="https://en.wikipedia.org/wiki/2018%E2%80%9319_Formula_E_Championship" TargetMode="External"/><Relationship Id="rId380" Type="http://schemas.openxmlformats.org/officeDocument/2006/relationships/hyperlink" Target="https://en.wikipedia.org/wiki/Cypriot_First_Division" TargetMode="External"/><Relationship Id="rId415" Type="http://schemas.openxmlformats.org/officeDocument/2006/relationships/hyperlink" Target="https://en.wikipedia.org/wiki/2015_J3_League" TargetMode="External"/><Relationship Id="rId436" Type="http://schemas.openxmlformats.org/officeDocument/2006/relationships/hyperlink" Target="https://en.wikipedia.org/wiki/Andorra" TargetMode="External"/><Relationship Id="rId457" Type="http://schemas.openxmlformats.org/officeDocument/2006/relationships/hyperlink" Target="https://en.wikipedia.org/wiki/Mexican_League" TargetMode="External"/><Relationship Id="rId240" Type="http://schemas.openxmlformats.org/officeDocument/2006/relationships/hyperlink" Target="https://en.wikipedia.org/wiki/Colombia" TargetMode="External"/><Relationship Id="rId261" Type="http://schemas.openxmlformats.org/officeDocument/2006/relationships/hyperlink" Target="https://en.wikipedia.org/wiki/2016%E2%80%9317_Ekstraklasa" TargetMode="External"/><Relationship Id="rId14" Type="http://schemas.openxmlformats.org/officeDocument/2006/relationships/hyperlink" Target="https://en.wikipedia.org/wiki/National_Basketball_Association" TargetMode="External"/><Relationship Id="rId35" Type="http://schemas.openxmlformats.org/officeDocument/2006/relationships/hyperlink" Target="https://en.wikipedia.org/wiki/List_of_professional_sports_leagues_by_revenue" TargetMode="External"/><Relationship Id="rId56" Type="http://schemas.openxmlformats.org/officeDocument/2006/relationships/hyperlink" Target="https://en.wikipedia.org/wiki/Monaco" TargetMode="External"/><Relationship Id="rId77" Type="http://schemas.openxmlformats.org/officeDocument/2006/relationships/hyperlink" Target="https://en.wikipedia.org/wiki/2019_Indian_Premier_League" TargetMode="External"/><Relationship Id="rId100" Type="http://schemas.openxmlformats.org/officeDocument/2006/relationships/hyperlink" Target="https://en.wikipedia.org/wiki/J1_League" TargetMode="External"/><Relationship Id="rId282" Type="http://schemas.openxmlformats.org/officeDocument/2006/relationships/hyperlink" Target="https://en.wikipedia.org/wiki/Italy" TargetMode="External"/><Relationship Id="rId317" Type="http://schemas.openxmlformats.org/officeDocument/2006/relationships/hyperlink" Target="https://en.wikipedia.org/wiki/England" TargetMode="External"/><Relationship Id="rId338" Type="http://schemas.openxmlformats.org/officeDocument/2006/relationships/hyperlink" Target="https://en.wikipedia.org/wiki/List_of_professional_sports_leagues_by_revenue" TargetMode="External"/><Relationship Id="rId359" Type="http://schemas.openxmlformats.org/officeDocument/2006/relationships/hyperlink" Target="https://en.wikipedia.org/wiki/EuroLeague" TargetMode="External"/><Relationship Id="rId8" Type="http://schemas.openxmlformats.org/officeDocument/2006/relationships/hyperlink" Target="https://en.wikipedia.org/wiki/Major_League_Baseball" TargetMode="External"/><Relationship Id="rId98" Type="http://schemas.openxmlformats.org/officeDocument/2006/relationships/hyperlink" Target="https://en.wikipedia.org/wiki/2018%E2%80%9319_Russian_Premier_League" TargetMode="External"/><Relationship Id="rId121" Type="http://schemas.openxmlformats.org/officeDocument/2006/relationships/hyperlink" Target="https://en.wikipedia.org/wiki/2018%E2%80%9319_S%C3%BCper_Lig" TargetMode="External"/><Relationship Id="rId142" Type="http://schemas.openxmlformats.org/officeDocument/2006/relationships/hyperlink" Target="https://en.wikipedia.org/wiki/2018%E2%80%9319_Argentine_Primera_Divisi%C3%B3n" TargetMode="External"/><Relationship Id="rId163" Type="http://schemas.openxmlformats.org/officeDocument/2006/relationships/hyperlink" Target="https://en.wikipedia.org/wiki/France" TargetMode="External"/><Relationship Id="rId184" Type="http://schemas.openxmlformats.org/officeDocument/2006/relationships/hyperlink" Target="https://en.wikipedia.org/wiki/List_of_professional_sports_leagues_by_revenue" TargetMode="External"/><Relationship Id="rId219" Type="http://schemas.openxmlformats.org/officeDocument/2006/relationships/hyperlink" Target="https://en.wikipedia.org/wiki/Ligue_2" TargetMode="External"/><Relationship Id="rId370" Type="http://schemas.openxmlformats.org/officeDocument/2006/relationships/hyperlink" Target="https://en.wikipedia.org/wiki/List_of_professional_sports_leagues_by_revenue" TargetMode="External"/><Relationship Id="rId391" Type="http://schemas.openxmlformats.org/officeDocument/2006/relationships/hyperlink" Target="https://en.wikipedia.org/wiki/List_of_professional_sports_leagues_by_revenue" TargetMode="External"/><Relationship Id="rId405" Type="http://schemas.openxmlformats.org/officeDocument/2006/relationships/hyperlink" Target="https://en.wikipedia.org/wiki/First_Professional_Football_League_(Bulgaria)" TargetMode="External"/><Relationship Id="rId426" Type="http://schemas.openxmlformats.org/officeDocument/2006/relationships/hyperlink" Target="https://en.wikipedia.org/wiki/Serbian_SuperLiga" TargetMode="External"/><Relationship Id="rId447" Type="http://schemas.openxmlformats.org/officeDocument/2006/relationships/hyperlink" Target="https://en.wikipedia.org/wiki/2017%E2%80%9318_Pro14" TargetMode="External"/><Relationship Id="rId230" Type="http://schemas.openxmlformats.org/officeDocument/2006/relationships/hyperlink" Target="https://en.wikipedia.org/wiki/List_of_professional_sports_leagues_by_revenue" TargetMode="External"/><Relationship Id="rId251" Type="http://schemas.openxmlformats.org/officeDocument/2006/relationships/hyperlink" Target="https://en.wikipedia.org/wiki/Japan" TargetMode="External"/><Relationship Id="rId468" Type="http://schemas.openxmlformats.org/officeDocument/2006/relationships/hyperlink" Target="https://en.wikipedia.org/wiki/2018%E2%80%9319_Israeli_Basketball_Premier_League" TargetMode="External"/><Relationship Id="rId25" Type="http://schemas.openxmlformats.org/officeDocument/2006/relationships/hyperlink" Target="https://en.wikipedia.org/wiki/List_of_professional_sports_leagues_by_revenue" TargetMode="External"/><Relationship Id="rId46" Type="http://schemas.openxmlformats.org/officeDocument/2006/relationships/hyperlink" Target="https://en.wikipedia.org/wiki/2019%E2%80%9320_UEFA_Champions_League" TargetMode="External"/><Relationship Id="rId67" Type="http://schemas.openxmlformats.org/officeDocument/2006/relationships/hyperlink" Target="https://en.wikipedia.org/wiki/List_of_professional_sports_leagues_by_revenue" TargetMode="External"/><Relationship Id="rId272" Type="http://schemas.openxmlformats.org/officeDocument/2006/relationships/hyperlink" Target="https://en.wikipedia.org/wiki/List_of_professional_sports_leagues_by_revenue" TargetMode="External"/><Relationship Id="rId293" Type="http://schemas.openxmlformats.org/officeDocument/2006/relationships/hyperlink" Target="https://en.wikipedia.org/wiki/Superleague_Greece" TargetMode="External"/><Relationship Id="rId307" Type="http://schemas.openxmlformats.org/officeDocument/2006/relationships/hyperlink" Target="https://en.wikipedia.org/wiki/Israeli_Premier_League" TargetMode="External"/><Relationship Id="rId328" Type="http://schemas.openxmlformats.org/officeDocument/2006/relationships/hyperlink" Target="https://en.wikipedia.org/wiki/List_of_professional_sports_leagues_by_revenue" TargetMode="External"/><Relationship Id="rId349" Type="http://schemas.openxmlformats.org/officeDocument/2006/relationships/hyperlink" Target="https://en.wikipedia.org/wiki/2016%E2%80%9317_Czech_First_League" TargetMode="External"/><Relationship Id="rId88" Type="http://schemas.openxmlformats.org/officeDocument/2006/relationships/hyperlink" Target="https://en.wikipedia.org/wiki/2016_Chinese_Super_League" TargetMode="External"/><Relationship Id="rId111" Type="http://schemas.openxmlformats.org/officeDocument/2006/relationships/hyperlink" Target="https://en.wikipedia.org/wiki/Latvia" TargetMode="External"/><Relationship Id="rId132" Type="http://schemas.openxmlformats.org/officeDocument/2006/relationships/hyperlink" Target="https://en.wikipedia.org/wiki/China" TargetMode="External"/><Relationship Id="rId153" Type="http://schemas.openxmlformats.org/officeDocument/2006/relationships/hyperlink" Target="https://en.wikipedia.org/wiki/Korea_Professional_Baseball" TargetMode="External"/><Relationship Id="rId174" Type="http://schemas.openxmlformats.org/officeDocument/2006/relationships/hyperlink" Target="https://en.wikipedia.org/wiki/2019_NRL_season" TargetMode="External"/><Relationship Id="rId195" Type="http://schemas.openxmlformats.org/officeDocument/2006/relationships/hyperlink" Target="https://en.wikipedia.org/wiki/J2_League" TargetMode="External"/><Relationship Id="rId209" Type="http://schemas.openxmlformats.org/officeDocument/2006/relationships/hyperlink" Target="https://en.wikipedia.org/wiki/2018%E2%80%9319_Scottish_Premiership" TargetMode="External"/><Relationship Id="rId360" Type="http://schemas.openxmlformats.org/officeDocument/2006/relationships/hyperlink" Target="https://en.wikipedia.org/wiki/Europe" TargetMode="External"/><Relationship Id="rId381" Type="http://schemas.openxmlformats.org/officeDocument/2006/relationships/hyperlink" Target="https://en.wikipedia.org/wiki/Cyprus" TargetMode="External"/><Relationship Id="rId416" Type="http://schemas.openxmlformats.org/officeDocument/2006/relationships/hyperlink" Target="https://en.wikipedia.org/wiki/List_of_professional_sports_leagues_by_revenue" TargetMode="External"/><Relationship Id="rId220" Type="http://schemas.openxmlformats.org/officeDocument/2006/relationships/hyperlink" Target="https://en.wikipedia.org/wiki/France" TargetMode="External"/><Relationship Id="rId241" Type="http://schemas.openxmlformats.org/officeDocument/2006/relationships/hyperlink" Target="https://en.wikipedia.org/wiki/Wikipedia:Citation_needed" TargetMode="External"/><Relationship Id="rId437" Type="http://schemas.openxmlformats.org/officeDocument/2006/relationships/hyperlink" Target="https://en.wikipedia.org/wiki/2016%E2%80%9317_ACB_season" TargetMode="External"/><Relationship Id="rId458" Type="http://schemas.openxmlformats.org/officeDocument/2006/relationships/hyperlink" Target="https://en.wikipedia.org/wiki/Mexico" TargetMode="External"/><Relationship Id="rId15" Type="http://schemas.openxmlformats.org/officeDocument/2006/relationships/hyperlink" Target="https://en.wikipedia.org/wiki/Basketball" TargetMode="External"/><Relationship Id="rId36" Type="http://schemas.openxmlformats.org/officeDocument/2006/relationships/hyperlink" Target="https://en.wikipedia.org/wiki/La_Liga" TargetMode="External"/><Relationship Id="rId57" Type="http://schemas.openxmlformats.org/officeDocument/2006/relationships/hyperlink" Target="https://en.wikipedia.org/wiki/2018%E2%80%9319_Ligue_1" TargetMode="External"/><Relationship Id="rId262" Type="http://schemas.openxmlformats.org/officeDocument/2006/relationships/hyperlink" Target="https://en.wikipedia.org/wiki/List_of_professional_sports_leagues_by_revenue" TargetMode="External"/><Relationship Id="rId283" Type="http://schemas.openxmlformats.org/officeDocument/2006/relationships/hyperlink" Target="https://en.wikipedia.org/wiki/2017%E2%80%9318_Serie_C" TargetMode="External"/><Relationship Id="rId318" Type="http://schemas.openxmlformats.org/officeDocument/2006/relationships/hyperlink" Target="https://en.wikipedia.org/wiki/Wales" TargetMode="External"/><Relationship Id="rId339" Type="http://schemas.openxmlformats.org/officeDocument/2006/relationships/hyperlink" Target="https://en.wikipedia.org/wiki/Nemzeti_Bajnoks%C3%A1g_I" TargetMode="External"/><Relationship Id="rId78" Type="http://schemas.openxmlformats.org/officeDocument/2006/relationships/hyperlink" Target="https://en.wikipedia.org/wiki/List_of_professional_sports_leagues_by_revenue" TargetMode="External"/><Relationship Id="rId99" Type="http://schemas.openxmlformats.org/officeDocument/2006/relationships/hyperlink" Target="https://en.wikipedia.org/wiki/List_of_professional_sports_leagues_by_revenue" TargetMode="External"/><Relationship Id="rId101" Type="http://schemas.openxmlformats.org/officeDocument/2006/relationships/hyperlink" Target="https://en.wikipedia.org/wiki/Japan" TargetMode="External"/><Relationship Id="rId122" Type="http://schemas.openxmlformats.org/officeDocument/2006/relationships/hyperlink" Target="https://en.wikipedia.org/wiki/List_of_professional_sports_leagues_by_revenue" TargetMode="External"/><Relationship Id="rId143" Type="http://schemas.openxmlformats.org/officeDocument/2006/relationships/hyperlink" Target="https://en.wikipedia.org/wiki/List_of_professional_sports_leagues_by_revenue" TargetMode="External"/><Relationship Id="rId164" Type="http://schemas.openxmlformats.org/officeDocument/2006/relationships/hyperlink" Target="https://en.wikipedia.org/wiki/2017%E2%80%9318_Top_14_season" TargetMode="External"/><Relationship Id="rId185" Type="http://schemas.openxmlformats.org/officeDocument/2006/relationships/hyperlink" Target="https://en.wikipedia.org/wiki/K_League" TargetMode="External"/><Relationship Id="rId350" Type="http://schemas.openxmlformats.org/officeDocument/2006/relationships/hyperlink" Target="https://en.wikipedia.org/wiki/List_of_professional_sports_leagues_by_revenue" TargetMode="External"/><Relationship Id="rId371" Type="http://schemas.openxmlformats.org/officeDocument/2006/relationships/hyperlink" Target="https://en.wikipedia.org/wiki/List_of_professional_sports_leagues_by_revenue" TargetMode="External"/><Relationship Id="rId406" Type="http://schemas.openxmlformats.org/officeDocument/2006/relationships/hyperlink" Target="https://en.wikipedia.org/wiki/Bulgaria" TargetMode="External"/><Relationship Id="rId9" Type="http://schemas.openxmlformats.org/officeDocument/2006/relationships/hyperlink" Target="https://en.wikipedia.org/wiki/Baseball" TargetMode="External"/><Relationship Id="rId210" Type="http://schemas.openxmlformats.org/officeDocument/2006/relationships/hyperlink" Target="https://en.wikipedia.org/wiki/List_of_professional_sports_leagues_by_revenue" TargetMode="External"/><Relationship Id="rId392" Type="http://schemas.openxmlformats.org/officeDocument/2006/relationships/hyperlink" Target="https://en.wikipedia.org/wiki/Croatian_First_Football_League" TargetMode="External"/><Relationship Id="rId427" Type="http://schemas.openxmlformats.org/officeDocument/2006/relationships/hyperlink" Target="https://en.wikipedia.org/wiki/Serbia" TargetMode="External"/><Relationship Id="rId448" Type="http://schemas.openxmlformats.org/officeDocument/2006/relationships/hyperlink" Target="https://en.wikipedia.org/wiki/List_of_professional_sports_leagues_by_revenue" TargetMode="External"/><Relationship Id="rId469" Type="http://schemas.openxmlformats.org/officeDocument/2006/relationships/drawing" Target="../drawings/drawing1.xml"/><Relationship Id="rId26" Type="http://schemas.openxmlformats.org/officeDocument/2006/relationships/hyperlink" Target="https://en.wikipedia.org/wiki/National_Hockey_League" TargetMode="External"/><Relationship Id="rId231" Type="http://schemas.openxmlformats.org/officeDocument/2006/relationships/hyperlink" Target="https://en.wikipedia.org/wiki/Danish_Superliga" TargetMode="External"/><Relationship Id="rId252" Type="http://schemas.openxmlformats.org/officeDocument/2006/relationships/hyperlink" Target="https://en.wikipedia.org/wiki/2017%E2%80%9318_B.League_season" TargetMode="External"/><Relationship Id="rId273" Type="http://schemas.openxmlformats.org/officeDocument/2006/relationships/hyperlink" Target="https://en.wikipedia.org/wiki/Deutsche_Eishockey_Liga" TargetMode="External"/><Relationship Id="rId294" Type="http://schemas.openxmlformats.org/officeDocument/2006/relationships/hyperlink" Target="https://en.wikipedia.org/wiki/Greece" TargetMode="External"/><Relationship Id="rId308" Type="http://schemas.openxmlformats.org/officeDocument/2006/relationships/hyperlink" Target="https://en.wikipedia.org/wiki/Israel" TargetMode="External"/><Relationship Id="rId329" Type="http://schemas.openxmlformats.org/officeDocument/2006/relationships/hyperlink" Target="https://en.wikipedia.org/wiki/Super_Rugby" TargetMode="External"/><Relationship Id="rId47" Type="http://schemas.openxmlformats.org/officeDocument/2006/relationships/hyperlink" Target="https://en.wikipedia.org/wiki/List_of_professional_sports_leagues_by_revenue" TargetMode="External"/><Relationship Id="rId68" Type="http://schemas.openxmlformats.org/officeDocument/2006/relationships/hyperlink" Target="https://en.wikipedia.org/wiki/List_of_professional_sports_leagues_by_revenue" TargetMode="External"/><Relationship Id="rId89" Type="http://schemas.openxmlformats.org/officeDocument/2006/relationships/hyperlink" Target="https://en.wikipedia.org/wiki/List_of_professional_sports_leagues_by_revenue" TargetMode="External"/><Relationship Id="rId112" Type="http://schemas.openxmlformats.org/officeDocument/2006/relationships/hyperlink" Target="https://en.wikipedia.org/wiki/2016%E2%80%9317_KHL_season" TargetMode="External"/><Relationship Id="rId133" Type="http://schemas.openxmlformats.org/officeDocument/2006/relationships/hyperlink" Target="https://en.wikipedia.org/wiki/2015%E2%80%9316_Chinese_Basketball_Association_season" TargetMode="External"/><Relationship Id="rId154" Type="http://schemas.openxmlformats.org/officeDocument/2006/relationships/hyperlink" Target="https://en.wikipedia.org/wiki/South_Korea" TargetMode="External"/><Relationship Id="rId175" Type="http://schemas.openxmlformats.org/officeDocument/2006/relationships/hyperlink" Target="https://en.wikipedia.org/wiki/List_of_professional_sports_leagues_by_revenue" TargetMode="External"/><Relationship Id="rId340" Type="http://schemas.openxmlformats.org/officeDocument/2006/relationships/hyperlink" Target="https://en.wikipedia.org/wiki/Hungary" TargetMode="External"/><Relationship Id="rId361" Type="http://schemas.openxmlformats.org/officeDocument/2006/relationships/hyperlink" Target="https://en.wikipedia.org/wiki/2018%E2%80%9319_EuroLeague" TargetMode="External"/><Relationship Id="rId196" Type="http://schemas.openxmlformats.org/officeDocument/2006/relationships/hyperlink" Target="https://en.wikipedia.org/wiki/Japan" TargetMode="External"/><Relationship Id="rId200" Type="http://schemas.openxmlformats.org/officeDocument/2006/relationships/hyperlink" Target="https://en.wikipedia.org/wiki/Saudi_Arabia" TargetMode="External"/><Relationship Id="rId382" Type="http://schemas.openxmlformats.org/officeDocument/2006/relationships/hyperlink" Target="https://en.wikipedia.org/wiki/2016%E2%80%9317_Cypriot_First_Division" TargetMode="External"/><Relationship Id="rId417" Type="http://schemas.openxmlformats.org/officeDocument/2006/relationships/hyperlink" Target="https://en.wikipedia.org/wiki/UAE_Pro_League" TargetMode="External"/><Relationship Id="rId438" Type="http://schemas.openxmlformats.org/officeDocument/2006/relationships/hyperlink" Target="https://en.wikipedia.org/wiki/List_of_professional_sports_leagues_by_revenue" TargetMode="External"/><Relationship Id="rId459" Type="http://schemas.openxmlformats.org/officeDocument/2006/relationships/hyperlink" Target="https://es.wikipedia.org/wiki/Liga_Mexicana_de_B%C3%A9isbol_2016" TargetMode="External"/><Relationship Id="rId16" Type="http://schemas.openxmlformats.org/officeDocument/2006/relationships/hyperlink" Target="https://en.wikipedia.org/wiki/United_States" TargetMode="External"/><Relationship Id="rId221" Type="http://schemas.openxmlformats.org/officeDocument/2006/relationships/hyperlink" Target="https://en.wikipedia.org/wiki/2016%E2%80%9317_Ligue_2" TargetMode="External"/><Relationship Id="rId242" Type="http://schemas.openxmlformats.org/officeDocument/2006/relationships/hyperlink" Target="https://en.wikipedia.org/wiki/National_League_(ice_hockey)" TargetMode="External"/><Relationship Id="rId263" Type="http://schemas.openxmlformats.org/officeDocument/2006/relationships/hyperlink" Target="https://en.wikipedia.org/wiki/Canadian_Football_League" TargetMode="External"/><Relationship Id="rId284" Type="http://schemas.openxmlformats.org/officeDocument/2006/relationships/hyperlink" Target="https://en.wikipedia.org/wiki/List_of_professional_sports_leagues_by_revenue" TargetMode="External"/><Relationship Id="rId319" Type="http://schemas.openxmlformats.org/officeDocument/2006/relationships/hyperlink" Target="https://en.wikipedia.org/wiki/2018%E2%80%9319_EFL_League_Two" TargetMode="External"/><Relationship Id="rId37" Type="http://schemas.openxmlformats.org/officeDocument/2006/relationships/hyperlink" Target="https://en.wikipedia.org/wiki/Spain" TargetMode="External"/><Relationship Id="rId58" Type="http://schemas.openxmlformats.org/officeDocument/2006/relationships/hyperlink" Target="https://en.wikipedia.org/wiki/List_of_professional_sports_leagues_by_revenue" TargetMode="External"/><Relationship Id="rId79" Type="http://schemas.openxmlformats.org/officeDocument/2006/relationships/hyperlink" Target="https://en.wikipedia.org/wiki/List_of_professional_sports_leagues_by_revenue" TargetMode="External"/><Relationship Id="rId102" Type="http://schemas.openxmlformats.org/officeDocument/2006/relationships/hyperlink" Target="https://en.wikipedia.org/wiki/2017_J1_League" TargetMode="External"/><Relationship Id="rId123" Type="http://schemas.openxmlformats.org/officeDocument/2006/relationships/hyperlink" Target="https://en.wikipedia.org/wiki/NASCAR_Cup_Series" TargetMode="External"/><Relationship Id="rId144" Type="http://schemas.openxmlformats.org/officeDocument/2006/relationships/hyperlink" Target="https://en.wikipedia.org/wiki/Liga_MX" TargetMode="External"/><Relationship Id="rId330" Type="http://schemas.openxmlformats.org/officeDocument/2006/relationships/hyperlink" Target="https://en.wikipedia.org/wiki/Australia" TargetMode="External"/><Relationship Id="rId90" Type="http://schemas.openxmlformats.org/officeDocument/2006/relationships/hyperlink" Target="https://en.wikipedia.org/wiki/EFL_Championship" TargetMode="External"/><Relationship Id="rId165" Type="http://schemas.openxmlformats.org/officeDocument/2006/relationships/hyperlink" Target="https://en.wikipedia.org/wiki/List_of_professional_sports_leagues_by_revenue" TargetMode="External"/><Relationship Id="rId186" Type="http://schemas.openxmlformats.org/officeDocument/2006/relationships/hyperlink" Target="https://en.wikipedia.org/wiki/South_Korea" TargetMode="External"/><Relationship Id="rId351" Type="http://schemas.openxmlformats.org/officeDocument/2006/relationships/hyperlink" Target="https://en.wikipedia.org/wiki/Mexican_Pacific_League" TargetMode="External"/><Relationship Id="rId372" Type="http://schemas.openxmlformats.org/officeDocument/2006/relationships/hyperlink" Target="https://en.wikipedia.org/wiki/Eerste_Divisie" TargetMode="External"/><Relationship Id="rId393" Type="http://schemas.openxmlformats.org/officeDocument/2006/relationships/hyperlink" Target="https://en.wikipedia.org/wiki/Croatia" TargetMode="External"/><Relationship Id="rId407" Type="http://schemas.openxmlformats.org/officeDocument/2006/relationships/hyperlink" Target="https://en.wikipedia.org/wiki/2016%E2%80%9317_A_Group" TargetMode="External"/><Relationship Id="rId428" Type="http://schemas.openxmlformats.org/officeDocument/2006/relationships/hyperlink" Target="https://en.wikipedia.org/wiki/2016%E2%80%9317_Serbian_SuperLiga" TargetMode="External"/><Relationship Id="rId449" Type="http://schemas.openxmlformats.org/officeDocument/2006/relationships/hyperlink" Target="https://en.wikipedia.org/wiki/Ecuadorian_Serie_A" TargetMode="External"/><Relationship Id="rId211" Type="http://schemas.openxmlformats.org/officeDocument/2006/relationships/hyperlink" Target="https://en.wikipedia.org/wiki/Swiss_Super_League" TargetMode="External"/><Relationship Id="rId232" Type="http://schemas.openxmlformats.org/officeDocument/2006/relationships/hyperlink" Target="https://en.wikipedia.org/wiki/Denmark" TargetMode="External"/><Relationship Id="rId253" Type="http://schemas.openxmlformats.org/officeDocument/2006/relationships/hyperlink" Target="https://en.wikipedia.org/wiki/List_of_professional_sports_leagues_by_revenue" TargetMode="External"/><Relationship Id="rId274" Type="http://schemas.openxmlformats.org/officeDocument/2006/relationships/hyperlink" Target="https://en.wikipedia.org/wiki/Germany" TargetMode="External"/><Relationship Id="rId295" Type="http://schemas.openxmlformats.org/officeDocument/2006/relationships/hyperlink" Target="https://en.wikipedia.org/wiki/2016%E2%80%9317_Superleague_Greece" TargetMode="External"/><Relationship Id="rId309" Type="http://schemas.openxmlformats.org/officeDocument/2006/relationships/hyperlink" Target="https://en.wikipedia.org/wiki/2016%E2%80%9317_Israeli_Premier_League" TargetMode="External"/><Relationship Id="rId460" Type="http://schemas.openxmlformats.org/officeDocument/2006/relationships/hyperlink" Target="https://en.wikipedia.org/wiki/List_of_professional_sports_leagues_by_revenue" TargetMode="External"/><Relationship Id="rId27" Type="http://schemas.openxmlformats.org/officeDocument/2006/relationships/hyperlink" Target="https://en.wikipedia.org/wiki/Ice_hockey" TargetMode="External"/><Relationship Id="rId48" Type="http://schemas.openxmlformats.org/officeDocument/2006/relationships/hyperlink" Target="https://en.wikipedia.org/wiki/List_of_professional_sports_leagues_by_revenue" TargetMode="External"/><Relationship Id="rId69" Type="http://schemas.openxmlformats.org/officeDocument/2006/relationships/hyperlink" Target="https://en.wikipedia.org/wiki/Major_League_Soccer" TargetMode="External"/><Relationship Id="rId113" Type="http://schemas.openxmlformats.org/officeDocument/2006/relationships/hyperlink" Target="https://en.wikipedia.org/wiki/List_of_professional_sports_leagues_by_revenue" TargetMode="External"/><Relationship Id="rId134" Type="http://schemas.openxmlformats.org/officeDocument/2006/relationships/hyperlink" Target="https://en.wikipedia.org/wiki/List_of_professional_sports_leagues_by_revenue" TargetMode="External"/><Relationship Id="rId320" Type="http://schemas.openxmlformats.org/officeDocument/2006/relationships/hyperlink" Target="https://en.wikipedia.org/wiki/List_of_professional_sports_leagues_by_revenue" TargetMode="External"/><Relationship Id="rId80" Type="http://schemas.openxmlformats.org/officeDocument/2006/relationships/hyperlink" Target="https://en.wikipedia.org/wiki/Australian_Football_League" TargetMode="External"/><Relationship Id="rId155" Type="http://schemas.openxmlformats.org/officeDocument/2006/relationships/hyperlink" Target="https://en.wikipedia.org/wiki/2014_Korea_Professional_Baseball_season" TargetMode="External"/><Relationship Id="rId176" Type="http://schemas.openxmlformats.org/officeDocument/2006/relationships/hyperlink" Target="https://en.wikipedia.org/wiki/UEFA_Europa_League" TargetMode="External"/><Relationship Id="rId197" Type="http://schemas.openxmlformats.org/officeDocument/2006/relationships/hyperlink" Target="https://en.wikipedia.org/wiki/2015_J2_League" TargetMode="External"/><Relationship Id="rId341" Type="http://schemas.openxmlformats.org/officeDocument/2006/relationships/hyperlink" Target="https://en.wikipedia.org/wiki/2016%E2%80%9317_Nemzeti_Bajnoks%C3%A1g_I" TargetMode="External"/><Relationship Id="rId362" Type="http://schemas.openxmlformats.org/officeDocument/2006/relationships/hyperlink" Target="https://en.wikipedia.org/wiki/Indian_Super_League" TargetMode="External"/><Relationship Id="rId383" Type="http://schemas.openxmlformats.org/officeDocument/2006/relationships/hyperlink" Target="https://en.wikipedia.org/wiki/List_of_professional_sports_leagues_by_revenue" TargetMode="External"/><Relationship Id="rId418" Type="http://schemas.openxmlformats.org/officeDocument/2006/relationships/hyperlink" Target="https://en.wikipedia.org/wiki/United_Arab_Emirates" TargetMode="External"/><Relationship Id="rId439" Type="http://schemas.openxmlformats.org/officeDocument/2006/relationships/hyperlink" Target="https://en.wikipedia.org/wiki/Persian_Gulf_Pro_League" TargetMode="External"/><Relationship Id="rId201" Type="http://schemas.openxmlformats.org/officeDocument/2006/relationships/hyperlink" Target="https://en.wikipedia.org/wiki/2016%E2%80%9317_Saudi_Professional_League" TargetMode="External"/><Relationship Id="rId222" Type="http://schemas.openxmlformats.org/officeDocument/2006/relationships/hyperlink" Target="https://en.wikipedia.org/wiki/List_of_professional_sports_leagues_by_revenue" TargetMode="External"/><Relationship Id="rId243" Type="http://schemas.openxmlformats.org/officeDocument/2006/relationships/hyperlink" Target="https://en.wikipedia.org/wiki/Switzerland" TargetMode="External"/><Relationship Id="rId264" Type="http://schemas.openxmlformats.org/officeDocument/2006/relationships/hyperlink" Target="https://en.wikipedia.org/wiki/Canadian_football" TargetMode="External"/><Relationship Id="rId285" Type="http://schemas.openxmlformats.org/officeDocument/2006/relationships/hyperlink" Target="https://en.wikipedia.org/wiki/Rugby_Pro_D2" TargetMode="External"/><Relationship Id="rId450" Type="http://schemas.openxmlformats.org/officeDocument/2006/relationships/hyperlink" Target="https://en.wikipedia.org/wiki/Ecuador" TargetMode="External"/><Relationship Id="rId17" Type="http://schemas.openxmlformats.org/officeDocument/2006/relationships/hyperlink" Target="https://en.wikipedia.org/wiki/Canada" TargetMode="External"/><Relationship Id="rId38" Type="http://schemas.openxmlformats.org/officeDocument/2006/relationships/hyperlink" Target="https://en.wikipedia.org/wiki/2018%E2%80%9319_La_Liga" TargetMode="External"/><Relationship Id="rId59" Type="http://schemas.openxmlformats.org/officeDocument/2006/relationships/hyperlink" Target="https://en.wikipedia.org/wiki/Campeonato_Brasileiro_S%C3%A9rie_A" TargetMode="External"/><Relationship Id="rId103" Type="http://schemas.openxmlformats.org/officeDocument/2006/relationships/hyperlink" Target="https://en.wikipedia.org/wiki/List_of_professional_sports_leagues_by_revenue" TargetMode="External"/><Relationship Id="rId124" Type="http://schemas.openxmlformats.org/officeDocument/2006/relationships/hyperlink" Target="https://en.wikipedia.org/wiki/United_States" TargetMode="External"/><Relationship Id="rId310" Type="http://schemas.openxmlformats.org/officeDocument/2006/relationships/hyperlink" Target="https://en.wikipedia.org/wiki/List_of_professional_sports_leagues_by_revenue" TargetMode="External"/><Relationship Id="rId70" Type="http://schemas.openxmlformats.org/officeDocument/2006/relationships/hyperlink" Target="https://en.wikipedia.org/wiki/United_States" TargetMode="External"/><Relationship Id="rId91" Type="http://schemas.openxmlformats.org/officeDocument/2006/relationships/hyperlink" Target="https://en.wikipedia.org/wiki/England" TargetMode="External"/><Relationship Id="rId145" Type="http://schemas.openxmlformats.org/officeDocument/2006/relationships/hyperlink" Target="https://en.wikipedia.org/wiki/Mexico" TargetMode="External"/><Relationship Id="rId166" Type="http://schemas.openxmlformats.org/officeDocument/2006/relationships/hyperlink" Target="https://en.wikipedia.org/wiki/Segunda_Divisi%C3%B3n" TargetMode="External"/><Relationship Id="rId187" Type="http://schemas.openxmlformats.org/officeDocument/2006/relationships/hyperlink" Target="https://en.wikipedia.org/wiki/2019_K_League_1" TargetMode="External"/><Relationship Id="rId331" Type="http://schemas.openxmlformats.org/officeDocument/2006/relationships/hyperlink" Target="https://en.wikipedia.org/wiki/New_Zealand" TargetMode="External"/><Relationship Id="rId352" Type="http://schemas.openxmlformats.org/officeDocument/2006/relationships/hyperlink" Target="https://en.wikipedia.org/wiki/Mexico" TargetMode="External"/><Relationship Id="rId373" Type="http://schemas.openxmlformats.org/officeDocument/2006/relationships/hyperlink" Target="https://en.wikipedia.org/wiki/Netherlands" TargetMode="External"/><Relationship Id="rId394" Type="http://schemas.openxmlformats.org/officeDocument/2006/relationships/hyperlink" Target="https://en.wikipedia.org/wiki/2016%E2%80%9317_Croatian_First_Football_League" TargetMode="External"/><Relationship Id="rId408" Type="http://schemas.openxmlformats.org/officeDocument/2006/relationships/hyperlink" Target="https://en.wikipedia.org/wiki/List_of_professional_sports_leagues_by_revenue" TargetMode="External"/><Relationship Id="rId429" Type="http://schemas.openxmlformats.org/officeDocument/2006/relationships/hyperlink" Target="https://en.wikipedia.org/wiki/List_of_professional_sports_leagues_by_revenue" TargetMode="External"/><Relationship Id="rId1" Type="http://schemas.openxmlformats.org/officeDocument/2006/relationships/pivotTable" Target="../pivotTables/pivotTable2.xml"/><Relationship Id="rId212" Type="http://schemas.openxmlformats.org/officeDocument/2006/relationships/hyperlink" Target="https://en.wikipedia.org/wiki/Switzerland" TargetMode="External"/><Relationship Id="rId233" Type="http://schemas.openxmlformats.org/officeDocument/2006/relationships/hyperlink" Target="https://en.wikipedia.org/wiki/2018%E2%80%9319_Danish_Superliga" TargetMode="External"/><Relationship Id="rId254" Type="http://schemas.openxmlformats.org/officeDocument/2006/relationships/hyperlink" Target="https://en.wikipedia.org/wiki/List_of_professional_sports_leagues_by_revenue" TargetMode="External"/><Relationship Id="rId440" Type="http://schemas.openxmlformats.org/officeDocument/2006/relationships/hyperlink" Target="https://en.wikipedia.org/wiki/Iran" TargetMode="External"/><Relationship Id="rId28" Type="http://schemas.openxmlformats.org/officeDocument/2006/relationships/hyperlink" Target="https://en.wikipedia.org/wiki/United_States" TargetMode="External"/><Relationship Id="rId49" Type="http://schemas.openxmlformats.org/officeDocument/2006/relationships/hyperlink" Target="https://en.wikipedia.org/wiki/List_of_professional_sports_leagues_by_revenue" TargetMode="External"/><Relationship Id="rId114" Type="http://schemas.openxmlformats.org/officeDocument/2006/relationships/hyperlink" Target="https://en.wikipedia.org/wiki/List_of_professional_sports_leagues_by_revenue" TargetMode="External"/><Relationship Id="rId275" Type="http://schemas.openxmlformats.org/officeDocument/2006/relationships/hyperlink" Target="https://en.wikipedia.org/wiki/2018%E2%80%9319_DEL_season" TargetMode="External"/><Relationship Id="rId296" Type="http://schemas.openxmlformats.org/officeDocument/2006/relationships/hyperlink" Target="https://en.wikipedia.org/wiki/List_of_professional_sports_leagues_by_revenue" TargetMode="External"/><Relationship Id="rId300" Type="http://schemas.openxmlformats.org/officeDocument/2006/relationships/hyperlink" Target="https://en.wikipedia.org/wiki/List_of_professional_sports_leagues_by_revenue" TargetMode="External"/><Relationship Id="rId461" Type="http://schemas.openxmlformats.org/officeDocument/2006/relationships/hyperlink" Target="https://en.wikipedia.org/wiki/Russian_Volleyball_Super_League" TargetMode="External"/><Relationship Id="rId60" Type="http://schemas.openxmlformats.org/officeDocument/2006/relationships/hyperlink" Target="https://en.wikipedia.org/wiki/Brazil" TargetMode="External"/><Relationship Id="rId81" Type="http://schemas.openxmlformats.org/officeDocument/2006/relationships/hyperlink" Target="https://en.wikipedia.org/wiki/Australian_rules_football" TargetMode="External"/><Relationship Id="rId135" Type="http://schemas.openxmlformats.org/officeDocument/2006/relationships/hyperlink" Target="https://en.wikipedia.org/wiki/List_of_professional_sports_leagues_by_revenue" TargetMode="External"/><Relationship Id="rId156" Type="http://schemas.openxmlformats.org/officeDocument/2006/relationships/hyperlink" Target="https://en.wikipedia.org/wiki/List_of_professional_sports_leagues_by_revenue" TargetMode="External"/><Relationship Id="rId177" Type="http://schemas.openxmlformats.org/officeDocument/2006/relationships/hyperlink" Target="https://en.wikipedia.org/wiki/Europe" TargetMode="External"/><Relationship Id="rId198" Type="http://schemas.openxmlformats.org/officeDocument/2006/relationships/hyperlink" Target="https://en.wikipedia.org/wiki/List_of_professional_sports_leagues_by_revenue" TargetMode="External"/><Relationship Id="rId321" Type="http://schemas.openxmlformats.org/officeDocument/2006/relationships/hyperlink" Target="https://en.wikipedia.org/wiki/List_of_professional_sports_leagues_by_revenue" TargetMode="External"/><Relationship Id="rId342" Type="http://schemas.openxmlformats.org/officeDocument/2006/relationships/hyperlink" Target="https://en.wikipedia.org/wiki/List_of_professional_sports_leagues_by_revenue" TargetMode="External"/><Relationship Id="rId363" Type="http://schemas.openxmlformats.org/officeDocument/2006/relationships/hyperlink" Target="https://en.wikipedia.org/wiki/India" TargetMode="External"/><Relationship Id="rId384" Type="http://schemas.openxmlformats.org/officeDocument/2006/relationships/hyperlink" Target="https://en.wikipedia.org/wiki/Women%27s_National_Basketball_Association" TargetMode="External"/><Relationship Id="rId419" Type="http://schemas.openxmlformats.org/officeDocument/2006/relationships/hyperlink" Target="https://en.wikipedia.org/wiki/2013%E2%80%9314_UAE_Pro_League" TargetMode="External"/><Relationship Id="rId202" Type="http://schemas.openxmlformats.org/officeDocument/2006/relationships/hyperlink" Target="https://en.wikipedia.org/wiki/Premiership_Rugby" TargetMode="External"/><Relationship Id="rId223" Type="http://schemas.openxmlformats.org/officeDocument/2006/relationships/hyperlink" Target="https://en.wikipedia.org/wiki/EFL_League_One" TargetMode="External"/><Relationship Id="rId244" Type="http://schemas.openxmlformats.org/officeDocument/2006/relationships/hyperlink" Target="https://en.wikipedia.org/wiki/2013%E2%80%9314_NLA_season" TargetMode="External"/><Relationship Id="rId430" Type="http://schemas.openxmlformats.org/officeDocument/2006/relationships/hyperlink" Target="https://en.wikipedia.org/wiki/Slovak_Super_Liga" TargetMode="External"/><Relationship Id="rId18" Type="http://schemas.openxmlformats.org/officeDocument/2006/relationships/hyperlink" Target="https://en.wikipedia.org/wiki/2018%E2%80%9319_NBA_season" TargetMode="External"/><Relationship Id="rId39" Type="http://schemas.openxmlformats.org/officeDocument/2006/relationships/hyperlink" Target="https://en.wikipedia.org/wiki/List_of_professional_sports_leagues_by_revenue" TargetMode="External"/><Relationship Id="rId265" Type="http://schemas.openxmlformats.org/officeDocument/2006/relationships/hyperlink" Target="https://en.wikipedia.org/wiki/Canada" TargetMode="External"/><Relationship Id="rId286" Type="http://schemas.openxmlformats.org/officeDocument/2006/relationships/hyperlink" Target="https://en.wikipedia.org/wiki/France" TargetMode="External"/><Relationship Id="rId451" Type="http://schemas.openxmlformats.org/officeDocument/2006/relationships/hyperlink" Target="https://en.wikipedia.org/wiki/2018_Campeonato_Ecuatoriano_de_F%C3%BAtbol_Serie_A" TargetMode="External"/><Relationship Id="rId50" Type="http://schemas.openxmlformats.org/officeDocument/2006/relationships/hyperlink" Target="https://en.wikipedia.org/wiki/Formula_One" TargetMode="External"/><Relationship Id="rId104" Type="http://schemas.openxmlformats.org/officeDocument/2006/relationships/hyperlink" Target="https://en.wikipedia.org/wiki/Kontinental_Hockey_League" TargetMode="External"/><Relationship Id="rId125" Type="http://schemas.openxmlformats.org/officeDocument/2006/relationships/hyperlink" Target="https://en.wikipedia.org/wiki/2017_Monster_Energy_NASCAR_Cup_Series" TargetMode="External"/><Relationship Id="rId146" Type="http://schemas.openxmlformats.org/officeDocument/2006/relationships/hyperlink" Target="https://en.wikipedia.org/wiki/2018-19_Liga_MX_season" TargetMode="External"/><Relationship Id="rId167" Type="http://schemas.openxmlformats.org/officeDocument/2006/relationships/hyperlink" Target="https://en.wikipedia.org/wiki/Spain" TargetMode="External"/><Relationship Id="rId188" Type="http://schemas.openxmlformats.org/officeDocument/2006/relationships/hyperlink" Target="https://en.wikipedia.org/wiki/List_of_professional_sports_leagues_by_revenue" TargetMode="External"/><Relationship Id="rId311" Type="http://schemas.openxmlformats.org/officeDocument/2006/relationships/hyperlink" Target="https://en.wikipedia.org/wiki/Handball-Bundesliga" TargetMode="External"/><Relationship Id="rId332" Type="http://schemas.openxmlformats.org/officeDocument/2006/relationships/hyperlink" Target="https://en.wikipedia.org/wiki/2018_Super_Rugby_season" TargetMode="External"/><Relationship Id="rId353" Type="http://schemas.openxmlformats.org/officeDocument/2006/relationships/hyperlink" Target="https://es.wikipedia.org/wiki/Anexo:Temporada_2012-13_de_la_Liga_Mexicana_del_Pac%C3%ADfico" TargetMode="External"/><Relationship Id="rId374" Type="http://schemas.openxmlformats.org/officeDocument/2006/relationships/hyperlink" Target="https://en.wikipedia.org/wiki/2014%E2%80%9315_Eerste_Divisie" TargetMode="External"/><Relationship Id="rId395" Type="http://schemas.openxmlformats.org/officeDocument/2006/relationships/hyperlink" Target="https://en.wikipedia.org/wiki/List_of_professional_sports_leagues_by_revenue" TargetMode="External"/><Relationship Id="rId409" Type="http://schemas.openxmlformats.org/officeDocument/2006/relationships/hyperlink" Target="https://en.wikipedia.org/wiki/LNB_Pro_B" TargetMode="External"/><Relationship Id="rId71" Type="http://schemas.openxmlformats.org/officeDocument/2006/relationships/hyperlink" Target="https://en.wikipedia.org/wiki/Canada" TargetMode="External"/><Relationship Id="rId92" Type="http://schemas.openxmlformats.org/officeDocument/2006/relationships/hyperlink" Target="https://en.wikipedia.org/wiki/Wales" TargetMode="External"/><Relationship Id="rId213" Type="http://schemas.openxmlformats.org/officeDocument/2006/relationships/hyperlink" Target="https://en.wikipedia.org/wiki/2018%E2%80%9319_Swiss_Super_League" TargetMode="External"/><Relationship Id="rId234" Type="http://schemas.openxmlformats.org/officeDocument/2006/relationships/hyperlink" Target="https://en.wikipedia.org/wiki/List_of_professional_sports_leagues_by_revenue" TargetMode="External"/><Relationship Id="rId420" Type="http://schemas.openxmlformats.org/officeDocument/2006/relationships/hyperlink" Target="https://en.wikipedia.org/wiki/List_of_professional_sports_leagues_by_revenue" TargetMode="External"/><Relationship Id="rId2" Type="http://schemas.openxmlformats.org/officeDocument/2006/relationships/hyperlink" Target="https://en.wikipedia.org/wiki/List_of_professional_sports_leagues_by_revenue" TargetMode="External"/><Relationship Id="rId29" Type="http://schemas.openxmlformats.org/officeDocument/2006/relationships/hyperlink" Target="https://en.wikipedia.org/wiki/Canada" TargetMode="External"/><Relationship Id="rId255" Type="http://schemas.openxmlformats.org/officeDocument/2006/relationships/hyperlink" Target="https://en.wikipedia.org/wiki/Eliteserien" TargetMode="External"/><Relationship Id="rId276" Type="http://schemas.openxmlformats.org/officeDocument/2006/relationships/hyperlink" Target="https://en.wikipedia.org/wiki/List_of_professional_sports_leagues_by_revenue" TargetMode="External"/><Relationship Id="rId297" Type="http://schemas.openxmlformats.org/officeDocument/2006/relationships/hyperlink" Target="https://en.wikipedia.org/wiki/Liiga" TargetMode="External"/><Relationship Id="rId441" Type="http://schemas.openxmlformats.org/officeDocument/2006/relationships/hyperlink" Target="https://en.wikipedia.org/wiki/2015%E2%80%9316_Persian_Gulf_Pro_League" TargetMode="External"/><Relationship Id="rId462" Type="http://schemas.openxmlformats.org/officeDocument/2006/relationships/hyperlink" Target="https://en.wikipedia.org/wiki/Volleyball" TargetMode="External"/><Relationship Id="rId40" Type="http://schemas.openxmlformats.org/officeDocument/2006/relationships/hyperlink" Target="https://en.wikipedia.org/wiki/Serie_A" TargetMode="External"/><Relationship Id="rId115" Type="http://schemas.openxmlformats.org/officeDocument/2006/relationships/hyperlink" Target="https://en.wikipedia.org/wiki/2._Bundesliga" TargetMode="External"/><Relationship Id="rId136" Type="http://schemas.openxmlformats.org/officeDocument/2006/relationships/hyperlink" Target="https://en.wikipedia.org/wiki/Primeira_Liga" TargetMode="External"/><Relationship Id="rId157" Type="http://schemas.openxmlformats.org/officeDocument/2006/relationships/hyperlink" Target="https://en.wikipedia.org/wiki/Serie_B" TargetMode="External"/><Relationship Id="rId178" Type="http://schemas.openxmlformats.org/officeDocument/2006/relationships/hyperlink" Target="https://en.wikipedia.org/wiki/2019%E2%80%9320_UEFA_Europa_League" TargetMode="External"/><Relationship Id="rId301" Type="http://schemas.openxmlformats.org/officeDocument/2006/relationships/hyperlink" Target="https://en.wikipedia.org/wiki/Chilean_Primera_Division" TargetMode="External"/><Relationship Id="rId322" Type="http://schemas.openxmlformats.org/officeDocument/2006/relationships/hyperlink" Target="https://en.wikipedia.org/wiki/LNB_Pro_A" TargetMode="External"/><Relationship Id="rId343" Type="http://schemas.openxmlformats.org/officeDocument/2006/relationships/hyperlink" Target="https://en.wikipedia.org/wiki/Ukrainian_Premier_League" TargetMode="External"/><Relationship Id="rId364" Type="http://schemas.openxmlformats.org/officeDocument/2006/relationships/hyperlink" Target="https://en.wikipedia.org/wiki/2018-19_Indian_Super_League_season" TargetMode="External"/><Relationship Id="rId61" Type="http://schemas.openxmlformats.org/officeDocument/2006/relationships/hyperlink" Target="https://en.wikipedia.org/wiki/2019_Campeonato_Brasileiro_S%C3%A9rie_A" TargetMode="External"/><Relationship Id="rId82" Type="http://schemas.openxmlformats.org/officeDocument/2006/relationships/hyperlink" Target="https://en.wikipedia.org/wiki/Australia" TargetMode="External"/><Relationship Id="rId199" Type="http://schemas.openxmlformats.org/officeDocument/2006/relationships/hyperlink" Target="https://en.wikipedia.org/wiki/Saudi_Professional_League" TargetMode="External"/><Relationship Id="rId203" Type="http://schemas.openxmlformats.org/officeDocument/2006/relationships/hyperlink" Target="https://en.wikipedia.org/wiki/England" TargetMode="External"/><Relationship Id="rId385" Type="http://schemas.openxmlformats.org/officeDocument/2006/relationships/hyperlink" Target="https://en.wikipedia.org/wiki/United_States" TargetMode="External"/><Relationship Id="rId19" Type="http://schemas.openxmlformats.org/officeDocument/2006/relationships/hyperlink" Target="https://en.wikipedia.org/wiki/List_of_professional_sports_leagues_by_revenue" TargetMode="External"/><Relationship Id="rId224" Type="http://schemas.openxmlformats.org/officeDocument/2006/relationships/hyperlink" Target="https://en.wikipedia.org/wiki/England" TargetMode="External"/><Relationship Id="rId245" Type="http://schemas.openxmlformats.org/officeDocument/2006/relationships/hyperlink" Target="https://en.wikipedia.org/wiki/List_of_professional_sports_leagues_by_revenue" TargetMode="External"/><Relationship Id="rId266" Type="http://schemas.openxmlformats.org/officeDocument/2006/relationships/hyperlink" Target="https://en.wikipedia.org/wiki/2018_CFL_season" TargetMode="External"/><Relationship Id="rId287" Type="http://schemas.openxmlformats.org/officeDocument/2006/relationships/hyperlink" Target="https://en.wikipedia.org/wiki/2017%E2%80%9318_Rugby_Pro_D2_season" TargetMode="External"/><Relationship Id="rId410" Type="http://schemas.openxmlformats.org/officeDocument/2006/relationships/hyperlink" Target="https://en.wikipedia.org/wiki/France" TargetMode="External"/><Relationship Id="rId431" Type="http://schemas.openxmlformats.org/officeDocument/2006/relationships/hyperlink" Target="https://en.wikipedia.org/wiki/Slovakia" TargetMode="External"/><Relationship Id="rId452" Type="http://schemas.openxmlformats.org/officeDocument/2006/relationships/hyperlink" Target="https://en.wikipedia.org/wiki/List_of_professional_sports_leagues_by_revenue" TargetMode="External"/><Relationship Id="rId30" Type="http://schemas.openxmlformats.org/officeDocument/2006/relationships/hyperlink" Target="https://en.wikipedia.org/wiki/2018%E2%80%9319_NHL_season" TargetMode="External"/><Relationship Id="rId105" Type="http://schemas.openxmlformats.org/officeDocument/2006/relationships/hyperlink" Target="https://en.wikipedia.org/wiki/Russia" TargetMode="External"/><Relationship Id="rId126" Type="http://schemas.openxmlformats.org/officeDocument/2006/relationships/hyperlink" Target="https://en.wikipedia.org/wiki/List_of_professional_sports_leagues_by_revenue" TargetMode="External"/><Relationship Id="rId147" Type="http://schemas.openxmlformats.org/officeDocument/2006/relationships/hyperlink" Target="https://en.wikipedia.org/wiki/List_of_professional_sports_leagues_by_revenue" TargetMode="External"/><Relationship Id="rId168" Type="http://schemas.openxmlformats.org/officeDocument/2006/relationships/hyperlink" Target="https://en.wikipedia.org/wiki/2017%E2%80%9318_Segunda_Divisi%C3%B3n" TargetMode="External"/><Relationship Id="rId312" Type="http://schemas.openxmlformats.org/officeDocument/2006/relationships/hyperlink" Target="https://en.wikipedia.org/wiki/Handball" TargetMode="External"/><Relationship Id="rId333" Type="http://schemas.openxmlformats.org/officeDocument/2006/relationships/hyperlink" Target="https://en.wikipedia.org/wiki/List_of_professional_sports_leagues_by_revenue" TargetMode="External"/><Relationship Id="rId354" Type="http://schemas.openxmlformats.org/officeDocument/2006/relationships/hyperlink" Target="https://en.wikipedia.org/wiki/List_of_professional_sports_leagues_by_revenue" TargetMode="External"/><Relationship Id="rId51" Type="http://schemas.openxmlformats.org/officeDocument/2006/relationships/hyperlink" Target="https://en.wikipedia.org/wiki/Auto_racing" TargetMode="External"/><Relationship Id="rId72" Type="http://schemas.openxmlformats.org/officeDocument/2006/relationships/hyperlink" Target="https://en.wikipedia.org/wiki/2019_MLS_season" TargetMode="External"/><Relationship Id="rId93" Type="http://schemas.openxmlformats.org/officeDocument/2006/relationships/hyperlink" Target="https://en.wikipedia.org/wiki/2018%E2%80%9319_EFL_Championship" TargetMode="External"/><Relationship Id="rId189" Type="http://schemas.openxmlformats.org/officeDocument/2006/relationships/hyperlink" Target="https://en.wikipedia.org/wiki/List_of_professional_sports_leagues_by_revenue" TargetMode="External"/><Relationship Id="rId375" Type="http://schemas.openxmlformats.org/officeDocument/2006/relationships/hyperlink" Target="https://en.wikipedia.org/wiki/List_of_professional_sports_leagues_by_revenue" TargetMode="External"/><Relationship Id="rId396" Type="http://schemas.openxmlformats.org/officeDocument/2006/relationships/hyperlink" Target="https://en.wikipedia.org/wiki/Copa_Sudamericana" TargetMode="External"/><Relationship Id="rId3" Type="http://schemas.openxmlformats.org/officeDocument/2006/relationships/hyperlink" Target="https://en.wikipedia.org/wiki/National_Football_League" TargetMode="External"/><Relationship Id="rId214" Type="http://schemas.openxmlformats.org/officeDocument/2006/relationships/hyperlink" Target="https://en.wikipedia.org/wiki/List_of_professional_sports_leagues_by_revenue" TargetMode="External"/><Relationship Id="rId235" Type="http://schemas.openxmlformats.org/officeDocument/2006/relationships/hyperlink" Target="https://en.wikipedia.org/wiki/Swedish_Hockey_League" TargetMode="External"/><Relationship Id="rId256" Type="http://schemas.openxmlformats.org/officeDocument/2006/relationships/hyperlink" Target="https://en.wikipedia.org/wiki/Norway" TargetMode="External"/><Relationship Id="rId277" Type="http://schemas.openxmlformats.org/officeDocument/2006/relationships/hyperlink" Target="https://en.wikipedia.org/wiki/Basketball_Bundesliga" TargetMode="External"/><Relationship Id="rId298" Type="http://schemas.openxmlformats.org/officeDocument/2006/relationships/hyperlink" Target="https://en.wikipedia.org/wiki/Finland" TargetMode="External"/><Relationship Id="rId400" Type="http://schemas.openxmlformats.org/officeDocument/2006/relationships/hyperlink" Target="https://en.wikipedia.org/wiki/List_of_professional_sports_leagues_by_revenue" TargetMode="External"/><Relationship Id="rId421" Type="http://schemas.openxmlformats.org/officeDocument/2006/relationships/hyperlink" Target="https://en.wikipedia.org/wiki/List_of_professional_sports_leagues_by_revenue" TargetMode="External"/><Relationship Id="rId442" Type="http://schemas.openxmlformats.org/officeDocument/2006/relationships/hyperlink" Target="https://en.wikipedia.org/wiki/List_of_professional_sports_leagues_by_revenue" TargetMode="External"/><Relationship Id="rId463" Type="http://schemas.openxmlformats.org/officeDocument/2006/relationships/hyperlink" Target="https://en.wikipedia.org/wiki/Russia" TargetMode="External"/><Relationship Id="rId116" Type="http://schemas.openxmlformats.org/officeDocument/2006/relationships/hyperlink" Target="https://en.wikipedia.org/wiki/Germany" TargetMode="External"/><Relationship Id="rId137" Type="http://schemas.openxmlformats.org/officeDocument/2006/relationships/hyperlink" Target="https://en.wikipedia.org/wiki/Portugal" TargetMode="External"/><Relationship Id="rId158" Type="http://schemas.openxmlformats.org/officeDocument/2006/relationships/hyperlink" Target="https://en.wikipedia.org/wiki/Italy" TargetMode="External"/><Relationship Id="rId302" Type="http://schemas.openxmlformats.org/officeDocument/2006/relationships/hyperlink" Target="https://en.wikipedia.org/wiki/Chile" TargetMode="External"/><Relationship Id="rId323" Type="http://schemas.openxmlformats.org/officeDocument/2006/relationships/hyperlink" Target="https://en.wikipedia.org/wiki/France" TargetMode="External"/><Relationship Id="rId344" Type="http://schemas.openxmlformats.org/officeDocument/2006/relationships/hyperlink" Target="https://en.wikipedia.org/wiki/Ukraine" TargetMode="External"/><Relationship Id="rId20" Type="http://schemas.openxmlformats.org/officeDocument/2006/relationships/hyperlink" Target="https://en.wikipedia.org/wiki/List_of_professional_sports_leagues_by_revenue" TargetMode="External"/><Relationship Id="rId41" Type="http://schemas.openxmlformats.org/officeDocument/2006/relationships/hyperlink" Target="https://en.wikipedia.org/wiki/Italy" TargetMode="External"/><Relationship Id="rId62" Type="http://schemas.openxmlformats.org/officeDocument/2006/relationships/hyperlink" Target="https://en.wikipedia.org/wiki/List_of_professional_sports_leagues_by_revenue" TargetMode="External"/><Relationship Id="rId83" Type="http://schemas.openxmlformats.org/officeDocument/2006/relationships/hyperlink" Target="https://en.wikipedia.org/wiki/2019_AFL_season" TargetMode="External"/><Relationship Id="rId179" Type="http://schemas.openxmlformats.org/officeDocument/2006/relationships/hyperlink" Target="https://en.wikipedia.org/wiki/List_of_professional_sports_leagues_by_revenue" TargetMode="External"/><Relationship Id="rId365" Type="http://schemas.openxmlformats.org/officeDocument/2006/relationships/hyperlink" Target="https://en.wikipedia.org/wiki/List_of_professional_sports_leagues_by_revenue" TargetMode="External"/><Relationship Id="rId386" Type="http://schemas.openxmlformats.org/officeDocument/2006/relationships/hyperlink" Target="https://en.wikipedia.org/wiki/2019_WNBA_season" TargetMode="External"/><Relationship Id="rId190" Type="http://schemas.openxmlformats.org/officeDocument/2006/relationships/hyperlink" Target="https://en.wikipedia.org/wiki/Copa_Libertadores" TargetMode="External"/><Relationship Id="rId204" Type="http://schemas.openxmlformats.org/officeDocument/2006/relationships/hyperlink" Target="https://en.wikipedia.org/wiki/2015%E2%80%9316_Premiership_Rugby" TargetMode="External"/><Relationship Id="rId225" Type="http://schemas.openxmlformats.org/officeDocument/2006/relationships/hyperlink" Target="https://en.wikipedia.org/wiki/2018%E2%80%9319_EFL_League_One" TargetMode="External"/><Relationship Id="rId246" Type="http://schemas.openxmlformats.org/officeDocument/2006/relationships/hyperlink" Target="https://en.wikipedia.org/wiki/Allsvenskan" TargetMode="External"/><Relationship Id="rId267" Type="http://schemas.openxmlformats.org/officeDocument/2006/relationships/hyperlink" Target="https://en.wikipedia.org/wiki/List_of_professional_sports_leagues_by_revenue" TargetMode="External"/><Relationship Id="rId288" Type="http://schemas.openxmlformats.org/officeDocument/2006/relationships/hyperlink" Target="https://en.wikipedia.org/wiki/List_of_professional_sports_leagues_by_revenue" TargetMode="External"/><Relationship Id="rId411" Type="http://schemas.openxmlformats.org/officeDocument/2006/relationships/hyperlink" Target="https://fr.wikipedia.org/wiki/Championnat_de_France_de_basket-ball_de_Pro_B_2018-2019" TargetMode="External"/><Relationship Id="rId432" Type="http://schemas.openxmlformats.org/officeDocument/2006/relationships/hyperlink" Target="https://en.wikipedia.org/wiki/2016%E2%80%9317_Slovak_First_Football_League" TargetMode="External"/><Relationship Id="rId453" Type="http://schemas.openxmlformats.org/officeDocument/2006/relationships/hyperlink" Target="https://en.wikipedia.org/wiki/Veikkausliiga" TargetMode="External"/><Relationship Id="rId106" Type="http://schemas.openxmlformats.org/officeDocument/2006/relationships/hyperlink" Target="https://en.wikipedia.org/wiki/Belarus" TargetMode="External"/><Relationship Id="rId127" Type="http://schemas.openxmlformats.org/officeDocument/2006/relationships/hyperlink" Target="https://en.wikipedia.org/wiki/Eredivisie" TargetMode="External"/><Relationship Id="rId313" Type="http://schemas.openxmlformats.org/officeDocument/2006/relationships/hyperlink" Target="https://en.wikipedia.org/wiki/Germany" TargetMode="External"/><Relationship Id="rId10" Type="http://schemas.openxmlformats.org/officeDocument/2006/relationships/hyperlink" Target="https://en.wikipedia.org/wiki/United_States" TargetMode="External"/><Relationship Id="rId31" Type="http://schemas.openxmlformats.org/officeDocument/2006/relationships/hyperlink" Target="https://en.wikipedia.org/wiki/List_of_professional_sports_leagues_by_revenue" TargetMode="External"/><Relationship Id="rId52" Type="http://schemas.openxmlformats.org/officeDocument/2006/relationships/hyperlink" Target="https://en.wikipedia.org/wiki/2019_Formula_One_World_Championship" TargetMode="External"/><Relationship Id="rId73" Type="http://schemas.openxmlformats.org/officeDocument/2006/relationships/hyperlink" Target="https://en.wikipedia.org/wiki/List_of_professional_sports_leagues_by_revenue" TargetMode="External"/><Relationship Id="rId94" Type="http://schemas.openxmlformats.org/officeDocument/2006/relationships/hyperlink" Target="https://en.wikipedia.org/wiki/List_of_professional_sports_leagues_by_revenue" TargetMode="External"/><Relationship Id="rId148" Type="http://schemas.openxmlformats.org/officeDocument/2006/relationships/hyperlink" Target="https://en.wikipedia.org/wiki/List_of_professional_sports_leagues_by_revenue" TargetMode="External"/><Relationship Id="rId169" Type="http://schemas.openxmlformats.org/officeDocument/2006/relationships/hyperlink" Target="https://en.wikipedia.org/wiki/List_of_professional_sports_leagues_by_revenue" TargetMode="External"/><Relationship Id="rId334" Type="http://schemas.openxmlformats.org/officeDocument/2006/relationships/hyperlink" Target="https://en.wikipedia.org/wiki/Overwatch_League" TargetMode="External"/><Relationship Id="rId355" Type="http://schemas.openxmlformats.org/officeDocument/2006/relationships/hyperlink" Target="https://en.wikipedia.org/wiki/Liga_I" TargetMode="External"/><Relationship Id="rId376" Type="http://schemas.openxmlformats.org/officeDocument/2006/relationships/hyperlink" Target="https://en.wikipedia.org/wiki/Super_League" TargetMode="External"/><Relationship Id="rId397" Type="http://schemas.openxmlformats.org/officeDocument/2006/relationships/hyperlink" Target="https://en.wikipedia.org/wiki/South_America" TargetMode="External"/><Relationship Id="rId4" Type="http://schemas.openxmlformats.org/officeDocument/2006/relationships/hyperlink" Target="https://en.wikipedia.org/wiki/American_football" TargetMode="External"/><Relationship Id="rId180" Type="http://schemas.openxmlformats.org/officeDocument/2006/relationships/hyperlink" Target="https://en.wikipedia.org/wiki/List_of_professional_sports_leagues_by_revenue" TargetMode="External"/><Relationship Id="rId215" Type="http://schemas.openxmlformats.org/officeDocument/2006/relationships/hyperlink" Target="https://en.wikipedia.org/wiki/Austrian_Football_Bundesliga" TargetMode="External"/><Relationship Id="rId236" Type="http://schemas.openxmlformats.org/officeDocument/2006/relationships/hyperlink" Target="https://en.wikipedia.org/wiki/Sweden" TargetMode="External"/><Relationship Id="rId257" Type="http://schemas.openxmlformats.org/officeDocument/2006/relationships/hyperlink" Target="https://en.wikipedia.org/wiki/2017_Tippeligaen" TargetMode="External"/><Relationship Id="rId278" Type="http://schemas.openxmlformats.org/officeDocument/2006/relationships/hyperlink" Target="https://en.wikipedia.org/wiki/Germany" TargetMode="External"/><Relationship Id="rId401" Type="http://schemas.openxmlformats.org/officeDocument/2006/relationships/hyperlink" Target="https://en.wikipedia.org/wiki/Belarusian_Premier_League" TargetMode="External"/><Relationship Id="rId422" Type="http://schemas.openxmlformats.org/officeDocument/2006/relationships/hyperlink" Target="https://en.wikipedia.org/wiki/Azerbaijan_Premier_League" TargetMode="External"/><Relationship Id="rId443" Type="http://schemas.openxmlformats.org/officeDocument/2006/relationships/hyperlink" Target="https://en.wikipedia.org/wiki/Italy" TargetMode="External"/><Relationship Id="rId464" Type="http://schemas.openxmlformats.org/officeDocument/2006/relationships/hyperlink" Target="https://en.wikipedia.org/wiki/List_of_professional_sports_leagues_by_revenue" TargetMode="External"/><Relationship Id="rId303" Type="http://schemas.openxmlformats.org/officeDocument/2006/relationships/hyperlink" Target="https://en.wikipedia.org/wiki/Wikipedia:Citation_needed" TargetMode="External"/><Relationship Id="rId42" Type="http://schemas.openxmlformats.org/officeDocument/2006/relationships/hyperlink" Target="https://en.wikipedia.org/wiki/2018%E2%80%9319_Serie_A" TargetMode="External"/><Relationship Id="rId84" Type="http://schemas.openxmlformats.org/officeDocument/2006/relationships/hyperlink" Target="https://en.wikipedia.org/wiki/List_of_professional_sports_leagues_by_revenue" TargetMode="External"/><Relationship Id="rId138" Type="http://schemas.openxmlformats.org/officeDocument/2006/relationships/hyperlink" Target="https://en.wikipedia.org/wiki/2018%E2%80%9319_Primeira_Liga" TargetMode="External"/><Relationship Id="rId345" Type="http://schemas.openxmlformats.org/officeDocument/2006/relationships/hyperlink" Target="https://en.wikipedia.org/wiki/2016%E2%80%9317_Ukrainian_Premier_League" TargetMode="External"/><Relationship Id="rId387" Type="http://schemas.openxmlformats.org/officeDocument/2006/relationships/hyperlink" Target="https://en.wikipedia.org/wiki/List_of_professional_sports_leagues_by_revenue" TargetMode="External"/><Relationship Id="rId191" Type="http://schemas.openxmlformats.org/officeDocument/2006/relationships/hyperlink" Target="https://en.wikipedia.org/wiki/South_America" TargetMode="External"/><Relationship Id="rId205" Type="http://schemas.openxmlformats.org/officeDocument/2006/relationships/hyperlink" Target="https://en.wikipedia.org/wiki/List_of_professional_sports_leagues_by_revenue" TargetMode="External"/><Relationship Id="rId247" Type="http://schemas.openxmlformats.org/officeDocument/2006/relationships/hyperlink" Target="https://en.wikipedia.org/wiki/Sweden" TargetMode="External"/><Relationship Id="rId412" Type="http://schemas.openxmlformats.org/officeDocument/2006/relationships/hyperlink" Target="https://en.wikipedia.org/wiki/List_of_professional_sports_leagues_by_revenue" TargetMode="External"/><Relationship Id="rId107" Type="http://schemas.openxmlformats.org/officeDocument/2006/relationships/hyperlink" Target="https://en.wikipedia.org/wiki/China" TargetMode="External"/><Relationship Id="rId289" Type="http://schemas.openxmlformats.org/officeDocument/2006/relationships/hyperlink" Target="https://en.wikipedia.org/wiki/Kazakhstan_Premier_League" TargetMode="External"/><Relationship Id="rId454" Type="http://schemas.openxmlformats.org/officeDocument/2006/relationships/hyperlink" Target="https://en.wikipedia.org/wiki/Finland" TargetMode="External"/><Relationship Id="rId11" Type="http://schemas.openxmlformats.org/officeDocument/2006/relationships/hyperlink" Target="https://en.wikipedia.org/wiki/Canada" TargetMode="External"/><Relationship Id="rId53" Type="http://schemas.openxmlformats.org/officeDocument/2006/relationships/hyperlink" Target="https://en.wikipedia.org/wiki/List_of_professional_sports_leagues_by_revenue" TargetMode="External"/><Relationship Id="rId149" Type="http://schemas.openxmlformats.org/officeDocument/2006/relationships/hyperlink" Target="https://en.wikipedia.org/wiki/Belgian_First_Division_A" TargetMode="External"/><Relationship Id="rId314" Type="http://schemas.openxmlformats.org/officeDocument/2006/relationships/hyperlink" Target="https://en.wikipedia.org/wiki/2018%E2%80%9319_Handball-Bundesliga" TargetMode="External"/><Relationship Id="rId356" Type="http://schemas.openxmlformats.org/officeDocument/2006/relationships/hyperlink" Target="https://en.wikipedia.org/wiki/Romania" TargetMode="External"/><Relationship Id="rId398" Type="http://schemas.openxmlformats.org/officeDocument/2006/relationships/hyperlink" Target="https://en.wikipedia.org/wiki/2019_Copa_Sudamericana" TargetMode="External"/><Relationship Id="rId95" Type="http://schemas.openxmlformats.org/officeDocument/2006/relationships/hyperlink" Target="https://en.wikipedia.org/wiki/List_of_professional_sports_leagues_by_revenue" TargetMode="External"/><Relationship Id="rId160" Type="http://schemas.openxmlformats.org/officeDocument/2006/relationships/hyperlink" Target="https://en.wikipedia.org/wiki/List_of_professional_sports_leagues_by_revenue" TargetMode="External"/><Relationship Id="rId216" Type="http://schemas.openxmlformats.org/officeDocument/2006/relationships/hyperlink" Target="https://en.wikipedia.org/wiki/Austria" TargetMode="External"/><Relationship Id="rId423" Type="http://schemas.openxmlformats.org/officeDocument/2006/relationships/hyperlink" Target="https://en.wikipedia.org/wiki/Azerbaijan" TargetMode="External"/><Relationship Id="rId258" Type="http://schemas.openxmlformats.org/officeDocument/2006/relationships/hyperlink" Target="https://en.wikipedia.org/wiki/List_of_professional_sports_leagues_by_revenue" TargetMode="External"/><Relationship Id="rId465" Type="http://schemas.openxmlformats.org/officeDocument/2006/relationships/hyperlink" Target="https://en.wikipedia.org/wiki/List_of_professional_sports_leagues_by_revenue" TargetMode="External"/><Relationship Id="rId22" Type="http://schemas.openxmlformats.org/officeDocument/2006/relationships/hyperlink" Target="https://en.wikipedia.org/wiki/Association_football" TargetMode="External"/><Relationship Id="rId64" Type="http://schemas.openxmlformats.org/officeDocument/2006/relationships/hyperlink" Target="https://en.wikipedia.org/wiki/Nippon_Professional_Baseball" TargetMode="External"/><Relationship Id="rId118" Type="http://schemas.openxmlformats.org/officeDocument/2006/relationships/hyperlink" Target="https://en.wikipedia.org/wiki/List_of_professional_sports_leagues_by_revenue" TargetMode="External"/><Relationship Id="rId325" Type="http://schemas.openxmlformats.org/officeDocument/2006/relationships/hyperlink" Target="https://en.wikipedia.org/wiki/List_of_professional_sports_leagues_by_revenue" TargetMode="External"/><Relationship Id="rId367" Type="http://schemas.openxmlformats.org/officeDocument/2006/relationships/hyperlink" Target="https://en.wikipedia.org/wiki/Australia" TargetMode="External"/><Relationship Id="rId171" Type="http://schemas.openxmlformats.org/officeDocument/2006/relationships/hyperlink" Target="https://en.wikipedia.org/wiki/Rugby_league" TargetMode="External"/><Relationship Id="rId227" Type="http://schemas.openxmlformats.org/officeDocument/2006/relationships/hyperlink" Target="https://en.wikipedia.org/wiki/List_of_professional_sports_leagues_by_revenue" TargetMode="External"/><Relationship Id="rId269" Type="http://schemas.openxmlformats.org/officeDocument/2006/relationships/hyperlink" Target="https://en.wikipedia.org/wiki/3._Liga" TargetMode="External"/><Relationship Id="rId434" Type="http://schemas.openxmlformats.org/officeDocument/2006/relationships/hyperlink" Target="https://en.wikipedia.org/wiki/Liga_ACB" TargetMode="External"/><Relationship Id="rId33" Type="http://schemas.openxmlformats.org/officeDocument/2006/relationships/hyperlink" Target="https://en.wikipedia.org/wiki/Germany" TargetMode="External"/><Relationship Id="rId129" Type="http://schemas.openxmlformats.org/officeDocument/2006/relationships/hyperlink" Target="https://en.wikipedia.org/wiki/2018%E2%80%9319_Eredivisie" TargetMode="External"/><Relationship Id="rId280" Type="http://schemas.openxmlformats.org/officeDocument/2006/relationships/hyperlink" Target="https://en.wikipedia.org/wiki/List_of_professional_sports_leagues_by_revenue" TargetMode="External"/><Relationship Id="rId336" Type="http://schemas.openxmlformats.org/officeDocument/2006/relationships/hyperlink" Target="https://en.wikipedia.org/wiki/2019_Overwatch_League_season" TargetMode="External"/><Relationship Id="rId75" Type="http://schemas.openxmlformats.org/officeDocument/2006/relationships/hyperlink" Target="https://en.wikipedia.org/wiki/Twenty20" TargetMode="External"/><Relationship Id="rId140" Type="http://schemas.openxmlformats.org/officeDocument/2006/relationships/hyperlink" Target="https://en.wikipedia.org/wiki/Argentine_Primera_Divisi%C3%B3n" TargetMode="External"/><Relationship Id="rId182" Type="http://schemas.openxmlformats.org/officeDocument/2006/relationships/hyperlink" Target="https://en.wikipedia.org/wiki/Motorcycle_racing" TargetMode="External"/><Relationship Id="rId378" Type="http://schemas.openxmlformats.org/officeDocument/2006/relationships/hyperlink" Target="https://en.wikipedia.org/wiki/Super_League_XX" TargetMode="External"/><Relationship Id="rId403" Type="http://schemas.openxmlformats.org/officeDocument/2006/relationships/hyperlink" Target="https://en.wikipedia.org/wiki/2017_Belarusian_Premier_League" TargetMode="External"/><Relationship Id="rId6" Type="http://schemas.openxmlformats.org/officeDocument/2006/relationships/hyperlink" Target="https://en.wikipedia.org/wiki/2019_NFL_season" TargetMode="External"/><Relationship Id="rId238" Type="http://schemas.openxmlformats.org/officeDocument/2006/relationships/hyperlink" Target="https://en.wikipedia.org/wiki/List_of_professional_sports_leagues_by_revenue" TargetMode="External"/><Relationship Id="rId445" Type="http://schemas.openxmlformats.org/officeDocument/2006/relationships/hyperlink" Target="https://en.wikipedia.org/wiki/South_Africa" TargetMode="External"/><Relationship Id="rId291" Type="http://schemas.openxmlformats.org/officeDocument/2006/relationships/hyperlink" Target="https://en.wikipedia.org/wiki/2017_Kazakhstan_Premier_League" TargetMode="External"/><Relationship Id="rId305" Type="http://schemas.openxmlformats.org/officeDocument/2006/relationships/hyperlink" Target="https://en.wikipedia.org/wiki/South_Africa" TargetMode="External"/><Relationship Id="rId347" Type="http://schemas.openxmlformats.org/officeDocument/2006/relationships/hyperlink" Target="https://en.wikipedia.org/wiki/Czech_First_League" TargetMode="External"/><Relationship Id="rId44" Type="http://schemas.openxmlformats.org/officeDocument/2006/relationships/hyperlink" Target="https://en.wikipedia.org/wiki/UEFA_Champions_League" TargetMode="External"/><Relationship Id="rId86" Type="http://schemas.openxmlformats.org/officeDocument/2006/relationships/hyperlink" Target="https://en.wikipedia.org/wiki/Chinese_Super_League" TargetMode="External"/><Relationship Id="rId151" Type="http://schemas.openxmlformats.org/officeDocument/2006/relationships/hyperlink" Target="https://en.wikipedia.org/wiki/2018%E2%80%9319_Belgian_First_Division_A" TargetMode="External"/><Relationship Id="rId389" Type="http://schemas.openxmlformats.org/officeDocument/2006/relationships/hyperlink" Target="https://en.wikipedia.org/wiki/Banglades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>
      <pane ySplit="1" topLeftCell="A2" activePane="bottomLeft" state="frozen"/>
      <selection pane="bottomLeft" activeCell="D51" sqref="D51"/>
    </sheetView>
  </sheetViews>
  <sheetFormatPr defaultRowHeight="15" x14ac:dyDescent="0.25"/>
  <cols>
    <col min="1" max="2" width="22.140625" style="1" customWidth="1"/>
    <col min="3" max="3" width="29.140625" style="1" customWidth="1"/>
    <col min="4" max="5" width="39.140625" style="1" customWidth="1"/>
    <col min="6" max="6" width="68.140625" style="1" bestFit="1" customWidth="1"/>
  </cols>
  <sheetData>
    <row r="1" spans="1:6" x14ac:dyDescent="0.25">
      <c r="A1" s="6" t="s">
        <v>0</v>
      </c>
      <c r="B1" s="6" t="s">
        <v>25</v>
      </c>
      <c r="C1" s="6" t="s">
        <v>26</v>
      </c>
      <c r="D1" s="6" t="s">
        <v>1</v>
      </c>
      <c r="E1" s="6" t="s">
        <v>3</v>
      </c>
      <c r="F1" s="6" t="s">
        <v>2</v>
      </c>
    </row>
    <row r="2" spans="1:6" x14ac:dyDescent="0.25">
      <c r="A2" s="1" t="s">
        <v>4</v>
      </c>
      <c r="D2" s="23" t="s">
        <v>166</v>
      </c>
      <c r="E2" s="2" t="s">
        <v>13</v>
      </c>
      <c r="F2" s="1" t="s">
        <v>12</v>
      </c>
    </row>
    <row r="3" spans="1:6" x14ac:dyDescent="0.25">
      <c r="A3" s="1" t="s">
        <v>5</v>
      </c>
      <c r="D3" s="23" t="s">
        <v>6</v>
      </c>
    </row>
    <row r="4" spans="1:6" x14ac:dyDescent="0.25">
      <c r="A4" s="1" t="s">
        <v>5</v>
      </c>
      <c r="D4" s="23" t="s">
        <v>7</v>
      </c>
    </row>
    <row r="5" spans="1:6" x14ac:dyDescent="0.25">
      <c r="A5" s="1" t="s">
        <v>8</v>
      </c>
      <c r="D5" s="23" t="s">
        <v>9</v>
      </c>
      <c r="E5" s="1" t="s">
        <v>47</v>
      </c>
    </row>
    <row r="6" spans="1:6" x14ac:dyDescent="0.25">
      <c r="A6" s="1" t="s">
        <v>10</v>
      </c>
      <c r="D6" s="23" t="s">
        <v>11</v>
      </c>
    </row>
    <row r="7" spans="1:6" x14ac:dyDescent="0.25">
      <c r="A7" s="1" t="s">
        <v>14</v>
      </c>
      <c r="B7" s="1" t="s">
        <v>27</v>
      </c>
      <c r="C7" s="1" t="s">
        <v>43</v>
      </c>
      <c r="D7" s="23" t="s">
        <v>15</v>
      </c>
      <c r="E7" s="1" t="s">
        <v>45</v>
      </c>
      <c r="F7" s="1" t="s">
        <v>46</v>
      </c>
    </row>
    <row r="8" spans="1:6" x14ac:dyDescent="0.25">
      <c r="A8" s="1" t="s">
        <v>14</v>
      </c>
      <c r="B8" s="1" t="s">
        <v>27</v>
      </c>
      <c r="C8" s="1" t="s">
        <v>43</v>
      </c>
      <c r="D8" s="23" t="s">
        <v>32</v>
      </c>
      <c r="E8" s="1" t="s">
        <v>45</v>
      </c>
      <c r="F8" s="1" t="s">
        <v>46</v>
      </c>
    </row>
    <row r="9" spans="1:6" x14ac:dyDescent="0.25">
      <c r="A9" s="1" t="s">
        <v>14</v>
      </c>
      <c r="B9" s="1" t="s">
        <v>27</v>
      </c>
      <c r="C9" s="1" t="s">
        <v>44</v>
      </c>
      <c r="D9" s="23" t="s">
        <v>16</v>
      </c>
      <c r="E9" s="1" t="s">
        <v>45</v>
      </c>
      <c r="F9" s="1" t="s">
        <v>46</v>
      </c>
    </row>
    <row r="10" spans="1:6" x14ac:dyDescent="0.25">
      <c r="A10" s="1" t="s">
        <v>14</v>
      </c>
      <c r="B10" s="1" t="s">
        <v>27</v>
      </c>
      <c r="C10" s="1" t="s">
        <v>44</v>
      </c>
      <c r="D10" s="23" t="s">
        <v>17</v>
      </c>
      <c r="E10" s="1" t="s">
        <v>45</v>
      </c>
      <c r="F10" s="1" t="s">
        <v>46</v>
      </c>
    </row>
    <row r="11" spans="1:6" x14ac:dyDescent="0.25">
      <c r="A11" s="1" t="s">
        <v>14</v>
      </c>
      <c r="B11" s="1" t="s">
        <v>27</v>
      </c>
      <c r="C11" s="1" t="s">
        <v>44</v>
      </c>
      <c r="D11" s="23" t="s">
        <v>18</v>
      </c>
      <c r="E11" s="1" t="s">
        <v>45</v>
      </c>
      <c r="F11" s="1" t="s">
        <v>46</v>
      </c>
    </row>
    <row r="12" spans="1:6" x14ac:dyDescent="0.25">
      <c r="A12" s="1" t="s">
        <v>14</v>
      </c>
      <c r="B12" s="1" t="s">
        <v>27</v>
      </c>
      <c r="C12" s="1" t="s">
        <v>44</v>
      </c>
      <c r="D12" s="23" t="s">
        <v>23</v>
      </c>
      <c r="E12" s="1" t="s">
        <v>45</v>
      </c>
      <c r="F12" s="1" t="s">
        <v>46</v>
      </c>
    </row>
    <row r="13" spans="1:6" x14ac:dyDescent="0.25">
      <c r="A13" s="1" t="s">
        <v>14</v>
      </c>
      <c r="B13" s="1" t="s">
        <v>27</v>
      </c>
      <c r="C13" s="1" t="s">
        <v>44</v>
      </c>
      <c r="D13" s="23" t="s">
        <v>24</v>
      </c>
      <c r="E13" s="1" t="s">
        <v>45</v>
      </c>
      <c r="F13" s="1" t="s">
        <v>46</v>
      </c>
    </row>
    <row r="14" spans="1:6" x14ac:dyDescent="0.25">
      <c r="A14" s="1" t="s">
        <v>14</v>
      </c>
      <c r="B14" s="1" t="s">
        <v>27</v>
      </c>
      <c r="C14" s="1" t="s">
        <v>44</v>
      </c>
      <c r="D14" s="23" t="s">
        <v>19</v>
      </c>
      <c r="E14" s="1" t="s">
        <v>45</v>
      </c>
      <c r="F14" s="1" t="s">
        <v>46</v>
      </c>
    </row>
    <row r="15" spans="1:6" x14ac:dyDescent="0.25">
      <c r="A15" s="1" t="s">
        <v>14</v>
      </c>
      <c r="B15" s="1" t="s">
        <v>27</v>
      </c>
      <c r="C15" s="1" t="s">
        <v>44</v>
      </c>
      <c r="D15" s="23" t="s">
        <v>20</v>
      </c>
      <c r="E15" s="1" t="s">
        <v>45</v>
      </c>
      <c r="F15" s="1" t="s">
        <v>46</v>
      </c>
    </row>
    <row r="16" spans="1:6" x14ac:dyDescent="0.25">
      <c r="A16" s="1" t="s">
        <v>14</v>
      </c>
      <c r="B16" s="1" t="s">
        <v>27</v>
      </c>
      <c r="C16" s="1" t="s">
        <v>44</v>
      </c>
      <c r="D16" s="23" t="s">
        <v>21</v>
      </c>
      <c r="E16" s="1" t="s">
        <v>45</v>
      </c>
      <c r="F16" s="1" t="s">
        <v>46</v>
      </c>
    </row>
    <row r="17" spans="1:6" x14ac:dyDescent="0.25">
      <c r="A17" s="1" t="s">
        <v>14</v>
      </c>
      <c r="B17" s="1" t="s">
        <v>27</v>
      </c>
      <c r="C17" s="1" t="s">
        <v>44</v>
      </c>
      <c r="D17" s="23" t="s">
        <v>34</v>
      </c>
      <c r="E17" s="1" t="s">
        <v>45</v>
      </c>
      <c r="F17" s="1" t="s">
        <v>46</v>
      </c>
    </row>
    <row r="18" spans="1:6" x14ac:dyDescent="0.25">
      <c r="A18" s="1" t="s">
        <v>14</v>
      </c>
      <c r="B18" s="1" t="s">
        <v>27</v>
      </c>
      <c r="C18" s="1" t="s">
        <v>44</v>
      </c>
      <c r="D18" s="23" t="s">
        <v>22</v>
      </c>
      <c r="E18" s="1" t="s">
        <v>45</v>
      </c>
      <c r="F18" s="1" t="s">
        <v>46</v>
      </c>
    </row>
    <row r="19" spans="1:6" x14ac:dyDescent="0.25">
      <c r="A19" s="1" t="s">
        <v>14</v>
      </c>
      <c r="B19" s="1" t="s">
        <v>27</v>
      </c>
      <c r="C19" s="1" t="s">
        <v>44</v>
      </c>
      <c r="D19" s="23" t="s">
        <v>35</v>
      </c>
      <c r="E19" s="1" t="s">
        <v>45</v>
      </c>
      <c r="F19" s="1" t="s">
        <v>46</v>
      </c>
    </row>
    <row r="20" spans="1:6" x14ac:dyDescent="0.25">
      <c r="A20" s="1" t="s">
        <v>14</v>
      </c>
      <c r="B20" s="1" t="s">
        <v>27</v>
      </c>
      <c r="C20" s="1" t="s">
        <v>44</v>
      </c>
      <c r="D20" s="23" t="s">
        <v>36</v>
      </c>
      <c r="E20" s="1" t="s">
        <v>45</v>
      </c>
      <c r="F20" s="1" t="s">
        <v>46</v>
      </c>
    </row>
    <row r="21" spans="1:6" x14ac:dyDescent="0.25">
      <c r="A21" s="1" t="s">
        <v>14</v>
      </c>
      <c r="B21" s="1" t="s">
        <v>28</v>
      </c>
      <c r="C21" s="1" t="s">
        <v>44</v>
      </c>
      <c r="D21" s="23" t="s">
        <v>29</v>
      </c>
      <c r="E21" s="1" t="s">
        <v>45</v>
      </c>
      <c r="F21" s="1" t="s">
        <v>46</v>
      </c>
    </row>
    <row r="22" spans="1:6" x14ac:dyDescent="0.25">
      <c r="A22" s="1" t="s">
        <v>14</v>
      </c>
      <c r="B22" s="1" t="s">
        <v>28</v>
      </c>
      <c r="C22" s="1" t="s">
        <v>44</v>
      </c>
      <c r="D22" s="23" t="s">
        <v>30</v>
      </c>
      <c r="E22" s="1" t="s">
        <v>45</v>
      </c>
      <c r="F22" s="1" t="s">
        <v>46</v>
      </c>
    </row>
    <row r="23" spans="1:6" x14ac:dyDescent="0.25">
      <c r="A23" s="1" t="s">
        <v>14</v>
      </c>
      <c r="B23" s="1" t="s">
        <v>28</v>
      </c>
      <c r="C23" s="1" t="s">
        <v>44</v>
      </c>
      <c r="D23" s="23" t="s">
        <v>31</v>
      </c>
      <c r="E23" s="1" t="s">
        <v>45</v>
      </c>
      <c r="F23" s="1" t="s">
        <v>46</v>
      </c>
    </row>
    <row r="24" spans="1:6" x14ac:dyDescent="0.25">
      <c r="A24" s="1" t="s">
        <v>14</v>
      </c>
      <c r="B24" s="1" t="s">
        <v>28</v>
      </c>
      <c r="C24" s="1" t="s">
        <v>44</v>
      </c>
      <c r="D24" s="23" t="s">
        <v>37</v>
      </c>
      <c r="E24" s="1" t="s">
        <v>45</v>
      </c>
      <c r="F24" s="1" t="s">
        <v>46</v>
      </c>
    </row>
    <row r="25" spans="1:6" x14ac:dyDescent="0.25">
      <c r="A25" s="1" t="s">
        <v>14</v>
      </c>
      <c r="B25" s="1" t="s">
        <v>28</v>
      </c>
      <c r="C25" s="1" t="s">
        <v>44</v>
      </c>
      <c r="D25" s="23" t="s">
        <v>38</v>
      </c>
      <c r="E25" s="1" t="s">
        <v>45</v>
      </c>
      <c r="F25" s="1" t="s">
        <v>46</v>
      </c>
    </row>
    <row r="26" spans="1:6" x14ac:dyDescent="0.25">
      <c r="A26" s="1" t="s">
        <v>14</v>
      </c>
      <c r="B26" s="1" t="s">
        <v>28</v>
      </c>
      <c r="C26" s="1" t="s">
        <v>44</v>
      </c>
      <c r="D26" s="23" t="s">
        <v>32</v>
      </c>
      <c r="E26" s="1" t="s">
        <v>45</v>
      </c>
      <c r="F26" s="1" t="s">
        <v>46</v>
      </c>
    </row>
    <row r="27" spans="1:6" x14ac:dyDescent="0.25">
      <c r="A27" s="1" t="s">
        <v>14</v>
      </c>
      <c r="B27" s="1" t="s">
        <v>28</v>
      </c>
      <c r="C27" s="1" t="s">
        <v>44</v>
      </c>
      <c r="D27" s="23" t="s">
        <v>40</v>
      </c>
      <c r="E27" s="1" t="s">
        <v>45</v>
      </c>
      <c r="F27" s="1" t="s">
        <v>46</v>
      </c>
    </row>
    <row r="28" spans="1:6" x14ac:dyDescent="0.25">
      <c r="A28" s="1" t="s">
        <v>14</v>
      </c>
      <c r="B28" s="1" t="s">
        <v>28</v>
      </c>
      <c r="C28" s="1" t="s">
        <v>44</v>
      </c>
      <c r="D28" s="23" t="s">
        <v>33</v>
      </c>
      <c r="E28" s="1" t="s">
        <v>45</v>
      </c>
      <c r="F28" s="1" t="s">
        <v>46</v>
      </c>
    </row>
    <row r="29" spans="1:6" x14ac:dyDescent="0.25">
      <c r="A29" s="1" t="s">
        <v>14</v>
      </c>
      <c r="B29" s="1" t="s">
        <v>28</v>
      </c>
      <c r="C29" s="1" t="s">
        <v>44</v>
      </c>
      <c r="D29" s="23" t="s">
        <v>39</v>
      </c>
      <c r="E29" s="1" t="s">
        <v>45</v>
      </c>
      <c r="F29" s="1" t="s">
        <v>46</v>
      </c>
    </row>
    <row r="30" spans="1:6" x14ac:dyDescent="0.25">
      <c r="A30" s="1" t="s">
        <v>14</v>
      </c>
      <c r="B30" s="1" t="s">
        <v>28</v>
      </c>
      <c r="C30" s="1" t="s">
        <v>44</v>
      </c>
      <c r="D30" s="23" t="s">
        <v>41</v>
      </c>
      <c r="E30" s="1" t="s">
        <v>45</v>
      </c>
      <c r="F30" s="1" t="s">
        <v>46</v>
      </c>
    </row>
    <row r="31" spans="1:6" x14ac:dyDescent="0.25">
      <c r="A31" s="1" t="s">
        <v>14</v>
      </c>
      <c r="B31" s="1" t="s">
        <v>28</v>
      </c>
      <c r="C31" s="1" t="s">
        <v>44</v>
      </c>
      <c r="D31" s="23" t="s">
        <v>42</v>
      </c>
      <c r="E31" s="1" t="s">
        <v>45</v>
      </c>
      <c r="F31" s="1" t="s">
        <v>46</v>
      </c>
    </row>
    <row r="32" spans="1:6" x14ac:dyDescent="0.25">
      <c r="A32" s="1" t="s">
        <v>51</v>
      </c>
      <c r="D32" s="23" t="s">
        <v>52</v>
      </c>
      <c r="F32" s="1" t="s">
        <v>143</v>
      </c>
    </row>
    <row r="33" spans="1:6" x14ac:dyDescent="0.25">
      <c r="A33" s="1" t="s">
        <v>51</v>
      </c>
      <c r="D33" s="23" t="s">
        <v>142</v>
      </c>
      <c r="F33" s="1" t="s">
        <v>144</v>
      </c>
    </row>
    <row r="34" spans="1:6" x14ac:dyDescent="0.25">
      <c r="A34" s="1" t="s">
        <v>53</v>
      </c>
      <c r="D34" s="23" t="s">
        <v>54</v>
      </c>
      <c r="E34" s="1" t="s">
        <v>55</v>
      </c>
      <c r="F34" s="1" t="s">
        <v>56</v>
      </c>
    </row>
    <row r="35" spans="1:6" x14ac:dyDescent="0.25">
      <c r="A35" s="1" t="s">
        <v>78</v>
      </c>
      <c r="C35" s="1" t="s">
        <v>50</v>
      </c>
      <c r="D35" s="23" t="s">
        <v>70</v>
      </c>
      <c r="F35" s="1" t="s">
        <v>71</v>
      </c>
    </row>
    <row r="36" spans="1:6" x14ac:dyDescent="0.25">
      <c r="A36" s="1" t="s">
        <v>78</v>
      </c>
      <c r="C36" s="1" t="s">
        <v>81</v>
      </c>
      <c r="D36" s="23" t="s">
        <v>48</v>
      </c>
      <c r="E36" s="1" t="s">
        <v>49</v>
      </c>
    </row>
    <row r="37" spans="1:6" x14ac:dyDescent="0.25">
      <c r="A37" s="1" t="s">
        <v>78</v>
      </c>
      <c r="C37" s="1" t="s">
        <v>80</v>
      </c>
      <c r="D37" s="23" t="s">
        <v>79</v>
      </c>
    </row>
    <row r="38" spans="1:6" x14ac:dyDescent="0.25">
      <c r="A38" s="1" t="s">
        <v>57</v>
      </c>
      <c r="C38" s="1" t="s">
        <v>72</v>
      </c>
      <c r="D38" s="23" t="s">
        <v>59</v>
      </c>
    </row>
    <row r="39" spans="1:6" x14ac:dyDescent="0.25">
      <c r="A39" s="1" t="s">
        <v>57</v>
      </c>
      <c r="C39" s="1" t="s">
        <v>43</v>
      </c>
      <c r="D39" s="23" t="s">
        <v>58</v>
      </c>
    </row>
    <row r="40" spans="1:6" x14ac:dyDescent="0.25">
      <c r="A40" s="1" t="s">
        <v>57</v>
      </c>
      <c r="C40" s="1" t="s">
        <v>43</v>
      </c>
      <c r="D40" s="1" t="s">
        <v>60</v>
      </c>
    </row>
    <row r="41" spans="1:6" x14ac:dyDescent="0.25">
      <c r="A41" s="1" t="s">
        <v>57</v>
      </c>
      <c r="C41" s="1" t="s">
        <v>50</v>
      </c>
      <c r="D41" s="23" t="s">
        <v>61</v>
      </c>
    </row>
    <row r="42" spans="1:6" x14ac:dyDescent="0.25">
      <c r="A42" s="1" t="s">
        <v>62</v>
      </c>
      <c r="C42" s="1" t="s">
        <v>43</v>
      </c>
      <c r="D42" s="23" t="s">
        <v>63</v>
      </c>
    </row>
    <row r="43" spans="1:6" x14ac:dyDescent="0.25">
      <c r="A43" s="1" t="s">
        <v>62</v>
      </c>
      <c r="C43" s="1" t="s">
        <v>43</v>
      </c>
      <c r="D43" s="23" t="s">
        <v>64</v>
      </c>
    </row>
    <row r="44" spans="1:6" x14ac:dyDescent="0.25">
      <c r="A44" s="1" t="s">
        <v>62</v>
      </c>
      <c r="C44" s="1" t="s">
        <v>43</v>
      </c>
      <c r="D44" s="23" t="s">
        <v>65</v>
      </c>
    </row>
    <row r="45" spans="1:6" x14ac:dyDescent="0.25">
      <c r="A45" s="1" t="s">
        <v>62</v>
      </c>
      <c r="C45" s="1" t="s">
        <v>43</v>
      </c>
      <c r="D45" s="23" t="s">
        <v>66</v>
      </c>
    </row>
    <row r="46" spans="1:6" x14ac:dyDescent="0.25">
      <c r="A46" s="1" t="s">
        <v>62</v>
      </c>
      <c r="C46" s="1" t="s">
        <v>43</v>
      </c>
      <c r="D46" s="23" t="s">
        <v>67</v>
      </c>
    </row>
    <row r="47" spans="1:6" x14ac:dyDescent="0.25">
      <c r="A47" s="1" t="s">
        <v>62</v>
      </c>
      <c r="C47" s="1" t="s">
        <v>43</v>
      </c>
      <c r="D47" s="23" t="s">
        <v>68</v>
      </c>
    </row>
    <row r="48" spans="1:6" x14ac:dyDescent="0.25">
      <c r="A48" s="1" t="s">
        <v>62</v>
      </c>
      <c r="D48" s="1" t="s">
        <v>77</v>
      </c>
      <c r="F48" s="1" t="s">
        <v>69</v>
      </c>
    </row>
    <row r="51" spans="1:6" x14ac:dyDescent="0.25">
      <c r="A51" s="1" t="s">
        <v>74</v>
      </c>
      <c r="D51" s="1" t="s">
        <v>73</v>
      </c>
    </row>
    <row r="52" spans="1:6" x14ac:dyDescent="0.25">
      <c r="A52" s="1" t="s">
        <v>74</v>
      </c>
      <c r="D52" s="1" t="s">
        <v>75</v>
      </c>
    </row>
    <row r="53" spans="1:6" x14ac:dyDescent="0.25">
      <c r="A53" s="1" t="s">
        <v>74</v>
      </c>
      <c r="D53" s="1" t="s">
        <v>76</v>
      </c>
    </row>
    <row r="54" spans="1:6" x14ac:dyDescent="0.25">
      <c r="A54" s="1" t="s">
        <v>74</v>
      </c>
      <c r="D54" s="1" t="s">
        <v>145</v>
      </c>
    </row>
    <row r="55" spans="1:6" x14ac:dyDescent="0.25">
      <c r="A55" s="1" t="s">
        <v>82</v>
      </c>
      <c r="D55" s="1" t="s">
        <v>83</v>
      </c>
    </row>
    <row r="56" spans="1:6" x14ac:dyDescent="0.25">
      <c r="A56" s="1" t="s">
        <v>82</v>
      </c>
      <c r="D56" s="1" t="s">
        <v>84</v>
      </c>
    </row>
    <row r="57" spans="1:6" x14ac:dyDescent="0.25">
      <c r="A57" s="1" t="s">
        <v>138</v>
      </c>
      <c r="D57" s="1" t="s">
        <v>139</v>
      </c>
    </row>
    <row r="58" spans="1:6" x14ac:dyDescent="0.25">
      <c r="A58" s="1" t="s">
        <v>138</v>
      </c>
      <c r="D58" s="1" t="s">
        <v>140</v>
      </c>
      <c r="F58" s="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A522-F729-439B-91D0-C6332C0F7638}">
  <dimension ref="A3:H37"/>
  <sheetViews>
    <sheetView workbookViewId="0">
      <selection activeCell="A26" sqref="A26"/>
    </sheetView>
  </sheetViews>
  <sheetFormatPr defaultRowHeight="15" x14ac:dyDescent="0.25"/>
  <cols>
    <col min="1" max="1" width="31.140625" bestFit="1" customWidth="1"/>
    <col min="2" max="2" width="8.42578125" bestFit="1" customWidth="1"/>
    <col min="3" max="3" width="15.7109375" bestFit="1" customWidth="1"/>
    <col min="4" max="4" width="16.42578125" bestFit="1" customWidth="1"/>
    <col min="5" max="5" width="12.5703125" bestFit="1" customWidth="1"/>
    <col min="6" max="6" width="13.140625" bestFit="1" customWidth="1"/>
    <col min="7" max="7" width="13.85546875" bestFit="1" customWidth="1"/>
    <col min="8" max="8" width="11.140625" bestFit="1" customWidth="1"/>
  </cols>
  <sheetData>
    <row r="3" spans="1:8" x14ac:dyDescent="0.25">
      <c r="A3" s="7" t="s">
        <v>157</v>
      </c>
      <c r="B3" s="1" t="s">
        <v>158</v>
      </c>
      <c r="C3" s="1" t="s">
        <v>159</v>
      </c>
      <c r="D3" s="1" t="s">
        <v>160</v>
      </c>
      <c r="E3" s="1" t="s">
        <v>161</v>
      </c>
      <c r="F3" s="1" t="s">
        <v>162</v>
      </c>
      <c r="G3" s="1" t="s">
        <v>163</v>
      </c>
      <c r="H3" s="1" t="s">
        <v>164</v>
      </c>
    </row>
    <row r="4" spans="1:8" x14ac:dyDescent="0.25">
      <c r="A4" s="8" t="s">
        <v>156</v>
      </c>
      <c r="B4" s="20">
        <v>9.6702508960573488E-2</v>
      </c>
      <c r="C4" s="20">
        <v>9.5741897512021806E-2</v>
      </c>
      <c r="D4" s="20">
        <v>6.5985663082437279E-2</v>
      </c>
      <c r="E4" s="20">
        <v>0.17499999999999999</v>
      </c>
      <c r="F4" s="20">
        <v>7.170250896057348E-2</v>
      </c>
      <c r="G4" s="20">
        <v>0.10556963645673323</v>
      </c>
      <c r="H4" s="20">
        <v>0</v>
      </c>
    </row>
    <row r="5" spans="1:8" x14ac:dyDescent="0.25">
      <c r="A5" s="8" t="s">
        <v>155</v>
      </c>
      <c r="B5" s="20">
        <v>0.59328107992046486</v>
      </c>
      <c r="C5" s="20">
        <v>0.30960544269875845</v>
      </c>
      <c r="D5" s="20">
        <v>0.15328036401223791</v>
      </c>
      <c r="E5" s="20">
        <v>0.91784825870646758</v>
      </c>
      <c r="F5" s="20">
        <v>0.16533165745431488</v>
      </c>
      <c r="G5" s="20">
        <v>0.16525360474254885</v>
      </c>
      <c r="H5" s="20">
        <v>3.1087757163091073E-3</v>
      </c>
    </row>
    <row r="6" spans="1:8" x14ac:dyDescent="0.25">
      <c r="A6" s="21" t="s">
        <v>98</v>
      </c>
      <c r="B6" s="20">
        <v>0.80906425489812905</v>
      </c>
      <c r="C6" s="20">
        <v>0.44498537081924494</v>
      </c>
      <c r="D6" s="20">
        <v>0.44466643050030458</v>
      </c>
      <c r="E6" s="20">
        <v>0.81818181818181823</v>
      </c>
      <c r="F6" s="20">
        <v>0.4454278912617653</v>
      </c>
      <c r="G6" s="20">
        <v>0.42340998343594055</v>
      </c>
      <c r="H6" s="20">
        <v>3.7870540544129125E-2</v>
      </c>
    </row>
    <row r="7" spans="1:8" x14ac:dyDescent="0.25">
      <c r="A7" s="22" t="s">
        <v>104</v>
      </c>
      <c r="B7" s="20">
        <v>1</v>
      </c>
      <c r="C7" s="20">
        <v>0</v>
      </c>
      <c r="D7" s="20">
        <v>0</v>
      </c>
      <c r="E7" s="20">
        <v>1</v>
      </c>
      <c r="F7" s="20">
        <v>0</v>
      </c>
      <c r="G7" s="20">
        <v>0</v>
      </c>
      <c r="H7" s="20">
        <v>0</v>
      </c>
    </row>
    <row r="8" spans="1:8" x14ac:dyDescent="0.25">
      <c r="A8" s="22" t="s">
        <v>96</v>
      </c>
      <c r="B8" s="20">
        <v>0.69995811483991688</v>
      </c>
      <c r="C8" s="20">
        <v>0.69926272557309921</v>
      </c>
      <c r="D8" s="20">
        <v>0.69876153364333582</v>
      </c>
      <c r="E8" s="20">
        <v>0.7142857142857143</v>
      </c>
      <c r="F8" s="20">
        <v>0.69995811483991688</v>
      </c>
      <c r="G8" s="20">
        <v>0.66535854539933514</v>
      </c>
      <c r="H8" s="20">
        <v>5.951084942648862E-2</v>
      </c>
    </row>
    <row r="9" spans="1:8" x14ac:dyDescent="0.25">
      <c r="A9" s="21" t="s">
        <v>109</v>
      </c>
      <c r="B9" s="20">
        <v>0.99709322935129396</v>
      </c>
      <c r="C9" s="20">
        <v>0.6648351648351648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</row>
    <row r="10" spans="1:8" x14ac:dyDescent="0.25">
      <c r="A10" s="22" t="s">
        <v>96</v>
      </c>
      <c r="B10" s="20">
        <v>0.99709322935129396</v>
      </c>
      <c r="C10" s="20">
        <v>0.6648351648351648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</row>
    <row r="11" spans="1:8" x14ac:dyDescent="0.25">
      <c r="A11" s="21" t="s">
        <v>110</v>
      </c>
      <c r="B11" s="20">
        <v>0.7137218045112782</v>
      </c>
      <c r="C11" s="20">
        <v>0.58402255639097744</v>
      </c>
      <c r="D11" s="20">
        <v>0.46597744360902255</v>
      </c>
      <c r="E11" s="20">
        <v>0.7142857142857143</v>
      </c>
      <c r="F11" s="20">
        <v>0.53872180451127816</v>
      </c>
      <c r="G11" s="20">
        <v>0.493609022556391</v>
      </c>
      <c r="H11" s="20">
        <v>0</v>
      </c>
    </row>
    <row r="12" spans="1:8" x14ac:dyDescent="0.25">
      <c r="A12" s="22" t="s">
        <v>111</v>
      </c>
      <c r="B12" s="20">
        <v>0.71315789473684199</v>
      </c>
      <c r="C12" s="20">
        <v>0.71315789473684199</v>
      </c>
      <c r="D12" s="20">
        <v>0.569172932330827</v>
      </c>
      <c r="E12" s="20">
        <v>0.7142857142857143</v>
      </c>
      <c r="F12" s="20">
        <v>0.71315789473684199</v>
      </c>
      <c r="G12" s="20">
        <v>0.6266917293233083</v>
      </c>
      <c r="H12" s="20">
        <v>0</v>
      </c>
    </row>
    <row r="13" spans="1:8" x14ac:dyDescent="0.25">
      <c r="A13" s="22" t="s">
        <v>112</v>
      </c>
      <c r="B13" s="20">
        <v>0.7142857142857143</v>
      </c>
      <c r="C13" s="20">
        <v>0.45488721804511278</v>
      </c>
      <c r="D13" s="20">
        <v>0.36278195488721809</v>
      </c>
      <c r="E13" s="20">
        <v>0.7142857142857143</v>
      </c>
      <c r="F13" s="20">
        <v>0.36428571428571427</v>
      </c>
      <c r="G13" s="20">
        <v>0.36052631578947369</v>
      </c>
      <c r="H13" s="20">
        <v>0</v>
      </c>
    </row>
    <row r="14" spans="1:8" x14ac:dyDescent="0.25">
      <c r="A14" s="21" t="s">
        <v>115</v>
      </c>
      <c r="B14" s="20">
        <v>0.80317949760549379</v>
      </c>
      <c r="C14" s="20">
        <v>0.45669679924086903</v>
      </c>
      <c r="D14" s="20">
        <v>0.45767719139773172</v>
      </c>
      <c r="E14" s="20">
        <v>0.42857142857142855</v>
      </c>
      <c r="F14" s="20">
        <v>0.45767719139773172</v>
      </c>
      <c r="G14" s="20">
        <v>0.45403014626045851</v>
      </c>
      <c r="H14" s="20">
        <v>0</v>
      </c>
    </row>
    <row r="15" spans="1:8" x14ac:dyDescent="0.25">
      <c r="A15" s="22" t="s">
        <v>116</v>
      </c>
      <c r="B15" s="20">
        <v>0.79704301075268813</v>
      </c>
      <c r="C15" s="20">
        <v>0</v>
      </c>
      <c r="D15" s="20">
        <v>0</v>
      </c>
      <c r="E15" s="20">
        <v>1</v>
      </c>
      <c r="F15" s="20">
        <v>0</v>
      </c>
      <c r="G15" s="20">
        <v>0</v>
      </c>
      <c r="H15" s="20">
        <v>0</v>
      </c>
    </row>
    <row r="16" spans="1:8" x14ac:dyDescent="0.25">
      <c r="A16" s="22" t="s">
        <v>96</v>
      </c>
      <c r="B16" s="20">
        <v>0.80778186274509811</v>
      </c>
      <c r="C16" s="20">
        <v>0.79921939867152081</v>
      </c>
      <c r="D16" s="20">
        <v>0.8009350849460305</v>
      </c>
      <c r="E16" s="20">
        <v>0</v>
      </c>
      <c r="F16" s="20">
        <v>0.8009350849460305</v>
      </c>
      <c r="G16" s="20">
        <v>0.79455275595580244</v>
      </c>
      <c r="H16" s="20">
        <v>0</v>
      </c>
    </row>
    <row r="17" spans="1:8" x14ac:dyDescent="0.25">
      <c r="A17" s="21" t="s">
        <v>121</v>
      </c>
      <c r="B17" s="20">
        <v>0.72531466714998938</v>
      </c>
      <c r="C17" s="20">
        <v>0.49315465874082465</v>
      </c>
      <c r="D17" s="20">
        <v>0.33465099628471023</v>
      </c>
      <c r="E17" s="20">
        <v>0.9</v>
      </c>
      <c r="F17" s="20">
        <v>0.3926111586806586</v>
      </c>
      <c r="G17" s="20">
        <v>0.42431852943100923</v>
      </c>
      <c r="H17" s="20">
        <v>0</v>
      </c>
    </row>
    <row r="18" spans="1:8" x14ac:dyDescent="0.25">
      <c r="A18" s="22" t="s">
        <v>119</v>
      </c>
      <c r="B18" s="20">
        <v>0.80175996125847337</v>
      </c>
      <c r="C18" s="20">
        <v>0.98630931748164929</v>
      </c>
      <c r="D18" s="20">
        <v>0.66930199256942047</v>
      </c>
      <c r="E18" s="20">
        <v>0.8</v>
      </c>
      <c r="F18" s="20">
        <v>0.7852223173613172</v>
      </c>
      <c r="G18" s="20">
        <v>0.84863705886201846</v>
      </c>
      <c r="H18" s="20">
        <v>0</v>
      </c>
    </row>
    <row r="19" spans="1:8" x14ac:dyDescent="0.25">
      <c r="A19" s="22" t="s">
        <v>116</v>
      </c>
      <c r="B19" s="20">
        <v>0.64886937304150538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</row>
    <row r="20" spans="1:8" x14ac:dyDescent="0.25">
      <c r="A20" s="21" t="s">
        <v>123</v>
      </c>
      <c r="B20" s="20">
        <v>0.30656910032357421</v>
      </c>
      <c r="C20" s="20">
        <v>0.19822388764765286</v>
      </c>
      <c r="D20" s="20">
        <v>2.5977684263296288E-2</v>
      </c>
      <c r="E20" s="20">
        <v>1</v>
      </c>
      <c r="F20" s="20">
        <v>2.5977684263296288E-2</v>
      </c>
      <c r="G20" s="20">
        <v>0</v>
      </c>
      <c r="H20" s="20">
        <v>0</v>
      </c>
    </row>
    <row r="21" spans="1:8" x14ac:dyDescent="0.25">
      <c r="A21" s="22" t="s">
        <v>111</v>
      </c>
      <c r="B21" s="20">
        <v>0.61313820064714841</v>
      </c>
      <c r="C21" s="20">
        <v>0.39644777529530573</v>
      </c>
      <c r="D21" s="20">
        <v>5.1955368526592577E-2</v>
      </c>
      <c r="E21" s="20">
        <v>1</v>
      </c>
      <c r="F21" s="20">
        <v>5.1955368526592577E-2</v>
      </c>
      <c r="G21" s="20">
        <v>0</v>
      </c>
      <c r="H21" s="20">
        <v>0</v>
      </c>
    </row>
    <row r="22" spans="1:8" x14ac:dyDescent="0.25">
      <c r="A22" s="22" t="s">
        <v>112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</row>
    <row r="23" spans="1:8" x14ac:dyDescent="0.25">
      <c r="A23" s="21" t="s">
        <v>127</v>
      </c>
      <c r="B23" s="20">
        <v>0.62070707070707065</v>
      </c>
      <c r="C23" s="20">
        <v>0.26616161616161615</v>
      </c>
      <c r="D23" s="20">
        <v>0</v>
      </c>
      <c r="E23" s="20">
        <v>1</v>
      </c>
      <c r="F23" s="20">
        <v>0</v>
      </c>
      <c r="G23" s="20">
        <v>0</v>
      </c>
      <c r="H23" s="20">
        <v>0</v>
      </c>
    </row>
    <row r="24" spans="1:8" x14ac:dyDescent="0.25">
      <c r="A24" s="22" t="s">
        <v>128</v>
      </c>
      <c r="B24" s="20">
        <v>1</v>
      </c>
      <c r="C24" s="20">
        <v>0.3984848484848485</v>
      </c>
      <c r="D24" s="20">
        <v>0</v>
      </c>
      <c r="E24" s="20">
        <v>1</v>
      </c>
      <c r="F24" s="20">
        <v>0</v>
      </c>
      <c r="G24" s="20">
        <v>0</v>
      </c>
      <c r="H24" s="20">
        <v>0</v>
      </c>
    </row>
    <row r="25" spans="1:8" x14ac:dyDescent="0.25">
      <c r="A25" s="22" t="s">
        <v>129</v>
      </c>
      <c r="B25" s="20">
        <v>0.86212121212121207</v>
      </c>
      <c r="C25" s="20">
        <v>0.4</v>
      </c>
      <c r="D25" s="20">
        <v>0</v>
      </c>
      <c r="E25" s="20">
        <v>1</v>
      </c>
      <c r="F25" s="20">
        <v>0</v>
      </c>
      <c r="G25" s="20">
        <v>0</v>
      </c>
      <c r="H25" s="20">
        <v>0</v>
      </c>
    </row>
    <row r="26" spans="1:8" x14ac:dyDescent="0.25">
      <c r="A26" s="22" t="s">
        <v>118</v>
      </c>
      <c r="B26" s="20">
        <v>0</v>
      </c>
      <c r="C26" s="20">
        <v>0</v>
      </c>
      <c r="D26" s="20">
        <v>0</v>
      </c>
      <c r="E26" s="20">
        <v>1</v>
      </c>
      <c r="F26" s="20">
        <v>0</v>
      </c>
      <c r="G26" s="20">
        <v>0</v>
      </c>
      <c r="H26" s="20">
        <v>0</v>
      </c>
    </row>
    <row r="27" spans="1:8" x14ac:dyDescent="0.25">
      <c r="A27" s="21" t="s">
        <v>124</v>
      </c>
      <c r="B27" s="20">
        <v>0.70458906845695812</v>
      </c>
      <c r="C27" s="20">
        <v>0.42343789835698009</v>
      </c>
      <c r="D27" s="20">
        <v>0.16567052122396489</v>
      </c>
      <c r="E27" s="20">
        <v>1</v>
      </c>
      <c r="F27" s="20">
        <v>0.16651797885108352</v>
      </c>
      <c r="G27" s="20">
        <v>0.31545505837834231</v>
      </c>
      <c r="H27" s="20">
        <v>0</v>
      </c>
    </row>
    <row r="28" spans="1:8" x14ac:dyDescent="0.25">
      <c r="A28" s="22" t="s">
        <v>96</v>
      </c>
      <c r="B28" s="20">
        <v>0.53542622305915288</v>
      </c>
      <c r="C28" s="20">
        <v>0.84687579671396018</v>
      </c>
      <c r="D28" s="20">
        <v>0.33134104244792978</v>
      </c>
      <c r="E28" s="20">
        <v>1</v>
      </c>
      <c r="F28" s="20">
        <v>0.33303595770216704</v>
      </c>
      <c r="G28" s="20">
        <v>0.63091011675668462</v>
      </c>
      <c r="H28" s="20">
        <v>0</v>
      </c>
    </row>
    <row r="29" spans="1:8" x14ac:dyDescent="0.25">
      <c r="A29" s="22" t="s">
        <v>118</v>
      </c>
      <c r="B29" s="20">
        <v>0.87375191385476325</v>
      </c>
      <c r="C29" s="20">
        <v>0</v>
      </c>
      <c r="D29" s="20">
        <v>0</v>
      </c>
      <c r="E29" s="20">
        <v>1</v>
      </c>
      <c r="F29" s="20">
        <v>0</v>
      </c>
      <c r="G29" s="20">
        <v>0</v>
      </c>
      <c r="H29" s="20">
        <v>0</v>
      </c>
    </row>
    <row r="30" spans="1:8" x14ac:dyDescent="0.25">
      <c r="A30" s="21" t="s">
        <v>130</v>
      </c>
      <c r="B30" s="20">
        <v>0.63051193015539375</v>
      </c>
      <c r="C30" s="20">
        <v>0.16971597927243767</v>
      </c>
      <c r="D30" s="20">
        <v>1.6666666666666666E-2</v>
      </c>
      <c r="E30" s="20">
        <v>0.99969135802469133</v>
      </c>
      <c r="F30" s="20">
        <v>1.6666666666666666E-2</v>
      </c>
      <c r="G30" s="20">
        <v>0</v>
      </c>
      <c r="H30" s="20">
        <v>0</v>
      </c>
    </row>
    <row r="31" spans="1:8" x14ac:dyDescent="0.25">
      <c r="A31" s="22" t="s">
        <v>128</v>
      </c>
      <c r="B31" s="20">
        <v>0.70185185185185195</v>
      </c>
      <c r="C31" s="20">
        <v>0.27778543005815731</v>
      </c>
      <c r="D31" s="20">
        <v>0</v>
      </c>
      <c r="E31" s="20">
        <v>1</v>
      </c>
      <c r="F31" s="20">
        <v>0</v>
      </c>
      <c r="G31" s="20">
        <v>0</v>
      </c>
      <c r="H31" s="20">
        <v>0</v>
      </c>
    </row>
    <row r="32" spans="1:8" x14ac:dyDescent="0.25">
      <c r="A32" s="22" t="s">
        <v>129</v>
      </c>
      <c r="B32" s="20">
        <v>0.57488102627767423</v>
      </c>
      <c r="C32" s="20">
        <v>0.23136250775915579</v>
      </c>
      <c r="D32" s="20">
        <v>0.05</v>
      </c>
      <c r="E32" s="20">
        <v>0.99907407407407411</v>
      </c>
      <c r="F32" s="20">
        <v>0.05</v>
      </c>
      <c r="G32" s="20">
        <v>0</v>
      </c>
      <c r="H32" s="20">
        <v>0</v>
      </c>
    </row>
    <row r="33" spans="1:8" x14ac:dyDescent="0.25">
      <c r="A33" s="22" t="s">
        <v>118</v>
      </c>
      <c r="B33" s="20">
        <v>0.61480291233665518</v>
      </c>
      <c r="C33" s="20">
        <v>0</v>
      </c>
      <c r="D33" s="20">
        <v>0</v>
      </c>
      <c r="E33" s="20">
        <v>1</v>
      </c>
      <c r="F33" s="20">
        <v>0</v>
      </c>
      <c r="G33" s="20">
        <v>0</v>
      </c>
      <c r="H33" s="20">
        <v>0</v>
      </c>
    </row>
    <row r="34" spans="1:8" x14ac:dyDescent="0.25">
      <c r="A34" s="21" t="s">
        <v>132</v>
      </c>
      <c r="B34" s="20">
        <v>0.30750563864827057</v>
      </c>
      <c r="C34" s="20">
        <v>0.1008357964495169</v>
      </c>
      <c r="D34" s="20">
        <v>0</v>
      </c>
      <c r="E34" s="20">
        <v>1</v>
      </c>
      <c r="F34" s="20">
        <v>0</v>
      </c>
      <c r="G34" s="20">
        <v>0</v>
      </c>
      <c r="H34" s="20">
        <v>0</v>
      </c>
    </row>
    <row r="35" spans="1:8" x14ac:dyDescent="0.25">
      <c r="A35" s="22" t="s">
        <v>96</v>
      </c>
      <c r="B35" s="20">
        <v>0.6491785704796823</v>
      </c>
      <c r="C35" s="20">
        <v>0.21287557028231346</v>
      </c>
      <c r="D35" s="20">
        <v>0</v>
      </c>
      <c r="E35" s="20">
        <v>1</v>
      </c>
      <c r="F35" s="20">
        <v>0</v>
      </c>
      <c r="G35" s="20">
        <v>0</v>
      </c>
      <c r="H35" s="20">
        <v>0</v>
      </c>
    </row>
    <row r="36" spans="1:8" x14ac:dyDescent="0.25">
      <c r="A36" s="22" t="s">
        <v>118</v>
      </c>
      <c r="B36" s="20">
        <v>0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</row>
    <row r="37" spans="1:8" x14ac:dyDescent="0.25">
      <c r="A37" s="8" t="s">
        <v>150</v>
      </c>
      <c r="B37" s="20">
        <v>0.47912508659635206</v>
      </c>
      <c r="C37" s="20">
        <v>0.26044140932249715</v>
      </c>
      <c r="D37" s="20">
        <v>0.13321261667205384</v>
      </c>
      <c r="E37" s="20">
        <v>0.7470785440613027</v>
      </c>
      <c r="F37" s="20">
        <v>0.14380771527184558</v>
      </c>
      <c r="G37" s="20">
        <v>0.151533152263051</v>
      </c>
      <c r="H37" s="20">
        <v>2.3941146321001172E-3</v>
      </c>
    </row>
  </sheetData>
  <conditionalFormatting pivot="1" sqref="B6:H6 B9:H9 B11:H11 B14:H14 B17:H17 B20:H20 B23:H23 B27:H27 B30:H30 B34:H34">
    <cfRule type="cellIs" dxfId="15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64BE-0D19-45E8-84B3-6ADF9B5EFA48}">
  <dimension ref="A1:V249"/>
  <sheetViews>
    <sheetView tabSelected="1" workbookViewId="0">
      <pane xSplit="4" ySplit="1" topLeftCell="E220" activePane="bottomRight" state="frozen"/>
      <selection pane="topRight" activeCell="D1" sqref="D1"/>
      <selection pane="bottomLeft" activeCell="A2" sqref="A2"/>
      <selection pane="bottomRight" activeCell="E229" sqref="E229"/>
    </sheetView>
  </sheetViews>
  <sheetFormatPr defaultColWidth="9.140625" defaultRowHeight="15" x14ac:dyDescent="0.25"/>
  <cols>
    <col min="1" max="1" width="9.140625" style="4"/>
    <col min="2" max="2" width="12.28515625" style="4" customWidth="1"/>
    <col min="3" max="4" width="19.85546875" style="4" customWidth="1"/>
    <col min="5" max="5" width="37.42578125" style="4" bestFit="1" customWidth="1"/>
    <col min="6" max="6" width="16.140625" style="4" bestFit="1" customWidth="1"/>
    <col min="7" max="15" width="19.85546875" style="4" customWidth="1"/>
    <col min="16" max="16384" width="9.140625" style="4"/>
  </cols>
  <sheetData>
    <row r="1" spans="1:22" x14ac:dyDescent="0.25">
      <c r="A1" s="4" t="s">
        <v>176</v>
      </c>
      <c r="B1" s="4" t="s">
        <v>97</v>
      </c>
      <c r="C1" s="4" t="s">
        <v>85</v>
      </c>
      <c r="D1" s="4" t="s">
        <v>87</v>
      </c>
      <c r="E1" s="4" t="s">
        <v>86</v>
      </c>
      <c r="F1" s="4" t="s">
        <v>157</v>
      </c>
      <c r="G1" s="4" t="s">
        <v>88</v>
      </c>
      <c r="H1" s="4" t="s">
        <v>134</v>
      </c>
      <c r="I1" s="4" t="s">
        <v>89</v>
      </c>
      <c r="J1" s="4" t="s">
        <v>91</v>
      </c>
      <c r="K1" s="4" t="s">
        <v>90</v>
      </c>
      <c r="L1" s="4" t="s">
        <v>92</v>
      </c>
      <c r="M1" s="4" t="s">
        <v>94</v>
      </c>
      <c r="N1" s="4" t="s">
        <v>93</v>
      </c>
      <c r="O1" s="4" t="s">
        <v>95</v>
      </c>
      <c r="P1" s="4" t="s">
        <v>89</v>
      </c>
      <c r="Q1" s="4" t="s">
        <v>91</v>
      </c>
      <c r="R1" s="4" t="s">
        <v>90</v>
      </c>
      <c r="S1" s="4" t="s">
        <v>92</v>
      </c>
      <c r="T1" s="4" t="s">
        <v>94</v>
      </c>
      <c r="U1" s="4" t="s">
        <v>93</v>
      </c>
      <c r="V1" s="4" t="s">
        <v>95</v>
      </c>
    </row>
    <row r="2" spans="1:22" x14ac:dyDescent="0.25">
      <c r="A2" s="24" t="s">
        <v>175</v>
      </c>
      <c r="B2" s="4" t="s">
        <v>98</v>
      </c>
      <c r="C2" s="4">
        <v>128</v>
      </c>
      <c r="D2" s="4">
        <v>2015</v>
      </c>
      <c r="E2" s="4" t="s">
        <v>96</v>
      </c>
      <c r="F2" s="4" t="s">
        <v>155</v>
      </c>
      <c r="G2" s="4">
        <v>468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30</v>
      </c>
      <c r="P2" s="5">
        <f t="shared" ref="P2:P65" si="0">+IF($G2=0,0,I2/$G2)</f>
        <v>0</v>
      </c>
      <c r="Q2" s="5">
        <f t="shared" ref="Q2:Q65" si="1">+IF($G2=0,0,J2/$G2)</f>
        <v>0</v>
      </c>
      <c r="R2" s="5">
        <f t="shared" ref="R2:R65" si="2">+IF($G2=0,0,K2/$G2)</f>
        <v>0</v>
      </c>
      <c r="S2" s="5">
        <f t="shared" ref="S2:S65" si="3">+IF($G2=0,0,L2/$G2)</f>
        <v>0</v>
      </c>
      <c r="T2" s="5">
        <f t="shared" ref="T2:T65" si="4">+IF($G2=0,0,M2/$G2)</f>
        <v>0</v>
      </c>
      <c r="U2" s="5">
        <f t="shared" ref="U2:U65" si="5">+IF($G2=0,0,N2/$G2)</f>
        <v>0</v>
      </c>
      <c r="V2" s="5">
        <f t="shared" ref="V2:V65" si="6">+IF($G2=0,0,O2/$G2)</f>
        <v>6.4102564102564097E-2</v>
      </c>
    </row>
    <row r="3" spans="1:22" x14ac:dyDescent="0.25">
      <c r="A3" s="24" t="s">
        <v>175</v>
      </c>
      <c r="B3" s="4" t="s">
        <v>98</v>
      </c>
      <c r="C3" s="4">
        <v>128</v>
      </c>
      <c r="D3" s="4">
        <v>2016</v>
      </c>
      <c r="E3" s="4" t="s">
        <v>96</v>
      </c>
      <c r="F3" s="4" t="s">
        <v>155</v>
      </c>
      <c r="G3" s="4">
        <v>450</v>
      </c>
      <c r="H3" s="4">
        <v>30</v>
      </c>
      <c r="I3" s="4">
        <v>448</v>
      </c>
      <c r="J3" s="4">
        <v>447</v>
      </c>
      <c r="K3" s="4">
        <v>447</v>
      </c>
      <c r="L3" s="4">
        <v>450</v>
      </c>
      <c r="M3" s="4">
        <v>448</v>
      </c>
      <c r="N3" s="4">
        <v>344</v>
      </c>
      <c r="O3" s="4">
        <v>30</v>
      </c>
      <c r="P3" s="5">
        <f t="shared" si="0"/>
        <v>0.99555555555555553</v>
      </c>
      <c r="Q3" s="5">
        <f t="shared" si="1"/>
        <v>0.99333333333333329</v>
      </c>
      <c r="R3" s="5">
        <f t="shared" si="2"/>
        <v>0.99333333333333329</v>
      </c>
      <c r="S3" s="5">
        <f t="shared" si="3"/>
        <v>1</v>
      </c>
      <c r="T3" s="5">
        <f t="shared" si="4"/>
        <v>0.99555555555555553</v>
      </c>
      <c r="U3" s="5">
        <f t="shared" si="5"/>
        <v>0.76444444444444448</v>
      </c>
      <c r="V3" s="5">
        <f t="shared" si="6"/>
        <v>6.6666666666666666E-2</v>
      </c>
    </row>
    <row r="4" spans="1:22" x14ac:dyDescent="0.25">
      <c r="A4" s="24" t="s">
        <v>175</v>
      </c>
      <c r="B4" s="4" t="s">
        <v>98</v>
      </c>
      <c r="C4" s="4">
        <v>128</v>
      </c>
      <c r="D4" s="4">
        <v>2017</v>
      </c>
      <c r="E4" s="4" t="s">
        <v>96</v>
      </c>
      <c r="F4" s="4" t="s">
        <v>155</v>
      </c>
      <c r="G4" s="4">
        <v>378</v>
      </c>
      <c r="H4" s="4">
        <v>28</v>
      </c>
      <c r="I4" s="4">
        <v>376</v>
      </c>
      <c r="J4" s="4">
        <v>375</v>
      </c>
      <c r="K4" s="4">
        <v>376</v>
      </c>
      <c r="L4" s="4">
        <v>378</v>
      </c>
      <c r="M4" s="4">
        <v>376</v>
      </c>
      <c r="N4" s="4">
        <v>376</v>
      </c>
      <c r="O4" s="4">
        <v>28</v>
      </c>
      <c r="P4" s="5">
        <f t="shared" si="0"/>
        <v>0.99470899470899465</v>
      </c>
      <c r="Q4" s="5">
        <f t="shared" si="1"/>
        <v>0.99206349206349209</v>
      </c>
      <c r="R4" s="5">
        <f t="shared" si="2"/>
        <v>0.99470899470899465</v>
      </c>
      <c r="S4" s="5">
        <f t="shared" si="3"/>
        <v>1</v>
      </c>
      <c r="T4" s="5">
        <f t="shared" si="4"/>
        <v>0.99470899470899465</v>
      </c>
      <c r="U4" s="5">
        <f t="shared" si="5"/>
        <v>0.99470899470899465</v>
      </c>
      <c r="V4" s="5">
        <f t="shared" si="6"/>
        <v>7.407407407407407E-2</v>
      </c>
    </row>
    <row r="5" spans="1:22" x14ac:dyDescent="0.25">
      <c r="A5" s="24" t="s">
        <v>175</v>
      </c>
      <c r="B5" s="4" t="s">
        <v>98</v>
      </c>
      <c r="C5" s="4">
        <v>128</v>
      </c>
      <c r="D5" s="4">
        <v>2018</v>
      </c>
      <c r="E5" s="4" t="s">
        <v>96</v>
      </c>
      <c r="F5" s="4" t="s">
        <v>155</v>
      </c>
      <c r="G5" s="4">
        <v>325</v>
      </c>
      <c r="H5" s="4">
        <v>26</v>
      </c>
      <c r="I5" s="4">
        <v>321</v>
      </c>
      <c r="J5" s="4">
        <v>321</v>
      </c>
      <c r="K5" s="4">
        <v>319</v>
      </c>
      <c r="L5" s="4">
        <v>325</v>
      </c>
      <c r="M5" s="4">
        <v>321</v>
      </c>
      <c r="N5" s="4">
        <v>321</v>
      </c>
      <c r="O5" s="4">
        <v>26</v>
      </c>
      <c r="P5" s="5">
        <f t="shared" si="0"/>
        <v>0.98769230769230765</v>
      </c>
      <c r="Q5" s="5">
        <f t="shared" si="1"/>
        <v>0.98769230769230765</v>
      </c>
      <c r="R5" s="5">
        <f t="shared" si="2"/>
        <v>0.98153846153846158</v>
      </c>
      <c r="S5" s="5">
        <f t="shared" si="3"/>
        <v>1</v>
      </c>
      <c r="T5" s="5">
        <f t="shared" si="4"/>
        <v>0.98769230769230765</v>
      </c>
      <c r="U5" s="5">
        <f t="shared" si="5"/>
        <v>0.98769230769230765</v>
      </c>
      <c r="V5" s="5">
        <f t="shared" si="6"/>
        <v>0.08</v>
      </c>
    </row>
    <row r="6" spans="1:22" x14ac:dyDescent="0.25">
      <c r="A6" s="24" t="s">
        <v>175</v>
      </c>
      <c r="B6" s="4" t="s">
        <v>98</v>
      </c>
      <c r="C6" s="4">
        <v>128</v>
      </c>
      <c r="D6" s="4">
        <v>2019</v>
      </c>
      <c r="E6" s="4" t="s">
        <v>96</v>
      </c>
      <c r="F6" s="4" t="s">
        <v>155</v>
      </c>
      <c r="G6" s="4">
        <v>276</v>
      </c>
      <c r="H6" s="4">
        <v>24</v>
      </c>
      <c r="I6" s="4">
        <v>275</v>
      </c>
      <c r="J6" s="4">
        <v>275</v>
      </c>
      <c r="K6" s="4">
        <v>275</v>
      </c>
      <c r="L6" s="4">
        <v>276</v>
      </c>
      <c r="M6" s="4">
        <v>275</v>
      </c>
      <c r="N6" s="4">
        <v>274</v>
      </c>
      <c r="O6" s="4">
        <v>24</v>
      </c>
      <c r="P6" s="5">
        <f t="shared" si="0"/>
        <v>0.99637681159420288</v>
      </c>
      <c r="Q6" s="5">
        <f t="shared" si="1"/>
        <v>0.99637681159420288</v>
      </c>
      <c r="R6" s="5">
        <f t="shared" si="2"/>
        <v>0.99637681159420288</v>
      </c>
      <c r="S6" s="5">
        <f t="shared" si="3"/>
        <v>1</v>
      </c>
      <c r="T6" s="5">
        <f t="shared" si="4"/>
        <v>0.99637681159420288</v>
      </c>
      <c r="U6" s="5">
        <f t="shared" si="5"/>
        <v>0.99275362318840576</v>
      </c>
      <c r="V6" s="5">
        <f t="shared" si="6"/>
        <v>8.6956521739130432E-2</v>
      </c>
    </row>
    <row r="7" spans="1:22" x14ac:dyDescent="0.25">
      <c r="A7" s="24" t="s">
        <v>175</v>
      </c>
      <c r="B7" s="4" t="s">
        <v>98</v>
      </c>
      <c r="C7" s="4">
        <v>128</v>
      </c>
      <c r="D7" s="4">
        <v>2020</v>
      </c>
      <c r="E7" s="4" t="s">
        <v>96</v>
      </c>
      <c r="F7" s="4" t="s">
        <v>155</v>
      </c>
      <c r="G7" s="4">
        <v>134</v>
      </c>
      <c r="H7" s="4">
        <v>24</v>
      </c>
      <c r="I7" s="4">
        <v>124</v>
      </c>
      <c r="J7" s="4">
        <v>124</v>
      </c>
      <c r="K7" s="4">
        <v>124</v>
      </c>
      <c r="L7" s="4">
        <v>134</v>
      </c>
      <c r="M7" s="4">
        <v>124</v>
      </c>
      <c r="N7" s="4">
        <v>123</v>
      </c>
      <c r="O7" s="4">
        <v>6</v>
      </c>
      <c r="P7" s="5">
        <f t="shared" si="0"/>
        <v>0.92537313432835822</v>
      </c>
      <c r="Q7" s="5">
        <f t="shared" si="1"/>
        <v>0.92537313432835822</v>
      </c>
      <c r="R7" s="5">
        <f t="shared" si="2"/>
        <v>0.92537313432835822</v>
      </c>
      <c r="S7" s="5">
        <f t="shared" si="3"/>
        <v>1</v>
      </c>
      <c r="T7" s="5">
        <f t="shared" si="4"/>
        <v>0.92537313432835822</v>
      </c>
      <c r="U7" s="5">
        <f t="shared" si="5"/>
        <v>0.91791044776119401</v>
      </c>
      <c r="V7" s="5">
        <f t="shared" si="6"/>
        <v>4.4776119402985072E-2</v>
      </c>
    </row>
    <row r="8" spans="1:22" x14ac:dyDescent="0.25">
      <c r="A8" s="24" t="s">
        <v>175</v>
      </c>
      <c r="B8" s="4" t="s">
        <v>98</v>
      </c>
      <c r="C8" s="4">
        <v>128</v>
      </c>
      <c r="D8" s="4">
        <v>2021</v>
      </c>
      <c r="E8" s="4" t="s">
        <v>96</v>
      </c>
      <c r="F8" s="4" t="s">
        <v>155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5">
        <f t="shared" si="0"/>
        <v>0</v>
      </c>
      <c r="Q8" s="5">
        <f t="shared" si="1"/>
        <v>0</v>
      </c>
      <c r="R8" s="5">
        <f t="shared" si="2"/>
        <v>0</v>
      </c>
      <c r="S8" s="5">
        <f t="shared" si="3"/>
        <v>0</v>
      </c>
      <c r="T8" s="5">
        <f t="shared" si="4"/>
        <v>0</v>
      </c>
      <c r="U8" s="5">
        <f t="shared" si="5"/>
        <v>0</v>
      </c>
      <c r="V8" s="5">
        <f t="shared" si="6"/>
        <v>0</v>
      </c>
    </row>
    <row r="9" spans="1:22" x14ac:dyDescent="0.25">
      <c r="A9" s="24" t="s">
        <v>175</v>
      </c>
      <c r="B9" s="4" t="s">
        <v>98</v>
      </c>
      <c r="C9" s="4">
        <v>129</v>
      </c>
      <c r="D9" s="4">
        <v>2016</v>
      </c>
      <c r="E9" s="4" t="s">
        <v>104</v>
      </c>
      <c r="F9" s="4" t="s">
        <v>155</v>
      </c>
      <c r="G9" s="4">
        <v>506</v>
      </c>
      <c r="H9" s="4">
        <v>23</v>
      </c>
      <c r="I9" s="4">
        <v>506</v>
      </c>
      <c r="J9" s="4">
        <v>0</v>
      </c>
      <c r="K9" s="4">
        <v>0</v>
      </c>
      <c r="L9" s="4">
        <v>506</v>
      </c>
      <c r="M9" s="4">
        <v>0</v>
      </c>
      <c r="N9" s="4">
        <v>0</v>
      </c>
      <c r="O9" s="4">
        <v>0</v>
      </c>
      <c r="P9" s="5">
        <f t="shared" si="0"/>
        <v>1</v>
      </c>
      <c r="Q9" s="5">
        <f t="shared" si="1"/>
        <v>0</v>
      </c>
      <c r="R9" s="5">
        <f t="shared" si="2"/>
        <v>0</v>
      </c>
      <c r="S9" s="5">
        <f t="shared" si="3"/>
        <v>1</v>
      </c>
      <c r="T9" s="5">
        <f t="shared" si="4"/>
        <v>0</v>
      </c>
      <c r="U9" s="5">
        <f t="shared" si="5"/>
        <v>0</v>
      </c>
      <c r="V9" s="5">
        <f t="shared" si="6"/>
        <v>0</v>
      </c>
    </row>
    <row r="10" spans="1:22" x14ac:dyDescent="0.25">
      <c r="A10" s="24" t="s">
        <v>175</v>
      </c>
      <c r="B10" s="4" t="s">
        <v>98</v>
      </c>
      <c r="C10" s="4">
        <v>129</v>
      </c>
      <c r="D10" s="4">
        <v>2017</v>
      </c>
      <c r="E10" s="4" t="s">
        <v>104</v>
      </c>
      <c r="F10" s="4" t="s">
        <v>155</v>
      </c>
      <c r="G10" s="4">
        <v>311</v>
      </c>
      <c r="H10" s="4">
        <v>25</v>
      </c>
      <c r="I10" s="4">
        <v>311</v>
      </c>
      <c r="J10" s="4">
        <v>0</v>
      </c>
      <c r="K10" s="4">
        <v>0</v>
      </c>
      <c r="L10" s="4">
        <v>311</v>
      </c>
      <c r="M10" s="4">
        <v>0</v>
      </c>
      <c r="N10" s="4">
        <v>0</v>
      </c>
      <c r="O10" s="4">
        <v>0</v>
      </c>
      <c r="P10" s="5">
        <f t="shared" si="0"/>
        <v>1</v>
      </c>
      <c r="Q10" s="5">
        <f t="shared" si="1"/>
        <v>0</v>
      </c>
      <c r="R10" s="5">
        <f t="shared" si="2"/>
        <v>0</v>
      </c>
      <c r="S10" s="5">
        <f t="shared" si="3"/>
        <v>1</v>
      </c>
      <c r="T10" s="5">
        <f t="shared" si="4"/>
        <v>0</v>
      </c>
      <c r="U10" s="5">
        <f t="shared" si="5"/>
        <v>0</v>
      </c>
      <c r="V10" s="5">
        <f t="shared" si="6"/>
        <v>0</v>
      </c>
    </row>
    <row r="11" spans="1:22" x14ac:dyDescent="0.25">
      <c r="A11" s="24" t="s">
        <v>175</v>
      </c>
      <c r="B11" s="4" t="s">
        <v>98</v>
      </c>
      <c r="C11" s="4">
        <v>129</v>
      </c>
      <c r="D11" s="4">
        <v>2018</v>
      </c>
      <c r="E11" s="4" t="s">
        <v>104</v>
      </c>
      <c r="F11" s="4" t="s">
        <v>155</v>
      </c>
      <c r="G11" s="4">
        <v>315</v>
      </c>
      <c r="H11" s="4">
        <v>25</v>
      </c>
      <c r="I11" s="4">
        <v>315</v>
      </c>
      <c r="J11" s="4">
        <v>0</v>
      </c>
      <c r="K11" s="4">
        <v>0</v>
      </c>
      <c r="L11" s="4">
        <v>315</v>
      </c>
      <c r="M11" s="4">
        <v>0</v>
      </c>
      <c r="N11" s="4">
        <v>0</v>
      </c>
      <c r="O11" s="4">
        <v>0</v>
      </c>
      <c r="P11" s="5">
        <f t="shared" si="0"/>
        <v>1</v>
      </c>
      <c r="Q11" s="5">
        <f t="shared" si="1"/>
        <v>0</v>
      </c>
      <c r="R11" s="5">
        <f t="shared" si="2"/>
        <v>0</v>
      </c>
      <c r="S11" s="5">
        <f t="shared" si="3"/>
        <v>1</v>
      </c>
      <c r="T11" s="5">
        <f t="shared" si="4"/>
        <v>0</v>
      </c>
      <c r="U11" s="5">
        <f t="shared" si="5"/>
        <v>0</v>
      </c>
      <c r="V11" s="5">
        <f t="shared" si="6"/>
        <v>0</v>
      </c>
    </row>
    <row r="12" spans="1:22" x14ac:dyDescent="0.25">
      <c r="A12" s="24" t="s">
        <v>175</v>
      </c>
      <c r="B12" s="4" t="s">
        <v>98</v>
      </c>
      <c r="C12" s="4">
        <v>129</v>
      </c>
      <c r="D12" s="4">
        <v>2020</v>
      </c>
      <c r="E12" s="4" t="s">
        <v>104</v>
      </c>
      <c r="F12" s="4" t="s">
        <v>155</v>
      </c>
      <c r="G12" s="4">
        <v>131</v>
      </c>
      <c r="H12" s="4">
        <v>32</v>
      </c>
      <c r="I12" s="4">
        <v>131</v>
      </c>
      <c r="J12" s="4">
        <v>0</v>
      </c>
      <c r="K12" s="4">
        <v>0</v>
      </c>
      <c r="L12" s="4">
        <v>131</v>
      </c>
      <c r="M12" s="4">
        <v>0</v>
      </c>
      <c r="N12" s="4">
        <v>0</v>
      </c>
      <c r="O12" s="4">
        <v>0</v>
      </c>
      <c r="P12" s="5">
        <f t="shared" si="0"/>
        <v>1</v>
      </c>
      <c r="Q12" s="5">
        <f t="shared" si="1"/>
        <v>0</v>
      </c>
      <c r="R12" s="5">
        <f t="shared" si="2"/>
        <v>0</v>
      </c>
      <c r="S12" s="5">
        <f t="shared" si="3"/>
        <v>1</v>
      </c>
      <c r="T12" s="5">
        <f t="shared" si="4"/>
        <v>0</v>
      </c>
      <c r="U12" s="5">
        <f t="shared" si="5"/>
        <v>0</v>
      </c>
      <c r="V12" s="5">
        <f t="shared" si="6"/>
        <v>0</v>
      </c>
    </row>
    <row r="13" spans="1:22" x14ac:dyDescent="0.25">
      <c r="A13" s="24" t="s">
        <v>175</v>
      </c>
      <c r="B13" s="4" t="s">
        <v>98</v>
      </c>
      <c r="C13" s="4">
        <v>130</v>
      </c>
      <c r="D13" s="4">
        <v>2016</v>
      </c>
      <c r="E13" s="4" t="s">
        <v>105</v>
      </c>
      <c r="F13" s="4" t="s">
        <v>156</v>
      </c>
      <c r="G13" s="4">
        <v>63</v>
      </c>
      <c r="H13" s="4">
        <v>42</v>
      </c>
      <c r="P13" s="5">
        <f t="shared" si="0"/>
        <v>0</v>
      </c>
      <c r="Q13" s="5">
        <f t="shared" si="1"/>
        <v>0</v>
      </c>
      <c r="R13" s="5">
        <f t="shared" si="2"/>
        <v>0</v>
      </c>
      <c r="S13" s="5">
        <f t="shared" si="3"/>
        <v>0</v>
      </c>
      <c r="T13" s="5">
        <f t="shared" si="4"/>
        <v>0</v>
      </c>
      <c r="U13" s="5">
        <f t="shared" si="5"/>
        <v>0</v>
      </c>
      <c r="V13" s="5">
        <f t="shared" si="6"/>
        <v>0</v>
      </c>
    </row>
    <row r="14" spans="1:22" x14ac:dyDescent="0.25">
      <c r="A14" s="24" t="s">
        <v>175</v>
      </c>
      <c r="B14" s="4" t="s">
        <v>98</v>
      </c>
      <c r="C14" s="4">
        <v>130</v>
      </c>
      <c r="D14" s="4">
        <v>2017</v>
      </c>
      <c r="E14" s="4" t="s">
        <v>105</v>
      </c>
      <c r="F14" s="4" t="s">
        <v>156</v>
      </c>
      <c r="G14" s="4">
        <v>133</v>
      </c>
      <c r="H14" s="4">
        <v>79</v>
      </c>
      <c r="P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U14" s="5">
        <f t="shared" si="5"/>
        <v>0</v>
      </c>
      <c r="V14" s="5">
        <f t="shared" si="6"/>
        <v>0</v>
      </c>
    </row>
    <row r="15" spans="1:22" x14ac:dyDescent="0.25">
      <c r="A15" s="24" t="s">
        <v>175</v>
      </c>
      <c r="B15" s="4" t="s">
        <v>98</v>
      </c>
      <c r="C15" s="4">
        <v>130</v>
      </c>
      <c r="D15" s="4">
        <v>2018</v>
      </c>
      <c r="E15" s="4" t="s">
        <v>105</v>
      </c>
      <c r="F15" s="4" t="s">
        <v>156</v>
      </c>
      <c r="G15" s="4">
        <v>135</v>
      </c>
      <c r="H15" s="4">
        <v>81</v>
      </c>
      <c r="J15" s="4">
        <v>31</v>
      </c>
      <c r="P15" s="5">
        <f t="shared" si="0"/>
        <v>0</v>
      </c>
      <c r="Q15" s="5">
        <f t="shared" si="1"/>
        <v>0.22962962962962963</v>
      </c>
      <c r="R15" s="5">
        <f t="shared" si="2"/>
        <v>0</v>
      </c>
      <c r="S15" s="5">
        <f t="shared" si="3"/>
        <v>0</v>
      </c>
      <c r="T15" s="5">
        <f t="shared" si="4"/>
        <v>0</v>
      </c>
      <c r="U15" s="5">
        <f t="shared" si="5"/>
        <v>0</v>
      </c>
      <c r="V15" s="5">
        <f t="shared" si="6"/>
        <v>0</v>
      </c>
    </row>
    <row r="16" spans="1:22" x14ac:dyDescent="0.25">
      <c r="A16" s="24" t="s">
        <v>175</v>
      </c>
      <c r="B16" s="4" t="s">
        <v>98</v>
      </c>
      <c r="C16" s="4">
        <v>130</v>
      </c>
      <c r="D16" s="4">
        <v>2019</v>
      </c>
      <c r="E16" s="4" t="s">
        <v>105</v>
      </c>
      <c r="F16" s="4" t="s">
        <v>156</v>
      </c>
      <c r="G16" s="4">
        <v>109</v>
      </c>
      <c r="H16" s="4">
        <v>72</v>
      </c>
      <c r="I16" s="4">
        <v>109</v>
      </c>
      <c r="J16" s="4">
        <v>31</v>
      </c>
      <c r="L16" s="4">
        <v>109</v>
      </c>
      <c r="P16" s="5">
        <f t="shared" si="0"/>
        <v>1</v>
      </c>
      <c r="Q16" s="5">
        <f t="shared" si="1"/>
        <v>0.28440366972477066</v>
      </c>
      <c r="R16" s="5">
        <f t="shared" si="2"/>
        <v>0</v>
      </c>
      <c r="S16" s="5">
        <f t="shared" si="3"/>
        <v>1</v>
      </c>
      <c r="T16" s="5">
        <f t="shared" si="4"/>
        <v>0</v>
      </c>
      <c r="U16" s="5">
        <f t="shared" si="5"/>
        <v>0</v>
      </c>
      <c r="V16" s="5">
        <f t="shared" si="6"/>
        <v>0</v>
      </c>
    </row>
    <row r="17" spans="1:22" x14ac:dyDescent="0.25">
      <c r="A17" s="24" t="s">
        <v>175</v>
      </c>
      <c r="B17" s="4" t="s">
        <v>98</v>
      </c>
      <c r="C17" s="4">
        <v>130</v>
      </c>
      <c r="D17" s="4">
        <v>2020</v>
      </c>
      <c r="E17" s="4" t="s">
        <v>105</v>
      </c>
      <c r="F17" s="4" t="s">
        <v>156</v>
      </c>
      <c r="G17" s="4">
        <v>80</v>
      </c>
      <c r="H17" s="4">
        <v>63</v>
      </c>
      <c r="J17" s="4">
        <v>20</v>
      </c>
      <c r="P17" s="5">
        <f t="shared" si="0"/>
        <v>0</v>
      </c>
      <c r="Q17" s="5">
        <f t="shared" si="1"/>
        <v>0.25</v>
      </c>
      <c r="R17" s="5">
        <f t="shared" si="2"/>
        <v>0</v>
      </c>
      <c r="S17" s="5">
        <f t="shared" si="3"/>
        <v>0</v>
      </c>
      <c r="T17" s="5">
        <f t="shared" si="4"/>
        <v>0</v>
      </c>
      <c r="U17" s="5">
        <f t="shared" si="5"/>
        <v>0</v>
      </c>
      <c r="V17" s="5">
        <f t="shared" si="6"/>
        <v>0</v>
      </c>
    </row>
    <row r="18" spans="1:22" x14ac:dyDescent="0.25">
      <c r="A18" s="24" t="s">
        <v>175</v>
      </c>
      <c r="B18" s="4" t="s">
        <v>98</v>
      </c>
      <c r="C18" s="4">
        <v>483</v>
      </c>
      <c r="D18" s="4">
        <v>2020</v>
      </c>
      <c r="E18" s="4" t="s">
        <v>106</v>
      </c>
      <c r="F18" s="4" t="s">
        <v>156</v>
      </c>
      <c r="G18" s="4">
        <v>132</v>
      </c>
      <c r="H18" s="4">
        <v>24</v>
      </c>
      <c r="P18" s="5">
        <f t="shared" si="0"/>
        <v>0</v>
      </c>
      <c r="Q18" s="5">
        <f t="shared" si="1"/>
        <v>0</v>
      </c>
      <c r="R18" s="5">
        <f t="shared" si="2"/>
        <v>0</v>
      </c>
      <c r="S18" s="5">
        <f t="shared" si="3"/>
        <v>0</v>
      </c>
      <c r="T18" s="5">
        <f t="shared" si="4"/>
        <v>0</v>
      </c>
      <c r="U18" s="5">
        <f t="shared" si="5"/>
        <v>0</v>
      </c>
      <c r="V18" s="5">
        <f t="shared" si="6"/>
        <v>0</v>
      </c>
    </row>
    <row r="19" spans="1:22" x14ac:dyDescent="0.25">
      <c r="A19" s="24" t="s">
        <v>175</v>
      </c>
      <c r="B19" s="4" t="s">
        <v>98</v>
      </c>
      <c r="C19" s="4">
        <v>517</v>
      </c>
      <c r="D19" s="4">
        <v>2019</v>
      </c>
      <c r="E19" s="4" t="s">
        <v>107</v>
      </c>
      <c r="F19" s="4" t="s">
        <v>156</v>
      </c>
      <c r="G19" s="4">
        <v>1</v>
      </c>
      <c r="H19" s="4">
        <v>1</v>
      </c>
      <c r="P19" s="5">
        <f t="shared" si="0"/>
        <v>0</v>
      </c>
      <c r="Q19" s="5">
        <f t="shared" si="1"/>
        <v>0</v>
      </c>
      <c r="R19" s="5">
        <f t="shared" si="2"/>
        <v>0</v>
      </c>
      <c r="S19" s="5">
        <f t="shared" si="3"/>
        <v>0</v>
      </c>
      <c r="T19" s="5">
        <f t="shared" si="4"/>
        <v>0</v>
      </c>
      <c r="U19" s="5">
        <f t="shared" si="5"/>
        <v>0</v>
      </c>
      <c r="V19" s="5">
        <f t="shared" si="6"/>
        <v>0</v>
      </c>
    </row>
    <row r="20" spans="1:22" x14ac:dyDescent="0.25">
      <c r="A20" s="24" t="s">
        <v>175</v>
      </c>
      <c r="B20" s="4" t="s">
        <v>98</v>
      </c>
      <c r="C20" s="4">
        <v>810</v>
      </c>
      <c r="D20" s="4">
        <v>2020</v>
      </c>
      <c r="E20" s="4" t="s">
        <v>108</v>
      </c>
      <c r="F20" s="4" t="s">
        <v>156</v>
      </c>
      <c r="G20" s="4">
        <v>1</v>
      </c>
      <c r="H20" s="4">
        <v>1</v>
      </c>
      <c r="P20" s="5">
        <f t="shared" si="0"/>
        <v>0</v>
      </c>
      <c r="Q20" s="5">
        <f t="shared" si="1"/>
        <v>0</v>
      </c>
      <c r="R20" s="5">
        <f t="shared" si="2"/>
        <v>0</v>
      </c>
      <c r="S20" s="5">
        <f t="shared" si="3"/>
        <v>0</v>
      </c>
      <c r="T20" s="5">
        <f t="shared" si="4"/>
        <v>0</v>
      </c>
      <c r="U20" s="5">
        <f t="shared" si="5"/>
        <v>0</v>
      </c>
      <c r="V20" s="5">
        <f t="shared" si="6"/>
        <v>0</v>
      </c>
    </row>
    <row r="21" spans="1:22" x14ac:dyDescent="0.25">
      <c r="A21" s="24" t="s">
        <v>175</v>
      </c>
      <c r="B21" s="4" t="s">
        <v>109</v>
      </c>
      <c r="C21" s="4">
        <v>344</v>
      </c>
      <c r="D21" s="4">
        <v>2018</v>
      </c>
      <c r="E21" s="4" t="s">
        <v>96</v>
      </c>
      <c r="F21" s="4" t="s">
        <v>155</v>
      </c>
      <c r="G21" s="4">
        <v>310</v>
      </c>
      <c r="H21" s="4">
        <v>14</v>
      </c>
      <c r="I21" s="4">
        <v>309</v>
      </c>
      <c r="L21" s="4">
        <v>310</v>
      </c>
      <c r="P21" s="5">
        <f t="shared" si="0"/>
        <v>0.99677419354838714</v>
      </c>
      <c r="Q21" s="5">
        <f t="shared" si="1"/>
        <v>0</v>
      </c>
      <c r="R21" s="5">
        <f t="shared" si="2"/>
        <v>0</v>
      </c>
      <c r="S21" s="5">
        <f t="shared" si="3"/>
        <v>1</v>
      </c>
      <c r="T21" s="5">
        <f t="shared" si="4"/>
        <v>0</v>
      </c>
      <c r="U21" s="5">
        <f t="shared" si="5"/>
        <v>0</v>
      </c>
      <c r="V21" s="5">
        <f t="shared" si="6"/>
        <v>0</v>
      </c>
    </row>
    <row r="22" spans="1:22" x14ac:dyDescent="0.25">
      <c r="A22" s="24" t="s">
        <v>175</v>
      </c>
      <c r="B22" s="4" t="s">
        <v>109</v>
      </c>
      <c r="C22" s="4">
        <v>344</v>
      </c>
      <c r="D22" s="4">
        <v>2019</v>
      </c>
      <c r="E22" s="4" t="s">
        <v>96</v>
      </c>
      <c r="F22" s="4" t="s">
        <v>155</v>
      </c>
      <c r="G22" s="4">
        <v>364</v>
      </c>
      <c r="H22" s="4">
        <v>14</v>
      </c>
      <c r="I22" s="4">
        <v>362</v>
      </c>
      <c r="J22" s="4">
        <v>362</v>
      </c>
      <c r="L22" s="4">
        <v>364</v>
      </c>
      <c r="P22" s="5">
        <f t="shared" si="0"/>
        <v>0.99450549450549453</v>
      </c>
      <c r="Q22" s="5">
        <f t="shared" si="1"/>
        <v>0.99450549450549453</v>
      </c>
      <c r="R22" s="5">
        <f t="shared" si="2"/>
        <v>0</v>
      </c>
      <c r="S22" s="5">
        <f t="shared" si="3"/>
        <v>1</v>
      </c>
      <c r="T22" s="5">
        <f t="shared" si="4"/>
        <v>0</v>
      </c>
      <c r="U22" s="5">
        <f t="shared" si="5"/>
        <v>0</v>
      </c>
      <c r="V22" s="5">
        <f t="shared" si="6"/>
        <v>0</v>
      </c>
    </row>
    <row r="23" spans="1:22" x14ac:dyDescent="0.25">
      <c r="A23" s="24" t="s">
        <v>175</v>
      </c>
      <c r="B23" s="4" t="s">
        <v>109</v>
      </c>
      <c r="C23" s="4">
        <v>344</v>
      </c>
      <c r="D23" s="4">
        <v>2020</v>
      </c>
      <c r="E23" s="4" t="s">
        <v>96</v>
      </c>
      <c r="F23" s="4" t="s">
        <v>155</v>
      </c>
      <c r="G23" s="4">
        <v>182</v>
      </c>
      <c r="H23" s="4">
        <v>14</v>
      </c>
      <c r="I23" s="4">
        <v>182</v>
      </c>
      <c r="J23" s="4">
        <v>182</v>
      </c>
      <c r="L23" s="4">
        <v>182</v>
      </c>
      <c r="P23" s="5">
        <f t="shared" si="0"/>
        <v>1</v>
      </c>
      <c r="Q23" s="5">
        <f t="shared" si="1"/>
        <v>1</v>
      </c>
      <c r="R23" s="5">
        <f t="shared" si="2"/>
        <v>0</v>
      </c>
      <c r="S23" s="5">
        <f t="shared" si="3"/>
        <v>1</v>
      </c>
      <c r="T23" s="5">
        <f t="shared" si="4"/>
        <v>0</v>
      </c>
      <c r="U23" s="5">
        <f t="shared" si="5"/>
        <v>0</v>
      </c>
      <c r="V23" s="5">
        <f t="shared" si="6"/>
        <v>0</v>
      </c>
    </row>
    <row r="24" spans="1:22" x14ac:dyDescent="0.25">
      <c r="A24" s="24" t="s">
        <v>175</v>
      </c>
      <c r="B24" s="4" t="s">
        <v>110</v>
      </c>
      <c r="C24" s="4">
        <v>71</v>
      </c>
      <c r="D24" s="4">
        <v>2012</v>
      </c>
      <c r="E24" s="4" t="s">
        <v>111</v>
      </c>
      <c r="F24" s="4" t="s">
        <v>155</v>
      </c>
      <c r="G24" s="4">
        <v>380</v>
      </c>
      <c r="H24" s="4">
        <v>20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5">
        <f t="shared" si="0"/>
        <v>0</v>
      </c>
      <c r="Q24" s="5">
        <f t="shared" si="1"/>
        <v>0</v>
      </c>
      <c r="R24" s="5">
        <f t="shared" si="2"/>
        <v>0</v>
      </c>
      <c r="S24" s="5">
        <f t="shared" si="3"/>
        <v>0</v>
      </c>
      <c r="T24" s="5">
        <f t="shared" si="4"/>
        <v>0</v>
      </c>
      <c r="U24" s="5">
        <f t="shared" si="5"/>
        <v>0</v>
      </c>
      <c r="V24" s="5">
        <f t="shared" si="6"/>
        <v>0</v>
      </c>
    </row>
    <row r="25" spans="1:22" x14ac:dyDescent="0.25">
      <c r="A25" s="24" t="s">
        <v>175</v>
      </c>
      <c r="B25" s="4" t="s">
        <v>110</v>
      </c>
      <c r="C25" s="4">
        <v>71</v>
      </c>
      <c r="D25" s="4">
        <v>2014</v>
      </c>
      <c r="E25" s="4" t="s">
        <v>111</v>
      </c>
      <c r="F25" s="4" t="s">
        <v>155</v>
      </c>
      <c r="G25" s="4">
        <v>380</v>
      </c>
      <c r="H25" s="4">
        <v>20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5">
        <f t="shared" si="0"/>
        <v>0</v>
      </c>
      <c r="Q25" s="5">
        <f t="shared" si="1"/>
        <v>0</v>
      </c>
      <c r="R25" s="5">
        <f t="shared" si="2"/>
        <v>0</v>
      </c>
      <c r="S25" s="5">
        <f t="shared" si="3"/>
        <v>0</v>
      </c>
      <c r="T25" s="5">
        <f t="shared" si="4"/>
        <v>0</v>
      </c>
      <c r="U25" s="5">
        <f t="shared" si="5"/>
        <v>0</v>
      </c>
      <c r="V25" s="5">
        <f t="shared" si="6"/>
        <v>0</v>
      </c>
    </row>
    <row r="26" spans="1:22" x14ac:dyDescent="0.25">
      <c r="A26" s="24" t="s">
        <v>175</v>
      </c>
      <c r="B26" s="4" t="s">
        <v>110</v>
      </c>
      <c r="C26" s="4">
        <v>71</v>
      </c>
      <c r="D26" s="4">
        <v>2015</v>
      </c>
      <c r="E26" s="4" t="s">
        <v>111</v>
      </c>
      <c r="F26" s="4" t="s">
        <v>155</v>
      </c>
      <c r="G26" s="4">
        <v>380</v>
      </c>
      <c r="H26" s="4">
        <v>20</v>
      </c>
      <c r="I26" s="4">
        <v>377</v>
      </c>
      <c r="J26" s="4">
        <v>377</v>
      </c>
      <c r="K26" s="4">
        <v>0</v>
      </c>
      <c r="L26" s="4">
        <v>380</v>
      </c>
      <c r="M26" s="4">
        <v>377</v>
      </c>
      <c r="N26" s="4">
        <v>177</v>
      </c>
      <c r="O26" s="4">
        <v>0</v>
      </c>
      <c r="P26" s="5">
        <f t="shared" si="0"/>
        <v>0.99210526315789471</v>
      </c>
      <c r="Q26" s="5">
        <f t="shared" si="1"/>
        <v>0.99210526315789471</v>
      </c>
      <c r="R26" s="5">
        <f t="shared" si="2"/>
        <v>0</v>
      </c>
      <c r="S26" s="5">
        <f t="shared" si="3"/>
        <v>1</v>
      </c>
      <c r="T26" s="5">
        <f t="shared" si="4"/>
        <v>0.99210526315789471</v>
      </c>
      <c r="U26" s="5">
        <f t="shared" si="5"/>
        <v>0.46578947368421053</v>
      </c>
      <c r="V26" s="5">
        <f t="shared" si="6"/>
        <v>0</v>
      </c>
    </row>
    <row r="27" spans="1:22" x14ac:dyDescent="0.25">
      <c r="A27" s="24" t="s">
        <v>175</v>
      </c>
      <c r="B27" s="4" t="s">
        <v>110</v>
      </c>
      <c r="C27" s="4">
        <v>71</v>
      </c>
      <c r="D27" s="4">
        <v>2017</v>
      </c>
      <c r="E27" s="4" t="s">
        <v>111</v>
      </c>
      <c r="F27" s="4" t="s">
        <v>155</v>
      </c>
      <c r="G27" s="4">
        <v>380</v>
      </c>
      <c r="H27" s="4">
        <v>20</v>
      </c>
      <c r="I27" s="4">
        <v>380</v>
      </c>
      <c r="J27" s="4">
        <v>380</v>
      </c>
      <c r="K27" s="4">
        <v>380</v>
      </c>
      <c r="L27" s="4">
        <v>380</v>
      </c>
      <c r="M27" s="4">
        <v>380</v>
      </c>
      <c r="N27" s="4">
        <v>380</v>
      </c>
      <c r="O27" s="4">
        <v>0</v>
      </c>
      <c r="P27" s="5">
        <f t="shared" si="0"/>
        <v>1</v>
      </c>
      <c r="Q27" s="5">
        <f t="shared" si="1"/>
        <v>1</v>
      </c>
      <c r="R27" s="5">
        <f t="shared" si="2"/>
        <v>1</v>
      </c>
      <c r="S27" s="5">
        <f t="shared" si="3"/>
        <v>1</v>
      </c>
      <c r="T27" s="5">
        <f t="shared" si="4"/>
        <v>1</v>
      </c>
      <c r="U27" s="5">
        <f t="shared" si="5"/>
        <v>1</v>
      </c>
      <c r="V27" s="5">
        <f t="shared" si="6"/>
        <v>0</v>
      </c>
    </row>
    <row r="28" spans="1:22" x14ac:dyDescent="0.25">
      <c r="A28" s="24" t="s">
        <v>175</v>
      </c>
      <c r="B28" s="4" t="s">
        <v>110</v>
      </c>
      <c r="C28" s="4">
        <v>71</v>
      </c>
      <c r="D28" s="4">
        <v>2018</v>
      </c>
      <c r="E28" s="4" t="s">
        <v>111</v>
      </c>
      <c r="F28" s="4" t="s">
        <v>155</v>
      </c>
      <c r="G28" s="4">
        <v>380</v>
      </c>
      <c r="H28" s="4">
        <v>20</v>
      </c>
      <c r="I28" s="4">
        <v>380</v>
      </c>
      <c r="J28" s="4">
        <v>380</v>
      </c>
      <c r="K28" s="4">
        <v>380</v>
      </c>
      <c r="L28" s="4">
        <v>380</v>
      </c>
      <c r="M28" s="4">
        <v>380</v>
      </c>
      <c r="N28" s="4">
        <v>378</v>
      </c>
      <c r="O28" s="4">
        <v>0</v>
      </c>
      <c r="P28" s="5">
        <f t="shared" si="0"/>
        <v>1</v>
      </c>
      <c r="Q28" s="5">
        <f t="shared" si="1"/>
        <v>1</v>
      </c>
      <c r="R28" s="5">
        <f t="shared" si="2"/>
        <v>1</v>
      </c>
      <c r="S28" s="5">
        <f t="shared" si="3"/>
        <v>1</v>
      </c>
      <c r="T28" s="5">
        <f t="shared" si="4"/>
        <v>1</v>
      </c>
      <c r="U28" s="5">
        <f t="shared" si="5"/>
        <v>0.99473684210526314</v>
      </c>
      <c r="V28" s="5">
        <f t="shared" si="6"/>
        <v>0</v>
      </c>
    </row>
    <row r="29" spans="1:22" x14ac:dyDescent="0.25">
      <c r="A29" s="24" t="s">
        <v>175</v>
      </c>
      <c r="B29" s="4" t="s">
        <v>110</v>
      </c>
      <c r="C29" s="4">
        <v>71</v>
      </c>
      <c r="D29" s="4">
        <v>2019</v>
      </c>
      <c r="E29" s="4" t="s">
        <v>111</v>
      </c>
      <c r="F29" s="4" t="s">
        <v>155</v>
      </c>
      <c r="G29" s="4">
        <v>380</v>
      </c>
      <c r="H29" s="4">
        <v>20</v>
      </c>
      <c r="I29" s="4">
        <v>380</v>
      </c>
      <c r="J29" s="4">
        <v>380</v>
      </c>
      <c r="K29" s="4">
        <v>380</v>
      </c>
      <c r="L29" s="4">
        <v>380</v>
      </c>
      <c r="M29" s="4">
        <v>380</v>
      </c>
      <c r="N29" s="4">
        <v>353</v>
      </c>
      <c r="O29" s="4">
        <v>0</v>
      </c>
      <c r="P29" s="5">
        <f t="shared" si="0"/>
        <v>1</v>
      </c>
      <c r="Q29" s="5">
        <f t="shared" si="1"/>
        <v>1</v>
      </c>
      <c r="R29" s="5">
        <f t="shared" si="2"/>
        <v>1</v>
      </c>
      <c r="S29" s="5">
        <f t="shared" si="3"/>
        <v>1</v>
      </c>
      <c r="T29" s="5">
        <f t="shared" si="4"/>
        <v>1</v>
      </c>
      <c r="U29" s="5">
        <f t="shared" si="5"/>
        <v>0.92894736842105263</v>
      </c>
      <c r="V29" s="5">
        <f t="shared" si="6"/>
        <v>0</v>
      </c>
    </row>
    <row r="30" spans="1:22" x14ac:dyDescent="0.25">
      <c r="A30" s="24" t="s">
        <v>175</v>
      </c>
      <c r="B30" s="4" t="s">
        <v>110</v>
      </c>
      <c r="C30" s="4">
        <v>71</v>
      </c>
      <c r="D30" s="4">
        <v>2020</v>
      </c>
      <c r="E30" s="4" t="s">
        <v>111</v>
      </c>
      <c r="F30" s="4" t="s">
        <v>155</v>
      </c>
      <c r="G30" s="4">
        <v>380</v>
      </c>
      <c r="H30" s="4">
        <v>20</v>
      </c>
      <c r="I30" s="4">
        <v>380</v>
      </c>
      <c r="J30" s="4">
        <v>380</v>
      </c>
      <c r="K30" s="4">
        <v>374</v>
      </c>
      <c r="L30" s="4">
        <v>380</v>
      </c>
      <c r="M30" s="4">
        <v>380</v>
      </c>
      <c r="N30" s="4">
        <v>379</v>
      </c>
      <c r="O30" s="4">
        <v>0</v>
      </c>
      <c r="P30" s="5">
        <f t="shared" si="0"/>
        <v>1</v>
      </c>
      <c r="Q30" s="5">
        <f t="shared" si="1"/>
        <v>1</v>
      </c>
      <c r="R30" s="5">
        <f t="shared" si="2"/>
        <v>0.98421052631578942</v>
      </c>
      <c r="S30" s="5">
        <f t="shared" si="3"/>
        <v>1</v>
      </c>
      <c r="T30" s="5">
        <f t="shared" si="4"/>
        <v>1</v>
      </c>
      <c r="U30" s="5">
        <f t="shared" si="5"/>
        <v>0.99736842105263157</v>
      </c>
      <c r="V30" s="5">
        <f t="shared" si="6"/>
        <v>0</v>
      </c>
    </row>
    <row r="31" spans="1:22" x14ac:dyDescent="0.25">
      <c r="A31" s="24" t="s">
        <v>175</v>
      </c>
      <c r="B31" s="4" t="s">
        <v>110</v>
      </c>
      <c r="C31" s="4">
        <v>72</v>
      </c>
      <c r="D31" s="4">
        <v>2012</v>
      </c>
      <c r="E31" s="4" t="s">
        <v>112</v>
      </c>
      <c r="F31" s="4" t="s">
        <v>155</v>
      </c>
      <c r="G31" s="4">
        <v>380</v>
      </c>
      <c r="H31" s="4">
        <v>20</v>
      </c>
      <c r="P31" s="5">
        <f t="shared" si="0"/>
        <v>0</v>
      </c>
      <c r="Q31" s="5">
        <f t="shared" si="1"/>
        <v>0</v>
      </c>
      <c r="R31" s="5">
        <f t="shared" si="2"/>
        <v>0</v>
      </c>
      <c r="S31" s="5">
        <f t="shared" si="3"/>
        <v>0</v>
      </c>
      <c r="T31" s="5">
        <f t="shared" si="4"/>
        <v>0</v>
      </c>
      <c r="U31" s="5">
        <f t="shared" si="5"/>
        <v>0</v>
      </c>
      <c r="V31" s="5">
        <f t="shared" si="6"/>
        <v>0</v>
      </c>
    </row>
    <row r="32" spans="1:22" x14ac:dyDescent="0.25">
      <c r="A32" s="24" t="s">
        <v>175</v>
      </c>
      <c r="B32" s="4" t="s">
        <v>110</v>
      </c>
      <c r="C32" s="4">
        <v>72</v>
      </c>
      <c r="D32" s="4">
        <v>2013</v>
      </c>
      <c r="E32" s="4" t="s">
        <v>112</v>
      </c>
      <c r="F32" s="4" t="s">
        <v>155</v>
      </c>
      <c r="G32" s="4">
        <v>380</v>
      </c>
      <c r="H32" s="4">
        <v>20</v>
      </c>
      <c r="P32" s="5">
        <f t="shared" si="0"/>
        <v>0</v>
      </c>
      <c r="Q32" s="5">
        <f t="shared" si="1"/>
        <v>0</v>
      </c>
      <c r="R32" s="5">
        <f t="shared" si="2"/>
        <v>0</v>
      </c>
      <c r="S32" s="5">
        <f t="shared" si="3"/>
        <v>0</v>
      </c>
      <c r="T32" s="5">
        <f t="shared" si="4"/>
        <v>0</v>
      </c>
      <c r="U32" s="5">
        <f t="shared" si="5"/>
        <v>0</v>
      </c>
      <c r="V32" s="5">
        <f t="shared" si="6"/>
        <v>0</v>
      </c>
    </row>
    <row r="33" spans="1:22" x14ac:dyDescent="0.25">
      <c r="A33" s="24" t="s">
        <v>175</v>
      </c>
      <c r="B33" s="4" t="s">
        <v>110</v>
      </c>
      <c r="C33" s="4">
        <v>72</v>
      </c>
      <c r="D33" s="4">
        <v>2015</v>
      </c>
      <c r="E33" s="4" t="s">
        <v>112</v>
      </c>
      <c r="F33" s="4" t="s">
        <v>155</v>
      </c>
      <c r="G33" s="4">
        <v>380</v>
      </c>
      <c r="H33" s="4">
        <v>20</v>
      </c>
      <c r="I33" s="4">
        <v>380</v>
      </c>
      <c r="J33" s="4">
        <v>70</v>
      </c>
      <c r="L33" s="4">
        <v>380</v>
      </c>
      <c r="P33" s="5">
        <f t="shared" si="0"/>
        <v>1</v>
      </c>
      <c r="Q33" s="5">
        <f t="shared" si="1"/>
        <v>0.18421052631578946</v>
      </c>
      <c r="R33" s="5">
        <f t="shared" si="2"/>
        <v>0</v>
      </c>
      <c r="S33" s="5">
        <f t="shared" si="3"/>
        <v>1</v>
      </c>
      <c r="T33" s="5">
        <f t="shared" si="4"/>
        <v>0</v>
      </c>
      <c r="U33" s="5">
        <f t="shared" si="5"/>
        <v>0</v>
      </c>
      <c r="V33" s="5">
        <f t="shared" si="6"/>
        <v>0</v>
      </c>
    </row>
    <row r="34" spans="1:22" x14ac:dyDescent="0.25">
      <c r="A34" s="24" t="s">
        <v>175</v>
      </c>
      <c r="B34" s="4" t="s">
        <v>110</v>
      </c>
      <c r="C34" s="4">
        <v>72</v>
      </c>
      <c r="D34" s="4">
        <v>2016</v>
      </c>
      <c r="E34" s="4" t="s">
        <v>112</v>
      </c>
      <c r="F34" s="4" t="s">
        <v>155</v>
      </c>
      <c r="G34" s="4">
        <v>380</v>
      </c>
      <c r="H34" s="4">
        <v>20</v>
      </c>
      <c r="I34" s="4">
        <v>380</v>
      </c>
      <c r="L34" s="4">
        <v>380</v>
      </c>
      <c r="P34" s="5">
        <f t="shared" si="0"/>
        <v>1</v>
      </c>
      <c r="Q34" s="5">
        <f t="shared" si="1"/>
        <v>0</v>
      </c>
      <c r="R34" s="5">
        <f t="shared" si="2"/>
        <v>0</v>
      </c>
      <c r="S34" s="5">
        <f t="shared" si="3"/>
        <v>1</v>
      </c>
      <c r="T34" s="5">
        <f t="shared" si="4"/>
        <v>0</v>
      </c>
      <c r="U34" s="5">
        <f t="shared" si="5"/>
        <v>0</v>
      </c>
      <c r="V34" s="5">
        <f t="shared" si="6"/>
        <v>0</v>
      </c>
    </row>
    <row r="35" spans="1:22" x14ac:dyDescent="0.25">
      <c r="A35" s="24" t="s">
        <v>175</v>
      </c>
      <c r="B35" s="4" t="s">
        <v>110</v>
      </c>
      <c r="C35" s="4">
        <v>72</v>
      </c>
      <c r="D35" s="4">
        <v>2017</v>
      </c>
      <c r="E35" s="4" t="s">
        <v>112</v>
      </c>
      <c r="F35" s="4" t="s">
        <v>155</v>
      </c>
      <c r="G35" s="4">
        <v>380</v>
      </c>
      <c r="H35" s="4">
        <v>20</v>
      </c>
      <c r="I35" s="4">
        <v>380</v>
      </c>
      <c r="J35" s="4">
        <v>380</v>
      </c>
      <c r="K35" s="4">
        <v>338</v>
      </c>
      <c r="L35" s="4">
        <v>380</v>
      </c>
      <c r="M35" s="4">
        <v>338</v>
      </c>
      <c r="N35" s="4">
        <v>336</v>
      </c>
      <c r="P35" s="5">
        <f t="shared" si="0"/>
        <v>1</v>
      </c>
      <c r="Q35" s="5">
        <f t="shared" si="1"/>
        <v>1</v>
      </c>
      <c r="R35" s="5">
        <f t="shared" si="2"/>
        <v>0.88947368421052631</v>
      </c>
      <c r="S35" s="5">
        <f t="shared" si="3"/>
        <v>1</v>
      </c>
      <c r="T35" s="5">
        <f t="shared" si="4"/>
        <v>0.88947368421052631</v>
      </c>
      <c r="U35" s="5">
        <f t="shared" si="5"/>
        <v>0.88421052631578945</v>
      </c>
      <c r="V35" s="5">
        <f t="shared" si="6"/>
        <v>0</v>
      </c>
    </row>
    <row r="36" spans="1:22" x14ac:dyDescent="0.25">
      <c r="A36" s="24" t="s">
        <v>175</v>
      </c>
      <c r="B36" s="4" t="s">
        <v>110</v>
      </c>
      <c r="C36" s="4">
        <v>72</v>
      </c>
      <c r="D36" s="4">
        <v>2018</v>
      </c>
      <c r="E36" s="4" t="s">
        <v>112</v>
      </c>
      <c r="F36" s="4" t="s">
        <v>155</v>
      </c>
      <c r="G36" s="4">
        <v>380</v>
      </c>
      <c r="H36" s="4">
        <v>20</v>
      </c>
      <c r="I36" s="4">
        <v>380</v>
      </c>
      <c r="J36" s="4">
        <v>380</v>
      </c>
      <c r="K36" s="4">
        <v>269</v>
      </c>
      <c r="L36" s="4">
        <v>380</v>
      </c>
      <c r="M36" s="4">
        <v>269</v>
      </c>
      <c r="N36" s="4">
        <v>269</v>
      </c>
      <c r="P36" s="5">
        <f t="shared" si="0"/>
        <v>1</v>
      </c>
      <c r="Q36" s="5">
        <f t="shared" si="1"/>
        <v>1</v>
      </c>
      <c r="R36" s="5">
        <f t="shared" si="2"/>
        <v>0.70789473684210524</v>
      </c>
      <c r="S36" s="5">
        <f t="shared" si="3"/>
        <v>1</v>
      </c>
      <c r="T36" s="5">
        <f t="shared" si="4"/>
        <v>0.70789473684210524</v>
      </c>
      <c r="U36" s="5">
        <f t="shared" si="5"/>
        <v>0.70789473684210524</v>
      </c>
      <c r="V36" s="5">
        <f t="shared" si="6"/>
        <v>0</v>
      </c>
    </row>
    <row r="37" spans="1:22" x14ac:dyDescent="0.25">
      <c r="A37" s="24" t="s">
        <v>175</v>
      </c>
      <c r="B37" s="4" t="s">
        <v>110</v>
      </c>
      <c r="C37" s="4">
        <v>72</v>
      </c>
      <c r="D37" s="4">
        <v>2020</v>
      </c>
      <c r="E37" s="4" t="s">
        <v>112</v>
      </c>
      <c r="F37" s="4" t="s">
        <v>155</v>
      </c>
      <c r="G37" s="4">
        <v>380</v>
      </c>
      <c r="H37" s="4">
        <v>20</v>
      </c>
      <c r="I37" s="4">
        <v>380</v>
      </c>
      <c r="J37" s="4">
        <v>380</v>
      </c>
      <c r="K37" s="4">
        <v>358</v>
      </c>
      <c r="L37" s="4">
        <v>380</v>
      </c>
      <c r="M37" s="4">
        <v>362</v>
      </c>
      <c r="N37" s="4">
        <v>354</v>
      </c>
      <c r="P37" s="5">
        <f t="shared" si="0"/>
        <v>1</v>
      </c>
      <c r="Q37" s="5">
        <f t="shared" si="1"/>
        <v>1</v>
      </c>
      <c r="R37" s="5">
        <f t="shared" si="2"/>
        <v>0.94210526315789478</v>
      </c>
      <c r="S37" s="5">
        <f t="shared" si="3"/>
        <v>1</v>
      </c>
      <c r="T37" s="5">
        <f t="shared" si="4"/>
        <v>0.95263157894736838</v>
      </c>
      <c r="U37" s="5">
        <f t="shared" si="5"/>
        <v>0.93157894736842106</v>
      </c>
      <c r="V37" s="5">
        <f t="shared" si="6"/>
        <v>0</v>
      </c>
    </row>
    <row r="38" spans="1:22" x14ac:dyDescent="0.25">
      <c r="A38" s="24" t="s">
        <v>175</v>
      </c>
      <c r="B38" s="4" t="s">
        <v>110</v>
      </c>
      <c r="C38" s="4">
        <v>73</v>
      </c>
      <c r="D38" s="4">
        <v>2016</v>
      </c>
      <c r="E38" s="4" t="s">
        <v>113</v>
      </c>
      <c r="F38" s="4" t="s">
        <v>156</v>
      </c>
      <c r="G38" s="4">
        <v>170</v>
      </c>
      <c r="H38" s="4">
        <v>86</v>
      </c>
      <c r="P38" s="5">
        <f t="shared" si="0"/>
        <v>0</v>
      </c>
      <c r="Q38" s="5">
        <f t="shared" si="1"/>
        <v>0</v>
      </c>
      <c r="R38" s="5">
        <f t="shared" si="2"/>
        <v>0</v>
      </c>
      <c r="S38" s="5">
        <f t="shared" si="3"/>
        <v>0</v>
      </c>
      <c r="T38" s="5">
        <f t="shared" si="4"/>
        <v>0</v>
      </c>
      <c r="U38" s="5">
        <f t="shared" si="5"/>
        <v>0</v>
      </c>
      <c r="V38" s="5">
        <f t="shared" si="6"/>
        <v>0</v>
      </c>
    </row>
    <row r="39" spans="1:22" x14ac:dyDescent="0.25">
      <c r="A39" s="24" t="s">
        <v>175</v>
      </c>
      <c r="B39" s="4" t="s">
        <v>110</v>
      </c>
      <c r="C39" s="4">
        <v>73</v>
      </c>
      <c r="D39" s="4">
        <v>2017</v>
      </c>
      <c r="E39" s="4" t="s">
        <v>113</v>
      </c>
      <c r="F39" s="4" t="s">
        <v>156</v>
      </c>
      <c r="G39" s="4">
        <v>80</v>
      </c>
      <c r="H39" s="4">
        <v>40</v>
      </c>
      <c r="P39" s="5">
        <f t="shared" si="0"/>
        <v>0</v>
      </c>
      <c r="Q39" s="5">
        <f t="shared" si="1"/>
        <v>0</v>
      </c>
      <c r="R39" s="5">
        <f t="shared" si="2"/>
        <v>0</v>
      </c>
      <c r="S39" s="5">
        <f t="shared" si="3"/>
        <v>0</v>
      </c>
      <c r="T39" s="5">
        <f t="shared" si="4"/>
        <v>0</v>
      </c>
      <c r="U39" s="5">
        <f t="shared" si="5"/>
        <v>0</v>
      </c>
      <c r="V39" s="5">
        <f t="shared" si="6"/>
        <v>0</v>
      </c>
    </row>
    <row r="40" spans="1:22" x14ac:dyDescent="0.25">
      <c r="A40" s="24" t="s">
        <v>175</v>
      </c>
      <c r="B40" s="4" t="s">
        <v>110</v>
      </c>
      <c r="C40" s="4">
        <v>73</v>
      </c>
      <c r="D40" s="4">
        <v>2018</v>
      </c>
      <c r="E40" s="4" t="s">
        <v>113</v>
      </c>
      <c r="F40" s="4" t="s">
        <v>156</v>
      </c>
      <c r="G40" s="4">
        <v>120</v>
      </c>
      <c r="H40" s="4">
        <v>76</v>
      </c>
      <c r="P40" s="5">
        <f t="shared" si="0"/>
        <v>0</v>
      </c>
      <c r="Q40" s="5">
        <f t="shared" si="1"/>
        <v>0</v>
      </c>
      <c r="R40" s="5">
        <f t="shared" si="2"/>
        <v>0</v>
      </c>
      <c r="S40" s="5">
        <f t="shared" si="3"/>
        <v>0</v>
      </c>
      <c r="T40" s="5">
        <f t="shared" si="4"/>
        <v>0</v>
      </c>
      <c r="U40" s="5">
        <f t="shared" si="5"/>
        <v>0</v>
      </c>
      <c r="V40" s="5">
        <f t="shared" si="6"/>
        <v>0</v>
      </c>
    </row>
    <row r="41" spans="1:22" x14ac:dyDescent="0.25">
      <c r="A41" s="24" t="s">
        <v>175</v>
      </c>
      <c r="B41" s="4" t="s">
        <v>110</v>
      </c>
      <c r="C41" s="4">
        <v>73</v>
      </c>
      <c r="D41" s="4">
        <v>2019</v>
      </c>
      <c r="E41" s="4" t="s">
        <v>113</v>
      </c>
      <c r="F41" s="4" t="s">
        <v>156</v>
      </c>
      <c r="G41" s="4">
        <v>120</v>
      </c>
      <c r="H41" s="4">
        <v>71</v>
      </c>
      <c r="P41" s="5">
        <f t="shared" si="0"/>
        <v>0</v>
      </c>
      <c r="Q41" s="5">
        <f t="shared" si="1"/>
        <v>0</v>
      </c>
      <c r="R41" s="5">
        <f t="shared" si="2"/>
        <v>0</v>
      </c>
      <c r="S41" s="5">
        <f t="shared" si="3"/>
        <v>0</v>
      </c>
      <c r="T41" s="5">
        <f t="shared" si="4"/>
        <v>0</v>
      </c>
      <c r="U41" s="5">
        <f t="shared" si="5"/>
        <v>0</v>
      </c>
      <c r="V41" s="5">
        <f t="shared" si="6"/>
        <v>0</v>
      </c>
    </row>
    <row r="42" spans="1:22" x14ac:dyDescent="0.25">
      <c r="A42" s="24" t="s">
        <v>175</v>
      </c>
      <c r="B42" s="4" t="s">
        <v>110</v>
      </c>
      <c r="C42" s="4">
        <v>73</v>
      </c>
      <c r="D42" s="4">
        <v>2020</v>
      </c>
      <c r="E42" s="4" t="s">
        <v>113</v>
      </c>
      <c r="F42" s="4" t="s">
        <v>156</v>
      </c>
      <c r="G42" s="4">
        <v>120</v>
      </c>
      <c r="H42" s="4">
        <v>73</v>
      </c>
      <c r="P42" s="5">
        <f t="shared" si="0"/>
        <v>0</v>
      </c>
      <c r="Q42" s="5">
        <f t="shared" si="1"/>
        <v>0</v>
      </c>
      <c r="R42" s="5">
        <f t="shared" si="2"/>
        <v>0</v>
      </c>
      <c r="S42" s="5">
        <f t="shared" si="3"/>
        <v>0</v>
      </c>
      <c r="T42" s="5">
        <f t="shared" si="4"/>
        <v>0</v>
      </c>
      <c r="U42" s="5">
        <f t="shared" si="5"/>
        <v>0</v>
      </c>
      <c r="V42" s="5">
        <f t="shared" si="6"/>
        <v>0</v>
      </c>
    </row>
    <row r="43" spans="1:22" x14ac:dyDescent="0.25">
      <c r="A43" s="24" t="s">
        <v>175</v>
      </c>
      <c r="B43" s="4" t="s">
        <v>110</v>
      </c>
      <c r="C43" s="4">
        <v>632</v>
      </c>
      <c r="D43" s="4">
        <v>2020</v>
      </c>
      <c r="E43" s="4" t="s">
        <v>114</v>
      </c>
      <c r="F43" s="4" t="s">
        <v>156</v>
      </c>
      <c r="G43" s="4">
        <v>1</v>
      </c>
      <c r="H43" s="4">
        <v>1</v>
      </c>
      <c r="P43" s="5">
        <f t="shared" si="0"/>
        <v>0</v>
      </c>
      <c r="Q43" s="5">
        <f t="shared" si="1"/>
        <v>0</v>
      </c>
      <c r="R43" s="5">
        <f t="shared" si="2"/>
        <v>0</v>
      </c>
      <c r="S43" s="5">
        <f t="shared" si="3"/>
        <v>0</v>
      </c>
      <c r="T43" s="5">
        <f t="shared" si="4"/>
        <v>0</v>
      </c>
      <c r="U43" s="5">
        <f t="shared" si="5"/>
        <v>0</v>
      </c>
      <c r="V43" s="5">
        <f t="shared" si="6"/>
        <v>0</v>
      </c>
    </row>
    <row r="44" spans="1:22" x14ac:dyDescent="0.25">
      <c r="A44" s="24" t="s">
        <v>175</v>
      </c>
      <c r="B44" s="4" t="s">
        <v>115</v>
      </c>
      <c r="C44" s="4">
        <v>265</v>
      </c>
      <c r="D44" s="4">
        <v>2018</v>
      </c>
      <c r="E44" s="4" t="s">
        <v>96</v>
      </c>
      <c r="F44" s="4" t="s">
        <v>155</v>
      </c>
      <c r="G44" s="4">
        <v>240</v>
      </c>
      <c r="H44" s="4">
        <v>16</v>
      </c>
      <c r="I44" s="4">
        <v>240</v>
      </c>
      <c r="J44" s="4">
        <v>240</v>
      </c>
      <c r="K44" s="4">
        <v>240</v>
      </c>
      <c r="M44" s="4">
        <v>240</v>
      </c>
      <c r="N44" s="4">
        <v>240</v>
      </c>
      <c r="P44" s="5">
        <f t="shared" si="0"/>
        <v>1</v>
      </c>
      <c r="Q44" s="5">
        <f t="shared" si="1"/>
        <v>1</v>
      </c>
      <c r="R44" s="5">
        <f t="shared" si="2"/>
        <v>1</v>
      </c>
      <c r="S44" s="5">
        <f t="shared" si="3"/>
        <v>0</v>
      </c>
      <c r="T44" s="5">
        <f t="shared" si="4"/>
        <v>1</v>
      </c>
      <c r="U44" s="5">
        <f t="shared" si="5"/>
        <v>1</v>
      </c>
      <c r="V44" s="5">
        <f t="shared" si="6"/>
        <v>0</v>
      </c>
    </row>
    <row r="45" spans="1:22" x14ac:dyDescent="0.25">
      <c r="A45" s="24" t="s">
        <v>175</v>
      </c>
      <c r="B45" s="4" t="s">
        <v>115</v>
      </c>
      <c r="C45" s="4">
        <v>265</v>
      </c>
      <c r="D45" s="4">
        <v>2019</v>
      </c>
      <c r="E45" s="4" t="s">
        <v>96</v>
      </c>
      <c r="F45" s="4" t="s">
        <v>155</v>
      </c>
      <c r="G45" s="4">
        <v>240</v>
      </c>
      <c r="H45" s="4">
        <v>16</v>
      </c>
      <c r="I45" s="4">
        <v>194</v>
      </c>
      <c r="J45" s="4">
        <v>194</v>
      </c>
      <c r="K45" s="4">
        <v>193</v>
      </c>
      <c r="M45" s="4">
        <v>193</v>
      </c>
      <c r="N45" s="4">
        <v>190</v>
      </c>
      <c r="P45" s="5">
        <f t="shared" si="0"/>
        <v>0.80833333333333335</v>
      </c>
      <c r="Q45" s="5">
        <f t="shared" si="1"/>
        <v>0.80833333333333335</v>
      </c>
      <c r="R45" s="5">
        <f t="shared" si="2"/>
        <v>0.8041666666666667</v>
      </c>
      <c r="S45" s="5">
        <f t="shared" si="3"/>
        <v>0</v>
      </c>
      <c r="T45" s="5">
        <f t="shared" si="4"/>
        <v>0.8041666666666667</v>
      </c>
      <c r="U45" s="5">
        <f t="shared" si="5"/>
        <v>0.79166666666666663</v>
      </c>
      <c r="V45" s="5">
        <f t="shared" si="6"/>
        <v>0</v>
      </c>
    </row>
    <row r="46" spans="1:22" x14ac:dyDescent="0.25">
      <c r="A46" s="24" t="s">
        <v>175</v>
      </c>
      <c r="B46" s="4" t="s">
        <v>115</v>
      </c>
      <c r="C46" s="4">
        <v>265</v>
      </c>
      <c r="D46" s="4">
        <v>2020</v>
      </c>
      <c r="E46" s="4" t="s">
        <v>96</v>
      </c>
      <c r="F46" s="4" t="s">
        <v>155</v>
      </c>
      <c r="G46" s="4">
        <v>307</v>
      </c>
      <c r="H46" s="4">
        <v>18</v>
      </c>
      <c r="I46" s="4">
        <v>307</v>
      </c>
      <c r="J46" s="4">
        <v>301</v>
      </c>
      <c r="K46" s="4">
        <v>301</v>
      </c>
      <c r="M46" s="4">
        <v>301</v>
      </c>
      <c r="N46" s="4">
        <v>297</v>
      </c>
      <c r="P46" s="5">
        <f t="shared" si="0"/>
        <v>1</v>
      </c>
      <c r="Q46" s="5">
        <f t="shared" si="1"/>
        <v>0.98045602605863191</v>
      </c>
      <c r="R46" s="5">
        <f t="shared" si="2"/>
        <v>0.98045602605863191</v>
      </c>
      <c r="S46" s="5">
        <f t="shared" si="3"/>
        <v>0</v>
      </c>
      <c r="T46" s="5">
        <f t="shared" si="4"/>
        <v>0.98045602605863191</v>
      </c>
      <c r="U46" s="5">
        <f t="shared" si="5"/>
        <v>0.96742671009771986</v>
      </c>
      <c r="V46" s="5">
        <f t="shared" si="6"/>
        <v>0</v>
      </c>
    </row>
    <row r="47" spans="1:22" x14ac:dyDescent="0.25">
      <c r="A47" s="24" t="s">
        <v>175</v>
      </c>
      <c r="B47" s="4" t="s">
        <v>115</v>
      </c>
      <c r="C47" s="4">
        <v>265</v>
      </c>
      <c r="D47" s="4">
        <v>2021</v>
      </c>
      <c r="E47" s="4" t="s">
        <v>96</v>
      </c>
      <c r="F47" s="4" t="s">
        <v>155</v>
      </c>
      <c r="G47" s="4">
        <v>272</v>
      </c>
      <c r="H47" s="4">
        <v>17</v>
      </c>
      <c r="I47" s="4">
        <v>115</v>
      </c>
      <c r="J47" s="4">
        <v>111</v>
      </c>
      <c r="K47" s="4">
        <v>114</v>
      </c>
      <c r="M47" s="4">
        <v>114</v>
      </c>
      <c r="N47" s="4">
        <v>114</v>
      </c>
      <c r="P47" s="5">
        <f t="shared" si="0"/>
        <v>0.42279411764705882</v>
      </c>
      <c r="Q47" s="5">
        <f t="shared" si="1"/>
        <v>0.40808823529411764</v>
      </c>
      <c r="R47" s="5">
        <f t="shared" si="2"/>
        <v>0.41911764705882354</v>
      </c>
      <c r="S47" s="5">
        <f t="shared" si="3"/>
        <v>0</v>
      </c>
      <c r="T47" s="5">
        <f t="shared" si="4"/>
        <v>0.41911764705882354</v>
      </c>
      <c r="U47" s="5">
        <f t="shared" si="5"/>
        <v>0.41911764705882354</v>
      </c>
      <c r="V47" s="5">
        <f t="shared" si="6"/>
        <v>0</v>
      </c>
    </row>
    <row r="48" spans="1:22" x14ac:dyDescent="0.25">
      <c r="A48" s="24" t="s">
        <v>175</v>
      </c>
      <c r="B48" s="4" t="s">
        <v>115</v>
      </c>
      <c r="C48" s="4">
        <v>266</v>
      </c>
      <c r="D48" s="4">
        <v>2018</v>
      </c>
      <c r="E48" s="4" t="s">
        <v>116</v>
      </c>
      <c r="F48" s="4" t="s">
        <v>155</v>
      </c>
      <c r="G48" s="4">
        <v>240</v>
      </c>
      <c r="H48" s="4">
        <v>16</v>
      </c>
      <c r="I48" s="4">
        <v>120</v>
      </c>
      <c r="L48" s="4">
        <v>240</v>
      </c>
      <c r="P48" s="5">
        <f t="shared" si="0"/>
        <v>0.5</v>
      </c>
      <c r="Q48" s="5">
        <f t="shared" si="1"/>
        <v>0</v>
      </c>
      <c r="R48" s="5">
        <f t="shared" si="2"/>
        <v>0</v>
      </c>
      <c r="S48" s="5">
        <f t="shared" si="3"/>
        <v>1</v>
      </c>
      <c r="T48" s="5">
        <f t="shared" si="4"/>
        <v>0</v>
      </c>
      <c r="U48" s="5">
        <f t="shared" si="5"/>
        <v>0</v>
      </c>
      <c r="V48" s="5">
        <f t="shared" si="6"/>
        <v>0</v>
      </c>
    </row>
    <row r="49" spans="1:22" x14ac:dyDescent="0.25">
      <c r="A49" s="24" t="s">
        <v>175</v>
      </c>
      <c r="B49" s="4" t="s">
        <v>115</v>
      </c>
      <c r="C49" s="4">
        <v>266</v>
      </c>
      <c r="D49" s="4">
        <v>2019</v>
      </c>
      <c r="E49" s="4" t="s">
        <v>116</v>
      </c>
      <c r="F49" s="4" t="s">
        <v>155</v>
      </c>
      <c r="G49" s="4">
        <v>248</v>
      </c>
      <c r="H49" s="4">
        <v>16</v>
      </c>
      <c r="I49" s="4">
        <v>221</v>
      </c>
      <c r="L49" s="4">
        <v>248</v>
      </c>
      <c r="P49" s="5">
        <f t="shared" si="0"/>
        <v>0.8911290322580645</v>
      </c>
      <c r="Q49" s="5">
        <f t="shared" si="1"/>
        <v>0</v>
      </c>
      <c r="R49" s="5">
        <f t="shared" si="2"/>
        <v>0</v>
      </c>
      <c r="S49" s="5">
        <f t="shared" si="3"/>
        <v>1</v>
      </c>
      <c r="T49" s="5">
        <f t="shared" si="4"/>
        <v>0</v>
      </c>
      <c r="U49" s="5">
        <f t="shared" si="5"/>
        <v>0</v>
      </c>
      <c r="V49" s="5">
        <f t="shared" si="6"/>
        <v>0</v>
      </c>
    </row>
    <row r="50" spans="1:22" x14ac:dyDescent="0.25">
      <c r="A50" s="24" t="s">
        <v>175</v>
      </c>
      <c r="B50" s="4" t="s">
        <v>115</v>
      </c>
      <c r="C50" s="4">
        <v>266</v>
      </c>
      <c r="D50" s="4">
        <v>2020</v>
      </c>
      <c r="E50" s="4" t="s">
        <v>116</v>
      </c>
      <c r="F50" s="4" t="s">
        <v>155</v>
      </c>
      <c r="G50" s="4">
        <v>218</v>
      </c>
      <c r="H50" s="4">
        <v>15</v>
      </c>
      <c r="I50" s="4">
        <v>218</v>
      </c>
      <c r="L50" s="4">
        <v>218</v>
      </c>
      <c r="P50" s="5">
        <f t="shared" si="0"/>
        <v>1</v>
      </c>
      <c r="Q50" s="5">
        <f t="shared" si="1"/>
        <v>0</v>
      </c>
      <c r="R50" s="5">
        <f t="shared" si="2"/>
        <v>0</v>
      </c>
      <c r="S50" s="5">
        <f t="shared" si="3"/>
        <v>1</v>
      </c>
      <c r="T50" s="5">
        <f t="shared" si="4"/>
        <v>0</v>
      </c>
      <c r="U50" s="5">
        <f t="shared" si="5"/>
        <v>0</v>
      </c>
      <c r="V50" s="5">
        <f t="shared" si="6"/>
        <v>0</v>
      </c>
    </row>
    <row r="51" spans="1:22" x14ac:dyDescent="0.25">
      <c r="A51" s="24" t="s">
        <v>175</v>
      </c>
      <c r="B51" s="4" t="s">
        <v>115</v>
      </c>
      <c r="C51" s="4">
        <v>267</v>
      </c>
      <c r="D51" s="4">
        <v>2019</v>
      </c>
      <c r="E51" s="4" t="s">
        <v>117</v>
      </c>
      <c r="F51" s="4" t="s">
        <v>156</v>
      </c>
      <c r="G51" s="4">
        <v>77</v>
      </c>
      <c r="H51" s="4">
        <v>45</v>
      </c>
      <c r="P51" s="5">
        <f t="shared" si="0"/>
        <v>0</v>
      </c>
      <c r="Q51" s="5">
        <f t="shared" si="1"/>
        <v>0</v>
      </c>
      <c r="R51" s="5">
        <f t="shared" si="2"/>
        <v>0</v>
      </c>
      <c r="S51" s="5">
        <f t="shared" si="3"/>
        <v>0</v>
      </c>
      <c r="T51" s="5">
        <f t="shared" si="4"/>
        <v>0</v>
      </c>
      <c r="U51" s="5">
        <f t="shared" si="5"/>
        <v>0</v>
      </c>
      <c r="V51" s="5">
        <f t="shared" si="6"/>
        <v>0</v>
      </c>
    </row>
    <row r="52" spans="1:22" x14ac:dyDescent="0.25">
      <c r="A52" s="24" t="s">
        <v>175</v>
      </c>
      <c r="B52" s="4" t="s">
        <v>115</v>
      </c>
      <c r="C52" s="4">
        <v>267</v>
      </c>
      <c r="D52" s="4">
        <v>2020</v>
      </c>
      <c r="E52" s="4" t="s">
        <v>117</v>
      </c>
      <c r="F52" s="4" t="s">
        <v>156</v>
      </c>
      <c r="G52" s="4">
        <v>69</v>
      </c>
      <c r="H52" s="4">
        <v>39</v>
      </c>
      <c r="P52" s="5">
        <f t="shared" si="0"/>
        <v>0</v>
      </c>
      <c r="Q52" s="5">
        <f t="shared" si="1"/>
        <v>0</v>
      </c>
      <c r="R52" s="5">
        <f t="shared" si="2"/>
        <v>0</v>
      </c>
      <c r="S52" s="5">
        <f t="shared" si="3"/>
        <v>0</v>
      </c>
      <c r="T52" s="5">
        <f t="shared" si="4"/>
        <v>0</v>
      </c>
      <c r="U52" s="5">
        <f t="shared" si="5"/>
        <v>0</v>
      </c>
      <c r="V52" s="5">
        <f t="shared" si="6"/>
        <v>0</v>
      </c>
    </row>
    <row r="53" spans="1:22" x14ac:dyDescent="0.25">
      <c r="A53" s="24" t="s">
        <v>175</v>
      </c>
      <c r="B53" s="4" t="s">
        <v>121</v>
      </c>
      <c r="C53" s="4">
        <v>239</v>
      </c>
      <c r="D53" s="4">
        <v>2016</v>
      </c>
      <c r="E53" s="4" t="s">
        <v>119</v>
      </c>
      <c r="F53" s="4" t="s">
        <v>155</v>
      </c>
      <c r="G53" s="4">
        <v>428</v>
      </c>
      <c r="H53" s="4">
        <v>20</v>
      </c>
      <c r="I53" s="4">
        <v>423</v>
      </c>
      <c r="J53" s="4">
        <v>423</v>
      </c>
      <c r="K53" s="4">
        <v>191</v>
      </c>
      <c r="L53" s="4">
        <v>428</v>
      </c>
      <c r="M53" s="4">
        <v>423</v>
      </c>
      <c r="N53" s="4">
        <v>422</v>
      </c>
      <c r="O53" s="4">
        <v>0</v>
      </c>
      <c r="P53" s="5">
        <f t="shared" si="0"/>
        <v>0.98831775700934577</v>
      </c>
      <c r="Q53" s="5">
        <f t="shared" si="1"/>
        <v>0.98831775700934577</v>
      </c>
      <c r="R53" s="5">
        <f t="shared" si="2"/>
        <v>0.44626168224299068</v>
      </c>
      <c r="S53" s="5">
        <f t="shared" si="3"/>
        <v>1</v>
      </c>
      <c r="T53" s="5">
        <f t="shared" si="4"/>
        <v>0.98831775700934577</v>
      </c>
      <c r="U53" s="5">
        <f t="shared" si="5"/>
        <v>0.98598130841121501</v>
      </c>
      <c r="V53" s="5">
        <f t="shared" si="6"/>
        <v>0</v>
      </c>
    </row>
    <row r="54" spans="1:22" x14ac:dyDescent="0.25">
      <c r="A54" s="24" t="s">
        <v>175</v>
      </c>
      <c r="B54" s="4" t="s">
        <v>121</v>
      </c>
      <c r="C54" s="4">
        <v>239</v>
      </c>
      <c r="D54" s="4">
        <v>2017</v>
      </c>
      <c r="E54" s="4" t="s">
        <v>119</v>
      </c>
      <c r="F54" s="4" t="s">
        <v>155</v>
      </c>
      <c r="G54" s="4">
        <v>428</v>
      </c>
      <c r="H54" s="4">
        <v>20</v>
      </c>
      <c r="I54" s="4">
        <v>416</v>
      </c>
      <c r="J54" s="4">
        <v>416</v>
      </c>
      <c r="K54" s="4">
        <v>410</v>
      </c>
      <c r="L54" s="4">
        <v>428</v>
      </c>
      <c r="M54" s="4">
        <v>410</v>
      </c>
      <c r="N54" s="4">
        <v>410</v>
      </c>
      <c r="O54" s="4">
        <v>0</v>
      </c>
      <c r="P54" s="5">
        <f t="shared" si="0"/>
        <v>0.9719626168224299</v>
      </c>
      <c r="Q54" s="5">
        <f t="shared" si="1"/>
        <v>0.9719626168224299</v>
      </c>
      <c r="R54" s="5">
        <f t="shared" si="2"/>
        <v>0.95794392523364491</v>
      </c>
      <c r="S54" s="5">
        <f t="shared" si="3"/>
        <v>1</v>
      </c>
      <c r="T54" s="5">
        <f t="shared" si="4"/>
        <v>0.95794392523364491</v>
      </c>
      <c r="U54" s="5">
        <f t="shared" si="5"/>
        <v>0.95794392523364491</v>
      </c>
      <c r="V54" s="5">
        <f t="shared" si="6"/>
        <v>0</v>
      </c>
    </row>
    <row r="55" spans="1:22" x14ac:dyDescent="0.25">
      <c r="A55" s="24" t="s">
        <v>175</v>
      </c>
      <c r="B55" s="4" t="s">
        <v>121</v>
      </c>
      <c r="C55" s="4">
        <v>239</v>
      </c>
      <c r="D55" s="4">
        <v>2018</v>
      </c>
      <c r="E55" s="4" t="s">
        <v>119</v>
      </c>
      <c r="F55" s="4" t="s">
        <v>155</v>
      </c>
      <c r="G55" s="4">
        <v>408</v>
      </c>
      <c r="H55" s="4">
        <v>20</v>
      </c>
      <c r="I55" s="4">
        <v>407</v>
      </c>
      <c r="J55" s="4">
        <v>407</v>
      </c>
      <c r="K55" s="4">
        <v>398</v>
      </c>
      <c r="L55" s="4">
        <v>408</v>
      </c>
      <c r="M55" s="4">
        <v>407</v>
      </c>
      <c r="N55" s="4">
        <v>407</v>
      </c>
      <c r="O55" s="4">
        <v>0</v>
      </c>
      <c r="P55" s="5">
        <f t="shared" si="0"/>
        <v>0.99754901960784315</v>
      </c>
      <c r="Q55" s="5">
        <f t="shared" si="1"/>
        <v>0.99754901960784315</v>
      </c>
      <c r="R55" s="5">
        <f t="shared" si="2"/>
        <v>0.97549019607843135</v>
      </c>
      <c r="S55" s="5">
        <f t="shared" si="3"/>
        <v>1</v>
      </c>
      <c r="T55" s="5">
        <f t="shared" si="4"/>
        <v>0.99754901960784315</v>
      </c>
      <c r="U55" s="5">
        <f t="shared" si="5"/>
        <v>0.99754901960784315</v>
      </c>
      <c r="V55" s="5">
        <f t="shared" si="6"/>
        <v>0</v>
      </c>
    </row>
    <row r="56" spans="1:22" x14ac:dyDescent="0.25">
      <c r="A56" s="24" t="s">
        <v>175</v>
      </c>
      <c r="B56" s="4" t="s">
        <v>121</v>
      </c>
      <c r="C56" s="4">
        <v>239</v>
      </c>
      <c r="D56" s="4">
        <v>2019</v>
      </c>
      <c r="E56" s="4" t="s">
        <v>119</v>
      </c>
      <c r="F56" s="4" t="s">
        <v>155</v>
      </c>
      <c r="G56" s="4">
        <v>452</v>
      </c>
      <c r="H56" s="4">
        <v>20</v>
      </c>
      <c r="I56" s="4">
        <v>444</v>
      </c>
      <c r="J56" s="4">
        <v>444</v>
      </c>
      <c r="K56" s="4">
        <v>437</v>
      </c>
      <c r="L56" s="4">
        <v>452</v>
      </c>
      <c r="M56" s="4">
        <v>444</v>
      </c>
      <c r="N56" s="4">
        <v>439</v>
      </c>
      <c r="O56" s="4">
        <v>0</v>
      </c>
      <c r="P56" s="5">
        <f t="shared" si="0"/>
        <v>0.98230088495575218</v>
      </c>
      <c r="Q56" s="5">
        <f t="shared" si="1"/>
        <v>0.98230088495575218</v>
      </c>
      <c r="R56" s="5">
        <f t="shared" si="2"/>
        <v>0.9668141592920354</v>
      </c>
      <c r="S56" s="5">
        <f t="shared" si="3"/>
        <v>1</v>
      </c>
      <c r="T56" s="5">
        <f t="shared" si="4"/>
        <v>0.98230088495575218</v>
      </c>
      <c r="U56" s="5">
        <f t="shared" si="5"/>
        <v>0.97123893805309736</v>
      </c>
      <c r="V56" s="5">
        <f t="shared" si="6"/>
        <v>0</v>
      </c>
    </row>
    <row r="57" spans="1:22" x14ac:dyDescent="0.25">
      <c r="A57" s="24" t="s">
        <v>175</v>
      </c>
      <c r="B57" s="4" t="s">
        <v>121</v>
      </c>
      <c r="C57" s="4">
        <v>239</v>
      </c>
      <c r="D57" s="4">
        <v>2020</v>
      </c>
      <c r="E57" s="4" t="s">
        <v>119</v>
      </c>
      <c r="F57" s="4" t="s">
        <v>155</v>
      </c>
      <c r="G57" s="4">
        <v>233</v>
      </c>
      <c r="H57" s="4">
        <v>20</v>
      </c>
      <c r="I57" s="4">
        <v>16</v>
      </c>
      <c r="J57" s="4">
        <v>231</v>
      </c>
      <c r="N57" s="4">
        <v>77</v>
      </c>
      <c r="P57" s="5">
        <f t="shared" si="0"/>
        <v>6.8669527896995708E-2</v>
      </c>
      <c r="Q57" s="5">
        <f t="shared" si="1"/>
        <v>0.99141630901287559</v>
      </c>
      <c r="R57" s="5">
        <f t="shared" si="2"/>
        <v>0</v>
      </c>
      <c r="S57" s="5">
        <f t="shared" si="3"/>
        <v>0</v>
      </c>
      <c r="T57" s="5">
        <f t="shared" si="4"/>
        <v>0</v>
      </c>
      <c r="U57" s="5">
        <f t="shared" si="5"/>
        <v>0.33047210300429186</v>
      </c>
      <c r="V57" s="5">
        <f t="shared" si="6"/>
        <v>0</v>
      </c>
    </row>
    <row r="58" spans="1:22" x14ac:dyDescent="0.25">
      <c r="A58" s="24" t="s">
        <v>175</v>
      </c>
      <c r="B58" s="4" t="s">
        <v>121</v>
      </c>
      <c r="C58" s="4">
        <v>240</v>
      </c>
      <c r="D58" s="4">
        <v>2016</v>
      </c>
      <c r="E58" s="4" t="s">
        <v>116</v>
      </c>
      <c r="F58" s="4" t="s">
        <v>155</v>
      </c>
      <c r="G58" s="4">
        <v>282</v>
      </c>
      <c r="H58" s="4">
        <v>16</v>
      </c>
      <c r="I58" s="4">
        <v>84</v>
      </c>
      <c r="L58" s="4">
        <v>282</v>
      </c>
      <c r="P58" s="5">
        <f t="shared" si="0"/>
        <v>0.2978723404255319</v>
      </c>
      <c r="Q58" s="5">
        <f t="shared" si="1"/>
        <v>0</v>
      </c>
      <c r="R58" s="5">
        <f t="shared" si="2"/>
        <v>0</v>
      </c>
      <c r="S58" s="5">
        <f t="shared" si="3"/>
        <v>1</v>
      </c>
      <c r="T58" s="5">
        <f t="shared" si="4"/>
        <v>0</v>
      </c>
      <c r="U58" s="5">
        <f t="shared" si="5"/>
        <v>0</v>
      </c>
      <c r="V58" s="5">
        <f t="shared" si="6"/>
        <v>0</v>
      </c>
    </row>
    <row r="59" spans="1:22" x14ac:dyDescent="0.25">
      <c r="A59" s="24" t="s">
        <v>175</v>
      </c>
      <c r="B59" s="4" t="s">
        <v>121</v>
      </c>
      <c r="C59" s="4">
        <v>240</v>
      </c>
      <c r="D59" s="4">
        <v>2017</v>
      </c>
      <c r="E59" s="4" t="s">
        <v>116</v>
      </c>
      <c r="F59" s="4" t="s">
        <v>155</v>
      </c>
      <c r="G59" s="4">
        <v>286</v>
      </c>
      <c r="H59" s="4">
        <v>16</v>
      </c>
      <c r="I59" s="4">
        <v>271</v>
      </c>
      <c r="L59" s="4">
        <v>286</v>
      </c>
      <c r="P59" s="5">
        <f t="shared" si="0"/>
        <v>0.94755244755244761</v>
      </c>
      <c r="Q59" s="5">
        <f t="shared" si="1"/>
        <v>0</v>
      </c>
      <c r="R59" s="5">
        <f t="shared" si="2"/>
        <v>0</v>
      </c>
      <c r="S59" s="5">
        <f t="shared" si="3"/>
        <v>1</v>
      </c>
      <c r="T59" s="5">
        <f t="shared" si="4"/>
        <v>0</v>
      </c>
      <c r="U59" s="5">
        <f t="shared" si="5"/>
        <v>0</v>
      </c>
      <c r="V59" s="5">
        <f t="shared" si="6"/>
        <v>0</v>
      </c>
    </row>
    <row r="60" spans="1:22" x14ac:dyDescent="0.25">
      <c r="A60" s="24" t="s">
        <v>175</v>
      </c>
      <c r="B60" s="4" t="s">
        <v>121</v>
      </c>
      <c r="C60" s="4">
        <v>240</v>
      </c>
      <c r="D60" s="4">
        <v>2018</v>
      </c>
      <c r="E60" s="4" t="s">
        <v>116</v>
      </c>
      <c r="F60" s="4" t="s">
        <v>155</v>
      </c>
      <c r="G60" s="4">
        <v>266</v>
      </c>
      <c r="H60" s="4">
        <v>16</v>
      </c>
      <c r="I60" s="4">
        <v>150</v>
      </c>
      <c r="L60" s="4">
        <v>266</v>
      </c>
      <c r="P60" s="5">
        <f t="shared" si="0"/>
        <v>0.56390977443609025</v>
      </c>
      <c r="Q60" s="5">
        <f t="shared" si="1"/>
        <v>0</v>
      </c>
      <c r="R60" s="5">
        <f t="shared" si="2"/>
        <v>0</v>
      </c>
      <c r="S60" s="5">
        <f t="shared" si="3"/>
        <v>1</v>
      </c>
      <c r="T60" s="5">
        <f t="shared" si="4"/>
        <v>0</v>
      </c>
      <c r="U60" s="5">
        <f t="shared" si="5"/>
        <v>0</v>
      </c>
      <c r="V60" s="5">
        <f t="shared" si="6"/>
        <v>0</v>
      </c>
    </row>
    <row r="61" spans="1:22" x14ac:dyDescent="0.25">
      <c r="A61" s="24" t="s">
        <v>175</v>
      </c>
      <c r="B61" s="4" t="s">
        <v>121</v>
      </c>
      <c r="C61" s="4">
        <v>240</v>
      </c>
      <c r="D61" s="4">
        <v>2019</v>
      </c>
      <c r="E61" s="4" t="s">
        <v>116</v>
      </c>
      <c r="F61" s="4" t="s">
        <v>155</v>
      </c>
      <c r="G61" s="4">
        <v>294</v>
      </c>
      <c r="H61" s="4">
        <v>16</v>
      </c>
      <c r="I61" s="4">
        <v>253</v>
      </c>
      <c r="L61" s="4">
        <v>294</v>
      </c>
      <c r="P61" s="5">
        <f t="shared" si="0"/>
        <v>0.86054421768707479</v>
      </c>
      <c r="Q61" s="5">
        <f t="shared" si="1"/>
        <v>0</v>
      </c>
      <c r="R61" s="5">
        <f t="shared" si="2"/>
        <v>0</v>
      </c>
      <c r="S61" s="5">
        <f t="shared" si="3"/>
        <v>1</v>
      </c>
      <c r="T61" s="5">
        <f t="shared" si="4"/>
        <v>0</v>
      </c>
      <c r="U61" s="5">
        <f t="shared" si="5"/>
        <v>0</v>
      </c>
      <c r="V61" s="5">
        <f t="shared" si="6"/>
        <v>0</v>
      </c>
    </row>
    <row r="62" spans="1:22" x14ac:dyDescent="0.25">
      <c r="A62" s="24" t="s">
        <v>175</v>
      </c>
      <c r="B62" s="4" t="s">
        <v>121</v>
      </c>
      <c r="C62" s="4">
        <v>240</v>
      </c>
      <c r="D62" s="4">
        <v>2020</v>
      </c>
      <c r="E62" s="4" t="s">
        <v>116</v>
      </c>
      <c r="F62" s="4" t="s">
        <v>155</v>
      </c>
      <c r="G62" s="4">
        <v>282</v>
      </c>
      <c r="H62" s="4">
        <v>16</v>
      </c>
      <c r="I62" s="4">
        <v>162</v>
      </c>
      <c r="L62" s="4">
        <v>282</v>
      </c>
      <c r="P62" s="5">
        <f t="shared" si="0"/>
        <v>0.57446808510638303</v>
      </c>
      <c r="Q62" s="5">
        <f t="shared" si="1"/>
        <v>0</v>
      </c>
      <c r="R62" s="5">
        <f t="shared" si="2"/>
        <v>0</v>
      </c>
      <c r="S62" s="5">
        <f t="shared" si="3"/>
        <v>1</v>
      </c>
      <c r="T62" s="5">
        <f t="shared" si="4"/>
        <v>0</v>
      </c>
      <c r="U62" s="5">
        <f t="shared" si="5"/>
        <v>0</v>
      </c>
      <c r="V62" s="5">
        <f t="shared" si="6"/>
        <v>0</v>
      </c>
    </row>
    <row r="63" spans="1:22" x14ac:dyDescent="0.25">
      <c r="A63" s="24" t="s">
        <v>175</v>
      </c>
      <c r="B63" s="4" t="s">
        <v>121</v>
      </c>
      <c r="C63" s="4">
        <v>241</v>
      </c>
      <c r="D63" s="4">
        <v>2019</v>
      </c>
      <c r="E63" s="4" t="s">
        <v>120</v>
      </c>
      <c r="F63" s="4" t="s">
        <v>156</v>
      </c>
      <c r="G63" s="4">
        <v>122</v>
      </c>
      <c r="H63" s="4">
        <v>36</v>
      </c>
      <c r="P63" s="5">
        <f t="shared" si="0"/>
        <v>0</v>
      </c>
      <c r="Q63" s="5">
        <f t="shared" si="1"/>
        <v>0</v>
      </c>
      <c r="R63" s="5">
        <f t="shared" si="2"/>
        <v>0</v>
      </c>
      <c r="S63" s="5">
        <f t="shared" si="3"/>
        <v>0</v>
      </c>
      <c r="T63" s="5">
        <f t="shared" si="4"/>
        <v>0</v>
      </c>
      <c r="U63" s="5">
        <f t="shared" si="5"/>
        <v>0</v>
      </c>
      <c r="V63" s="5">
        <f t="shared" si="6"/>
        <v>0</v>
      </c>
    </row>
    <row r="64" spans="1:22" x14ac:dyDescent="0.25">
      <c r="A64" s="24" t="s">
        <v>175</v>
      </c>
      <c r="B64" s="4" t="s">
        <v>121</v>
      </c>
      <c r="C64" s="4">
        <v>241</v>
      </c>
      <c r="D64" s="4">
        <v>2020</v>
      </c>
      <c r="E64" s="4" t="s">
        <v>120</v>
      </c>
      <c r="F64" s="4" t="s">
        <v>156</v>
      </c>
      <c r="G64" s="4">
        <v>55</v>
      </c>
      <c r="H64" s="4">
        <v>31</v>
      </c>
      <c r="P64" s="5">
        <f t="shared" si="0"/>
        <v>0</v>
      </c>
      <c r="Q64" s="5">
        <f t="shared" si="1"/>
        <v>0</v>
      </c>
      <c r="R64" s="5">
        <f t="shared" si="2"/>
        <v>0</v>
      </c>
      <c r="S64" s="5">
        <f t="shared" si="3"/>
        <v>0</v>
      </c>
      <c r="T64" s="5">
        <f t="shared" si="4"/>
        <v>0</v>
      </c>
      <c r="U64" s="5">
        <f t="shared" si="5"/>
        <v>0</v>
      </c>
      <c r="V64" s="5">
        <f t="shared" si="6"/>
        <v>0</v>
      </c>
    </row>
    <row r="65" spans="1:22" x14ac:dyDescent="0.25">
      <c r="A65" s="24" t="s">
        <v>175</v>
      </c>
      <c r="B65" s="4" t="s">
        <v>121</v>
      </c>
      <c r="C65" s="4">
        <v>713</v>
      </c>
      <c r="D65" s="4">
        <v>2020</v>
      </c>
      <c r="E65" s="4" t="s">
        <v>122</v>
      </c>
      <c r="F65" s="4" t="s">
        <v>156</v>
      </c>
      <c r="G65" s="4">
        <v>2</v>
      </c>
      <c r="H65" s="4">
        <v>2</v>
      </c>
      <c r="P65" s="5">
        <f t="shared" si="0"/>
        <v>0</v>
      </c>
      <c r="Q65" s="5">
        <f t="shared" si="1"/>
        <v>0</v>
      </c>
      <c r="R65" s="5">
        <f t="shared" si="2"/>
        <v>0</v>
      </c>
      <c r="S65" s="5">
        <f t="shared" si="3"/>
        <v>0</v>
      </c>
      <c r="T65" s="5">
        <f t="shared" si="4"/>
        <v>0</v>
      </c>
      <c r="U65" s="5">
        <f t="shared" si="5"/>
        <v>0</v>
      </c>
      <c r="V65" s="5">
        <f t="shared" si="6"/>
        <v>0</v>
      </c>
    </row>
    <row r="66" spans="1:22" x14ac:dyDescent="0.25">
      <c r="A66" s="24" t="s">
        <v>175</v>
      </c>
      <c r="B66" s="4" t="s">
        <v>123</v>
      </c>
      <c r="C66" s="4">
        <v>242</v>
      </c>
      <c r="D66" s="4">
        <v>2012</v>
      </c>
      <c r="E66" s="4" t="s">
        <v>111</v>
      </c>
      <c r="F66" s="4" t="s">
        <v>155</v>
      </c>
      <c r="G66" s="4">
        <v>130</v>
      </c>
      <c r="H66" s="4">
        <v>12</v>
      </c>
      <c r="I66" s="4">
        <v>100</v>
      </c>
      <c r="L66" s="4">
        <v>130</v>
      </c>
      <c r="P66" s="5">
        <f t="shared" ref="P66:P129" si="7">+IF($G66=0,0,I66/$G66)</f>
        <v>0.76923076923076927</v>
      </c>
      <c r="Q66" s="5">
        <f t="shared" ref="Q66:Q129" si="8">+IF($G66=0,0,J66/$G66)</f>
        <v>0</v>
      </c>
      <c r="R66" s="5">
        <f t="shared" ref="R66:R129" si="9">+IF($G66=0,0,K66/$G66)</f>
        <v>0</v>
      </c>
      <c r="S66" s="5">
        <f t="shared" ref="S66:S129" si="10">+IF($G66=0,0,L66/$G66)</f>
        <v>1</v>
      </c>
      <c r="T66" s="5">
        <f t="shared" ref="T66:T129" si="11">+IF($G66=0,0,M66/$G66)</f>
        <v>0</v>
      </c>
      <c r="U66" s="5">
        <f t="shared" ref="U66:U129" si="12">+IF($G66=0,0,N66/$G66)</f>
        <v>0</v>
      </c>
      <c r="V66" s="5">
        <f t="shared" ref="V66:V129" si="13">+IF($G66=0,0,O66/$G66)</f>
        <v>0</v>
      </c>
    </row>
    <row r="67" spans="1:22" x14ac:dyDescent="0.25">
      <c r="A67" s="24" t="s">
        <v>175</v>
      </c>
      <c r="B67" s="4" t="s">
        <v>123</v>
      </c>
      <c r="C67" s="4">
        <v>242</v>
      </c>
      <c r="D67" s="4">
        <v>2013</v>
      </c>
      <c r="E67" s="4" t="s">
        <v>111</v>
      </c>
      <c r="F67" s="4" t="s">
        <v>155</v>
      </c>
      <c r="G67" s="4">
        <v>132</v>
      </c>
      <c r="H67" s="4">
        <v>12</v>
      </c>
      <c r="I67" s="4">
        <v>1</v>
      </c>
      <c r="L67" s="4">
        <v>132</v>
      </c>
      <c r="P67" s="5">
        <f t="shared" si="7"/>
        <v>7.575757575757576E-3</v>
      </c>
      <c r="Q67" s="5">
        <f t="shared" si="8"/>
        <v>0</v>
      </c>
      <c r="R67" s="5">
        <f t="shared" si="9"/>
        <v>0</v>
      </c>
      <c r="S67" s="5">
        <f t="shared" si="10"/>
        <v>1</v>
      </c>
      <c r="T67" s="5">
        <f t="shared" si="11"/>
        <v>0</v>
      </c>
      <c r="U67" s="5">
        <f t="shared" si="12"/>
        <v>0</v>
      </c>
      <c r="V67" s="5">
        <f t="shared" si="13"/>
        <v>0</v>
      </c>
    </row>
    <row r="68" spans="1:22" x14ac:dyDescent="0.25">
      <c r="A68" s="24" t="s">
        <v>175</v>
      </c>
      <c r="B68" s="4" t="s">
        <v>123</v>
      </c>
      <c r="C68" s="4">
        <v>242</v>
      </c>
      <c r="D68" s="4">
        <v>2014</v>
      </c>
      <c r="E68" s="4" t="s">
        <v>111</v>
      </c>
      <c r="F68" s="4" t="s">
        <v>155</v>
      </c>
      <c r="G68" s="4">
        <v>132</v>
      </c>
      <c r="H68" s="4">
        <v>12</v>
      </c>
      <c r="L68" s="4">
        <v>132</v>
      </c>
      <c r="P68" s="5">
        <f t="shared" si="7"/>
        <v>0</v>
      </c>
      <c r="Q68" s="5">
        <f t="shared" si="8"/>
        <v>0</v>
      </c>
      <c r="R68" s="5">
        <f t="shared" si="9"/>
        <v>0</v>
      </c>
      <c r="S68" s="5">
        <f t="shared" si="10"/>
        <v>1</v>
      </c>
      <c r="T68" s="5">
        <f t="shared" si="11"/>
        <v>0</v>
      </c>
      <c r="U68" s="5">
        <f t="shared" si="12"/>
        <v>0</v>
      </c>
      <c r="V68" s="5">
        <f t="shared" si="13"/>
        <v>0</v>
      </c>
    </row>
    <row r="69" spans="1:22" x14ac:dyDescent="0.25">
      <c r="A69" s="24" t="s">
        <v>175</v>
      </c>
      <c r="B69" s="4" t="s">
        <v>123</v>
      </c>
      <c r="C69" s="4">
        <v>242</v>
      </c>
      <c r="D69" s="4">
        <v>2015</v>
      </c>
      <c r="E69" s="4" t="s">
        <v>111</v>
      </c>
      <c r="F69" s="4" t="s">
        <v>155</v>
      </c>
      <c r="G69" s="4">
        <v>132</v>
      </c>
      <c r="H69" s="4">
        <v>12</v>
      </c>
      <c r="I69" s="4">
        <v>100</v>
      </c>
      <c r="L69" s="4">
        <v>132</v>
      </c>
      <c r="P69" s="5">
        <f t="shared" si="7"/>
        <v>0.75757575757575757</v>
      </c>
      <c r="Q69" s="5">
        <f t="shared" si="8"/>
        <v>0</v>
      </c>
      <c r="R69" s="5">
        <f t="shared" si="9"/>
        <v>0</v>
      </c>
      <c r="S69" s="5">
        <f t="shared" si="10"/>
        <v>1</v>
      </c>
      <c r="T69" s="5">
        <f t="shared" si="11"/>
        <v>0</v>
      </c>
      <c r="U69" s="5">
        <f t="shared" si="12"/>
        <v>0</v>
      </c>
      <c r="V69" s="5">
        <f t="shared" si="13"/>
        <v>0</v>
      </c>
    </row>
    <row r="70" spans="1:22" x14ac:dyDescent="0.25">
      <c r="A70" s="24" t="s">
        <v>175</v>
      </c>
      <c r="B70" s="4" t="s">
        <v>123</v>
      </c>
      <c r="C70" s="4">
        <v>242</v>
      </c>
      <c r="D70" s="4">
        <v>2016</v>
      </c>
      <c r="E70" s="4" t="s">
        <v>111</v>
      </c>
      <c r="F70" s="4" t="s">
        <v>155</v>
      </c>
      <c r="G70" s="4">
        <v>132</v>
      </c>
      <c r="H70" s="4">
        <v>12</v>
      </c>
      <c r="L70" s="4">
        <v>132</v>
      </c>
      <c r="P70" s="5">
        <f t="shared" si="7"/>
        <v>0</v>
      </c>
      <c r="Q70" s="5">
        <f t="shared" si="8"/>
        <v>0</v>
      </c>
      <c r="R70" s="5">
        <f t="shared" si="9"/>
        <v>0</v>
      </c>
      <c r="S70" s="5">
        <f t="shared" si="10"/>
        <v>1</v>
      </c>
      <c r="T70" s="5">
        <f t="shared" si="11"/>
        <v>0</v>
      </c>
      <c r="U70" s="5">
        <f t="shared" si="12"/>
        <v>0</v>
      </c>
      <c r="V70" s="5">
        <f t="shared" si="13"/>
        <v>0</v>
      </c>
    </row>
    <row r="71" spans="1:22" x14ac:dyDescent="0.25">
      <c r="A71" s="24" t="s">
        <v>175</v>
      </c>
      <c r="B71" s="4" t="s">
        <v>123</v>
      </c>
      <c r="C71" s="4">
        <v>242</v>
      </c>
      <c r="D71" s="4">
        <v>2017</v>
      </c>
      <c r="E71" s="4" t="s">
        <v>111</v>
      </c>
      <c r="F71" s="4" t="s">
        <v>155</v>
      </c>
      <c r="G71" s="4">
        <v>132</v>
      </c>
      <c r="H71" s="4">
        <v>12</v>
      </c>
      <c r="I71" s="4">
        <v>132</v>
      </c>
      <c r="J71" s="4">
        <v>127</v>
      </c>
      <c r="L71" s="4">
        <v>132</v>
      </c>
      <c r="P71" s="5">
        <f t="shared" si="7"/>
        <v>1</v>
      </c>
      <c r="Q71" s="5">
        <f t="shared" si="8"/>
        <v>0.96212121212121215</v>
      </c>
      <c r="R71" s="5">
        <f t="shared" si="9"/>
        <v>0</v>
      </c>
      <c r="S71" s="5">
        <f t="shared" si="10"/>
        <v>1</v>
      </c>
      <c r="T71" s="5">
        <f t="shared" si="11"/>
        <v>0</v>
      </c>
      <c r="U71" s="5">
        <f t="shared" si="12"/>
        <v>0</v>
      </c>
      <c r="V71" s="5">
        <f t="shared" si="13"/>
        <v>0</v>
      </c>
    </row>
    <row r="72" spans="1:22" x14ac:dyDescent="0.25">
      <c r="A72" s="24" t="s">
        <v>175</v>
      </c>
      <c r="B72" s="4" t="s">
        <v>123</v>
      </c>
      <c r="C72" s="4">
        <v>242</v>
      </c>
      <c r="D72" s="4">
        <v>2018</v>
      </c>
      <c r="E72" s="4" t="s">
        <v>111</v>
      </c>
      <c r="F72" s="4" t="s">
        <v>155</v>
      </c>
      <c r="G72" s="4">
        <v>132</v>
      </c>
      <c r="H72" s="4">
        <v>12</v>
      </c>
      <c r="I72" s="4">
        <v>132</v>
      </c>
      <c r="J72" s="4">
        <v>132</v>
      </c>
      <c r="K72" s="4">
        <v>5</v>
      </c>
      <c r="L72" s="4">
        <v>132</v>
      </c>
      <c r="M72" s="4">
        <v>5</v>
      </c>
      <c r="P72" s="5">
        <f t="shared" si="7"/>
        <v>1</v>
      </c>
      <c r="Q72" s="5">
        <f t="shared" si="8"/>
        <v>1</v>
      </c>
      <c r="R72" s="5">
        <f t="shared" si="9"/>
        <v>3.787878787878788E-2</v>
      </c>
      <c r="S72" s="5">
        <f t="shared" si="10"/>
        <v>1</v>
      </c>
      <c r="T72" s="5">
        <f t="shared" si="11"/>
        <v>3.787878787878788E-2</v>
      </c>
      <c r="U72" s="5">
        <f t="shared" si="12"/>
        <v>0</v>
      </c>
      <c r="V72" s="5">
        <f t="shared" si="13"/>
        <v>0</v>
      </c>
    </row>
    <row r="73" spans="1:22" x14ac:dyDescent="0.25">
      <c r="A73" s="24" t="s">
        <v>175</v>
      </c>
      <c r="B73" s="4" t="s">
        <v>123</v>
      </c>
      <c r="C73" s="4">
        <v>242</v>
      </c>
      <c r="D73" s="4">
        <v>2019</v>
      </c>
      <c r="E73" s="4" t="s">
        <v>111</v>
      </c>
      <c r="F73" s="4" t="s">
        <v>155</v>
      </c>
      <c r="G73" s="4">
        <v>254</v>
      </c>
      <c r="H73" s="4">
        <v>16</v>
      </c>
      <c r="I73" s="4">
        <v>252</v>
      </c>
      <c r="J73" s="4">
        <v>156</v>
      </c>
      <c r="K73" s="4">
        <v>106</v>
      </c>
      <c r="L73" s="4">
        <v>254</v>
      </c>
      <c r="M73" s="4">
        <v>106</v>
      </c>
      <c r="P73" s="5">
        <f t="shared" si="7"/>
        <v>0.99212598425196852</v>
      </c>
      <c r="Q73" s="5">
        <f t="shared" si="8"/>
        <v>0.61417322834645671</v>
      </c>
      <c r="R73" s="5">
        <f t="shared" si="9"/>
        <v>0.41732283464566927</v>
      </c>
      <c r="S73" s="5">
        <f t="shared" si="10"/>
        <v>1</v>
      </c>
      <c r="T73" s="5">
        <f t="shared" si="11"/>
        <v>0.41732283464566927</v>
      </c>
      <c r="U73" s="5">
        <f t="shared" si="12"/>
        <v>0</v>
      </c>
      <c r="V73" s="5">
        <f t="shared" si="13"/>
        <v>0</v>
      </c>
    </row>
    <row r="74" spans="1:22" x14ac:dyDescent="0.25">
      <c r="A74" s="24" t="s">
        <v>175</v>
      </c>
      <c r="B74" s="4" t="s">
        <v>123</v>
      </c>
      <c r="C74" s="4">
        <v>242</v>
      </c>
      <c r="D74" s="4">
        <v>2020</v>
      </c>
      <c r="E74" s="4" t="s">
        <v>111</v>
      </c>
      <c r="F74" s="4" t="s">
        <v>155</v>
      </c>
      <c r="G74" s="4">
        <v>242</v>
      </c>
      <c r="H74" s="4">
        <v>16</v>
      </c>
      <c r="I74" s="4">
        <v>240</v>
      </c>
      <c r="J74" s="4">
        <v>240</v>
      </c>
      <c r="K74" s="4">
        <v>3</v>
      </c>
      <c r="L74" s="4">
        <v>242</v>
      </c>
      <c r="M74" s="4">
        <v>3</v>
      </c>
      <c r="P74" s="5">
        <f t="shared" si="7"/>
        <v>0.99173553719008267</v>
      </c>
      <c r="Q74" s="5">
        <f t="shared" si="8"/>
        <v>0.99173553719008267</v>
      </c>
      <c r="R74" s="5">
        <f t="shared" si="9"/>
        <v>1.2396694214876033E-2</v>
      </c>
      <c r="S74" s="5">
        <f t="shared" si="10"/>
        <v>1</v>
      </c>
      <c r="T74" s="5">
        <f t="shared" si="11"/>
        <v>1.2396694214876033E-2</v>
      </c>
      <c r="U74" s="5">
        <f t="shared" si="12"/>
        <v>0</v>
      </c>
      <c r="V74" s="5">
        <f t="shared" si="13"/>
        <v>0</v>
      </c>
    </row>
    <row r="75" spans="1:22" x14ac:dyDescent="0.25">
      <c r="A75" s="24" t="s">
        <v>175</v>
      </c>
      <c r="B75" s="4" t="s">
        <v>123</v>
      </c>
      <c r="C75" s="4">
        <v>243</v>
      </c>
      <c r="D75" s="4">
        <v>2012</v>
      </c>
      <c r="E75" s="4" t="s">
        <v>112</v>
      </c>
      <c r="F75" s="4" t="s">
        <v>155</v>
      </c>
      <c r="G75" s="4">
        <v>252</v>
      </c>
      <c r="H75" s="4">
        <v>12</v>
      </c>
      <c r="L75" s="4">
        <v>252</v>
      </c>
      <c r="P75" s="5">
        <f t="shared" si="7"/>
        <v>0</v>
      </c>
      <c r="Q75" s="5">
        <f t="shared" si="8"/>
        <v>0</v>
      </c>
      <c r="R75" s="5">
        <f t="shared" si="9"/>
        <v>0</v>
      </c>
      <c r="S75" s="5">
        <f t="shared" si="10"/>
        <v>1</v>
      </c>
      <c r="T75" s="5">
        <f t="shared" si="11"/>
        <v>0</v>
      </c>
      <c r="U75" s="5">
        <f t="shared" si="12"/>
        <v>0</v>
      </c>
      <c r="V75" s="5">
        <f t="shared" si="13"/>
        <v>0</v>
      </c>
    </row>
    <row r="76" spans="1:22" x14ac:dyDescent="0.25">
      <c r="A76" s="24" t="s">
        <v>175</v>
      </c>
      <c r="B76" s="4" t="s">
        <v>123</v>
      </c>
      <c r="C76" s="4">
        <v>243</v>
      </c>
      <c r="D76" s="4">
        <v>2013</v>
      </c>
      <c r="E76" s="4" t="s">
        <v>112</v>
      </c>
      <c r="F76" s="4" t="s">
        <v>155</v>
      </c>
      <c r="G76" s="4">
        <v>264</v>
      </c>
      <c r="H76" s="4">
        <v>12</v>
      </c>
      <c r="L76" s="4">
        <v>264</v>
      </c>
      <c r="P76" s="5">
        <f t="shared" si="7"/>
        <v>0</v>
      </c>
      <c r="Q76" s="5">
        <f t="shared" si="8"/>
        <v>0</v>
      </c>
      <c r="R76" s="5">
        <f t="shared" si="9"/>
        <v>0</v>
      </c>
      <c r="S76" s="5">
        <f t="shared" si="10"/>
        <v>1</v>
      </c>
      <c r="T76" s="5">
        <f t="shared" si="11"/>
        <v>0</v>
      </c>
      <c r="U76" s="5">
        <f t="shared" si="12"/>
        <v>0</v>
      </c>
      <c r="V76" s="5">
        <f t="shared" si="13"/>
        <v>0</v>
      </c>
    </row>
    <row r="77" spans="1:22" x14ac:dyDescent="0.25">
      <c r="A77" s="24" t="s">
        <v>175</v>
      </c>
      <c r="B77" s="4" t="s">
        <v>123</v>
      </c>
      <c r="C77" s="4">
        <v>243</v>
      </c>
      <c r="D77" s="4">
        <v>2014</v>
      </c>
      <c r="E77" s="4" t="s">
        <v>112</v>
      </c>
      <c r="F77" s="4" t="s">
        <v>155</v>
      </c>
      <c r="G77" s="4">
        <v>264</v>
      </c>
      <c r="H77" s="4">
        <v>12</v>
      </c>
      <c r="L77" s="4">
        <v>264</v>
      </c>
      <c r="P77" s="5">
        <f t="shared" si="7"/>
        <v>0</v>
      </c>
      <c r="Q77" s="5">
        <f t="shared" si="8"/>
        <v>0</v>
      </c>
      <c r="R77" s="5">
        <f t="shared" si="9"/>
        <v>0</v>
      </c>
      <c r="S77" s="5">
        <f t="shared" si="10"/>
        <v>1</v>
      </c>
      <c r="T77" s="5">
        <f t="shared" si="11"/>
        <v>0</v>
      </c>
      <c r="U77" s="5">
        <f t="shared" si="12"/>
        <v>0</v>
      </c>
      <c r="V77" s="5">
        <f t="shared" si="13"/>
        <v>0</v>
      </c>
    </row>
    <row r="78" spans="1:22" x14ac:dyDescent="0.25">
      <c r="A78" s="24" t="s">
        <v>175</v>
      </c>
      <c r="B78" s="4" t="s">
        <v>123</v>
      </c>
      <c r="C78" s="4">
        <v>243</v>
      </c>
      <c r="D78" s="4">
        <v>2015</v>
      </c>
      <c r="E78" s="4" t="s">
        <v>112</v>
      </c>
      <c r="F78" s="4" t="s">
        <v>155</v>
      </c>
      <c r="G78" s="4">
        <v>264</v>
      </c>
      <c r="H78" s="4">
        <v>12</v>
      </c>
      <c r="L78" s="4">
        <v>264</v>
      </c>
      <c r="P78" s="5">
        <f t="shared" si="7"/>
        <v>0</v>
      </c>
      <c r="Q78" s="5">
        <f t="shared" si="8"/>
        <v>0</v>
      </c>
      <c r="R78" s="5">
        <f t="shared" si="9"/>
        <v>0</v>
      </c>
      <c r="S78" s="5">
        <f t="shared" si="10"/>
        <v>1</v>
      </c>
      <c r="T78" s="5">
        <f t="shared" si="11"/>
        <v>0</v>
      </c>
      <c r="U78" s="5">
        <f t="shared" si="12"/>
        <v>0</v>
      </c>
      <c r="V78" s="5">
        <f t="shared" si="13"/>
        <v>0</v>
      </c>
    </row>
    <row r="79" spans="1:22" x14ac:dyDescent="0.25">
      <c r="A79" s="24" t="s">
        <v>175</v>
      </c>
      <c r="B79" s="4" t="s">
        <v>123</v>
      </c>
      <c r="C79" s="4">
        <v>243</v>
      </c>
      <c r="D79" s="4">
        <v>2016</v>
      </c>
      <c r="E79" s="4" t="s">
        <v>112</v>
      </c>
      <c r="F79" s="4" t="s">
        <v>155</v>
      </c>
      <c r="G79" s="4">
        <v>264</v>
      </c>
      <c r="H79" s="4">
        <v>12</v>
      </c>
      <c r="L79" s="4">
        <v>264</v>
      </c>
      <c r="P79" s="5">
        <f t="shared" si="7"/>
        <v>0</v>
      </c>
      <c r="Q79" s="5">
        <f t="shared" si="8"/>
        <v>0</v>
      </c>
      <c r="R79" s="5">
        <f t="shared" si="9"/>
        <v>0</v>
      </c>
      <c r="S79" s="5">
        <f t="shared" si="10"/>
        <v>1</v>
      </c>
      <c r="T79" s="5">
        <f t="shared" si="11"/>
        <v>0</v>
      </c>
      <c r="U79" s="5">
        <f t="shared" si="12"/>
        <v>0</v>
      </c>
      <c r="V79" s="5">
        <f t="shared" si="13"/>
        <v>0</v>
      </c>
    </row>
    <row r="80" spans="1:22" x14ac:dyDescent="0.25">
      <c r="A80" s="24" t="s">
        <v>175</v>
      </c>
      <c r="B80" s="4" t="s">
        <v>123</v>
      </c>
      <c r="C80" s="4">
        <v>243</v>
      </c>
      <c r="D80" s="4">
        <v>2017</v>
      </c>
      <c r="E80" s="4" t="s">
        <v>112</v>
      </c>
      <c r="F80" s="4" t="s">
        <v>155</v>
      </c>
      <c r="G80" s="4">
        <v>264</v>
      </c>
      <c r="H80" s="4">
        <v>12</v>
      </c>
      <c r="L80" s="4">
        <v>264</v>
      </c>
      <c r="P80" s="5">
        <f t="shared" si="7"/>
        <v>0</v>
      </c>
      <c r="Q80" s="5">
        <f t="shared" si="8"/>
        <v>0</v>
      </c>
      <c r="R80" s="5">
        <f t="shared" si="9"/>
        <v>0</v>
      </c>
      <c r="S80" s="5">
        <f t="shared" si="10"/>
        <v>1</v>
      </c>
      <c r="T80" s="5">
        <f t="shared" si="11"/>
        <v>0</v>
      </c>
      <c r="U80" s="5">
        <f t="shared" si="12"/>
        <v>0</v>
      </c>
      <c r="V80" s="5">
        <f t="shared" si="13"/>
        <v>0</v>
      </c>
    </row>
    <row r="81" spans="1:22" x14ac:dyDescent="0.25">
      <c r="A81" s="24" t="s">
        <v>175</v>
      </c>
      <c r="B81" s="4" t="s">
        <v>123</v>
      </c>
      <c r="C81" s="4">
        <v>243</v>
      </c>
      <c r="D81" s="4">
        <v>2018</v>
      </c>
      <c r="E81" s="4" t="s">
        <v>112</v>
      </c>
      <c r="F81" s="4" t="s">
        <v>155</v>
      </c>
      <c r="G81" s="4">
        <v>264</v>
      </c>
      <c r="H81" s="4">
        <v>12</v>
      </c>
      <c r="L81" s="4">
        <v>264</v>
      </c>
      <c r="P81" s="5">
        <f t="shared" si="7"/>
        <v>0</v>
      </c>
      <c r="Q81" s="5">
        <f t="shared" si="8"/>
        <v>0</v>
      </c>
      <c r="R81" s="5">
        <f t="shared" si="9"/>
        <v>0</v>
      </c>
      <c r="S81" s="5">
        <f t="shared" si="10"/>
        <v>1</v>
      </c>
      <c r="T81" s="5">
        <f t="shared" si="11"/>
        <v>0</v>
      </c>
      <c r="U81" s="5">
        <f t="shared" si="12"/>
        <v>0</v>
      </c>
      <c r="V81" s="5">
        <f t="shared" si="13"/>
        <v>0</v>
      </c>
    </row>
    <row r="82" spans="1:22" x14ac:dyDescent="0.25">
      <c r="A82" s="24" t="s">
        <v>175</v>
      </c>
      <c r="B82" s="4" t="s">
        <v>123</v>
      </c>
      <c r="C82" s="4">
        <v>243</v>
      </c>
      <c r="D82" s="4">
        <v>2019</v>
      </c>
      <c r="E82" s="4" t="s">
        <v>112</v>
      </c>
      <c r="F82" s="4" t="s">
        <v>155</v>
      </c>
      <c r="G82" s="4">
        <v>186</v>
      </c>
      <c r="H82" s="4">
        <v>10</v>
      </c>
      <c r="L82" s="4">
        <v>186</v>
      </c>
      <c r="P82" s="5">
        <f t="shared" si="7"/>
        <v>0</v>
      </c>
      <c r="Q82" s="5">
        <f t="shared" si="8"/>
        <v>0</v>
      </c>
      <c r="R82" s="5">
        <f t="shared" si="9"/>
        <v>0</v>
      </c>
      <c r="S82" s="5">
        <f t="shared" si="10"/>
        <v>1</v>
      </c>
      <c r="T82" s="5">
        <f t="shared" si="11"/>
        <v>0</v>
      </c>
      <c r="U82" s="5">
        <f t="shared" si="12"/>
        <v>0</v>
      </c>
      <c r="V82" s="5">
        <f t="shared" si="13"/>
        <v>0</v>
      </c>
    </row>
    <row r="83" spans="1:22" x14ac:dyDescent="0.25">
      <c r="A83" s="24" t="s">
        <v>175</v>
      </c>
      <c r="B83" s="4" t="s">
        <v>123</v>
      </c>
      <c r="C83" s="4">
        <v>243</v>
      </c>
      <c r="D83" s="4">
        <v>2020</v>
      </c>
      <c r="E83" s="4" t="s">
        <v>112</v>
      </c>
      <c r="F83" s="4" t="s">
        <v>155</v>
      </c>
      <c r="G83" s="4">
        <v>90</v>
      </c>
      <c r="H83" s="4">
        <v>10</v>
      </c>
      <c r="L83" s="4">
        <v>90</v>
      </c>
      <c r="P83" s="5">
        <f t="shared" si="7"/>
        <v>0</v>
      </c>
      <c r="Q83" s="5">
        <f t="shared" si="8"/>
        <v>0</v>
      </c>
      <c r="R83" s="5">
        <f t="shared" si="9"/>
        <v>0</v>
      </c>
      <c r="S83" s="5">
        <f t="shared" si="10"/>
        <v>1</v>
      </c>
      <c r="T83" s="5">
        <f t="shared" si="11"/>
        <v>0</v>
      </c>
      <c r="U83" s="5">
        <f t="shared" si="12"/>
        <v>0</v>
      </c>
      <c r="V83" s="5">
        <f t="shared" si="13"/>
        <v>0</v>
      </c>
    </row>
    <row r="84" spans="1:22" x14ac:dyDescent="0.25">
      <c r="A84" s="24" t="s">
        <v>175</v>
      </c>
      <c r="B84" s="4" t="s">
        <v>124</v>
      </c>
      <c r="C84" s="4">
        <v>281</v>
      </c>
      <c r="D84" s="4">
        <v>2016</v>
      </c>
      <c r="E84" s="4" t="s">
        <v>96</v>
      </c>
      <c r="F84" s="4" t="s">
        <v>155</v>
      </c>
      <c r="G84" s="4">
        <v>359</v>
      </c>
      <c r="H84" s="4">
        <v>16</v>
      </c>
      <c r="I84" s="4">
        <v>358</v>
      </c>
      <c r="J84" s="4">
        <v>358</v>
      </c>
      <c r="L84" s="4">
        <v>359</v>
      </c>
      <c r="P84" s="5">
        <f t="shared" si="7"/>
        <v>0.99721448467966578</v>
      </c>
      <c r="Q84" s="5">
        <f t="shared" si="8"/>
        <v>0.99721448467966578</v>
      </c>
      <c r="R84" s="5">
        <f t="shared" si="9"/>
        <v>0</v>
      </c>
      <c r="S84" s="5">
        <f t="shared" si="10"/>
        <v>1</v>
      </c>
      <c r="T84" s="5">
        <f t="shared" si="11"/>
        <v>0</v>
      </c>
      <c r="U84" s="5">
        <f t="shared" si="12"/>
        <v>0</v>
      </c>
      <c r="V84" s="5">
        <f t="shared" si="13"/>
        <v>0</v>
      </c>
    </row>
    <row r="85" spans="1:22" x14ac:dyDescent="0.25">
      <c r="A85" s="24" t="s">
        <v>175</v>
      </c>
      <c r="B85" s="4" t="s">
        <v>124</v>
      </c>
      <c r="C85" s="4">
        <v>281</v>
      </c>
      <c r="D85" s="4">
        <v>2017</v>
      </c>
      <c r="E85" s="4" t="s">
        <v>96</v>
      </c>
      <c r="F85" s="4" t="s">
        <v>155</v>
      </c>
      <c r="G85" s="4">
        <v>354</v>
      </c>
      <c r="H85" s="4">
        <v>16</v>
      </c>
      <c r="I85" s="4">
        <v>233</v>
      </c>
      <c r="J85" s="4">
        <v>233</v>
      </c>
      <c r="K85" s="4">
        <v>230</v>
      </c>
      <c r="L85" s="4">
        <v>354</v>
      </c>
      <c r="M85" s="4">
        <v>233</v>
      </c>
      <c r="N85" s="4">
        <v>232</v>
      </c>
      <c r="P85" s="5">
        <f t="shared" si="7"/>
        <v>0.65819209039548021</v>
      </c>
      <c r="Q85" s="5">
        <f t="shared" si="8"/>
        <v>0.65819209039548021</v>
      </c>
      <c r="R85" s="5">
        <f t="shared" si="9"/>
        <v>0.64971751412429379</v>
      </c>
      <c r="S85" s="5">
        <f t="shared" si="10"/>
        <v>1</v>
      </c>
      <c r="T85" s="5">
        <f t="shared" si="11"/>
        <v>0.65819209039548021</v>
      </c>
      <c r="U85" s="5">
        <f t="shared" si="12"/>
        <v>0.65536723163841804</v>
      </c>
      <c r="V85" s="5">
        <f t="shared" si="13"/>
        <v>0</v>
      </c>
    </row>
    <row r="86" spans="1:22" x14ac:dyDescent="0.25">
      <c r="A86" s="24" t="s">
        <v>175</v>
      </c>
      <c r="B86" s="4" t="s">
        <v>124</v>
      </c>
      <c r="C86" s="4">
        <v>281</v>
      </c>
      <c r="D86" s="4">
        <v>2018</v>
      </c>
      <c r="E86" s="4" t="s">
        <v>96</v>
      </c>
      <c r="F86" s="4" t="s">
        <v>155</v>
      </c>
      <c r="G86" s="4">
        <v>358</v>
      </c>
      <c r="H86" s="4">
        <v>16</v>
      </c>
      <c r="I86" s="4">
        <v>3</v>
      </c>
      <c r="J86" s="4">
        <v>357</v>
      </c>
      <c r="K86" s="4">
        <v>3</v>
      </c>
      <c r="L86" s="4">
        <v>358</v>
      </c>
      <c r="M86" s="4">
        <v>3</v>
      </c>
      <c r="N86" s="4">
        <v>354</v>
      </c>
      <c r="P86" s="5">
        <f t="shared" si="7"/>
        <v>8.3798882681564244E-3</v>
      </c>
      <c r="Q86" s="5">
        <f t="shared" si="8"/>
        <v>0.9972067039106145</v>
      </c>
      <c r="R86" s="5">
        <f t="shared" si="9"/>
        <v>8.3798882681564244E-3</v>
      </c>
      <c r="S86" s="5">
        <f t="shared" si="10"/>
        <v>1</v>
      </c>
      <c r="T86" s="5">
        <f t="shared" si="11"/>
        <v>8.3798882681564244E-3</v>
      </c>
      <c r="U86" s="5">
        <f t="shared" si="12"/>
        <v>0.98882681564245811</v>
      </c>
      <c r="V86" s="5">
        <f t="shared" si="13"/>
        <v>0</v>
      </c>
    </row>
    <row r="87" spans="1:22" x14ac:dyDescent="0.25">
      <c r="A87" s="24" t="s">
        <v>175</v>
      </c>
      <c r="B87" s="4" t="s">
        <v>124</v>
      </c>
      <c r="C87" s="4">
        <v>281</v>
      </c>
      <c r="D87" s="4">
        <v>2019</v>
      </c>
      <c r="E87" s="4" t="s">
        <v>96</v>
      </c>
      <c r="F87" s="4" t="s">
        <v>155</v>
      </c>
      <c r="G87" s="4">
        <v>310</v>
      </c>
      <c r="H87" s="4">
        <v>18</v>
      </c>
      <c r="I87" s="4">
        <v>305</v>
      </c>
      <c r="J87" s="4">
        <v>305</v>
      </c>
      <c r="K87" s="4">
        <v>305</v>
      </c>
      <c r="L87" s="4">
        <v>310</v>
      </c>
      <c r="M87" s="4">
        <v>305</v>
      </c>
      <c r="N87" s="4">
        <v>292</v>
      </c>
      <c r="P87" s="5">
        <f t="shared" si="7"/>
        <v>0.9838709677419355</v>
      </c>
      <c r="Q87" s="5">
        <f t="shared" si="8"/>
        <v>0.9838709677419355</v>
      </c>
      <c r="R87" s="5">
        <f t="shared" si="9"/>
        <v>0.9838709677419355</v>
      </c>
      <c r="S87" s="5">
        <f t="shared" si="10"/>
        <v>1</v>
      </c>
      <c r="T87" s="5">
        <f t="shared" si="11"/>
        <v>0.9838709677419355</v>
      </c>
      <c r="U87" s="5">
        <f t="shared" si="12"/>
        <v>0.9419354838709677</v>
      </c>
      <c r="V87" s="5">
        <f t="shared" si="13"/>
        <v>0</v>
      </c>
    </row>
    <row r="88" spans="1:22" x14ac:dyDescent="0.25">
      <c r="A88" s="24" t="s">
        <v>175</v>
      </c>
      <c r="B88" s="4" t="s">
        <v>124</v>
      </c>
      <c r="C88" s="4">
        <v>281</v>
      </c>
      <c r="D88" s="4">
        <v>2020</v>
      </c>
      <c r="E88" s="4" t="s">
        <v>96</v>
      </c>
      <c r="F88" s="4" t="s">
        <v>155</v>
      </c>
      <c r="G88" s="4">
        <v>475</v>
      </c>
      <c r="H88" s="4">
        <v>20</v>
      </c>
      <c r="I88" s="4">
        <v>14</v>
      </c>
      <c r="J88" s="4">
        <v>284</v>
      </c>
      <c r="K88" s="4">
        <v>7</v>
      </c>
      <c r="L88" s="4">
        <v>475</v>
      </c>
      <c r="M88" s="4">
        <v>7</v>
      </c>
      <c r="N88" s="4">
        <v>270</v>
      </c>
      <c r="P88" s="5">
        <f t="shared" si="7"/>
        <v>2.9473684210526315E-2</v>
      </c>
      <c r="Q88" s="5">
        <f t="shared" si="8"/>
        <v>0.59789473684210526</v>
      </c>
      <c r="R88" s="5">
        <f t="shared" si="9"/>
        <v>1.4736842105263158E-2</v>
      </c>
      <c r="S88" s="5">
        <f t="shared" si="10"/>
        <v>1</v>
      </c>
      <c r="T88" s="5">
        <f t="shared" si="11"/>
        <v>1.4736842105263158E-2</v>
      </c>
      <c r="U88" s="5">
        <f t="shared" si="12"/>
        <v>0.56842105263157894</v>
      </c>
      <c r="V88" s="5">
        <f t="shared" si="13"/>
        <v>0</v>
      </c>
    </row>
    <row r="89" spans="1:22" x14ac:dyDescent="0.25">
      <c r="A89" s="24" t="s">
        <v>175</v>
      </c>
      <c r="B89" s="4" t="s">
        <v>124</v>
      </c>
      <c r="C89" s="4">
        <v>282</v>
      </c>
      <c r="D89" s="4">
        <v>2016</v>
      </c>
      <c r="E89" s="4" t="s">
        <v>118</v>
      </c>
      <c r="F89" s="4" t="s">
        <v>155</v>
      </c>
      <c r="G89" s="4">
        <v>241</v>
      </c>
      <c r="H89" s="4">
        <v>16</v>
      </c>
      <c r="I89" s="4">
        <v>133</v>
      </c>
      <c r="L89" s="4">
        <v>241</v>
      </c>
      <c r="P89" s="5">
        <f t="shared" si="7"/>
        <v>0.55186721991701249</v>
      </c>
      <c r="Q89" s="5">
        <f t="shared" si="8"/>
        <v>0</v>
      </c>
      <c r="R89" s="5">
        <f t="shared" si="9"/>
        <v>0</v>
      </c>
      <c r="S89" s="5">
        <f t="shared" si="10"/>
        <v>1</v>
      </c>
      <c r="T89" s="5">
        <f t="shared" si="11"/>
        <v>0</v>
      </c>
      <c r="U89" s="5">
        <f t="shared" si="12"/>
        <v>0</v>
      </c>
      <c r="V89" s="5">
        <f t="shared" si="13"/>
        <v>0</v>
      </c>
    </row>
    <row r="90" spans="1:22" x14ac:dyDescent="0.25">
      <c r="A90" s="24" t="s">
        <v>175</v>
      </c>
      <c r="B90" s="4" t="s">
        <v>124</v>
      </c>
      <c r="C90" s="4">
        <v>282</v>
      </c>
      <c r="D90" s="4">
        <v>2017</v>
      </c>
      <c r="E90" s="4" t="s">
        <v>118</v>
      </c>
      <c r="F90" s="4" t="s">
        <v>155</v>
      </c>
      <c r="G90" s="4">
        <v>211</v>
      </c>
      <c r="H90" s="4">
        <v>15</v>
      </c>
      <c r="I90" s="4">
        <v>201</v>
      </c>
      <c r="L90" s="4">
        <v>211</v>
      </c>
      <c r="P90" s="5">
        <f t="shared" si="7"/>
        <v>0.95260663507109</v>
      </c>
      <c r="Q90" s="5">
        <f t="shared" si="8"/>
        <v>0</v>
      </c>
      <c r="R90" s="5">
        <f t="shared" si="9"/>
        <v>0</v>
      </c>
      <c r="S90" s="5">
        <f t="shared" si="10"/>
        <v>1</v>
      </c>
      <c r="T90" s="5">
        <f t="shared" si="11"/>
        <v>0</v>
      </c>
      <c r="U90" s="5">
        <f t="shared" si="12"/>
        <v>0</v>
      </c>
      <c r="V90" s="5">
        <f t="shared" si="13"/>
        <v>0</v>
      </c>
    </row>
    <row r="91" spans="1:22" x14ac:dyDescent="0.25">
      <c r="A91" s="24" t="s">
        <v>175</v>
      </c>
      <c r="B91" s="4" t="s">
        <v>124</v>
      </c>
      <c r="C91" s="4">
        <v>282</v>
      </c>
      <c r="D91" s="4">
        <v>2018</v>
      </c>
      <c r="E91" s="4" t="s">
        <v>118</v>
      </c>
      <c r="F91" s="4" t="s">
        <v>155</v>
      </c>
      <c r="G91" s="4">
        <v>224</v>
      </c>
      <c r="H91" s="4">
        <v>15</v>
      </c>
      <c r="I91" s="4">
        <v>216</v>
      </c>
      <c r="L91" s="4">
        <v>224</v>
      </c>
      <c r="P91" s="5">
        <f t="shared" si="7"/>
        <v>0.9642857142857143</v>
      </c>
      <c r="Q91" s="5">
        <f t="shared" si="8"/>
        <v>0</v>
      </c>
      <c r="R91" s="5">
        <f t="shared" si="9"/>
        <v>0</v>
      </c>
      <c r="S91" s="5">
        <f t="shared" si="10"/>
        <v>1</v>
      </c>
      <c r="T91" s="5">
        <f t="shared" si="11"/>
        <v>0</v>
      </c>
      <c r="U91" s="5">
        <f t="shared" si="12"/>
        <v>0</v>
      </c>
      <c r="V91" s="5">
        <f t="shared" si="13"/>
        <v>0</v>
      </c>
    </row>
    <row r="92" spans="1:22" x14ac:dyDescent="0.25">
      <c r="A92" s="24" t="s">
        <v>175</v>
      </c>
      <c r="B92" s="4" t="s">
        <v>124</v>
      </c>
      <c r="C92" s="4">
        <v>282</v>
      </c>
      <c r="D92" s="4">
        <v>2019</v>
      </c>
      <c r="E92" s="4" t="s">
        <v>118</v>
      </c>
      <c r="F92" s="4" t="s">
        <v>155</v>
      </c>
      <c r="G92" s="4">
        <v>140</v>
      </c>
      <c r="H92" s="4">
        <v>12</v>
      </c>
      <c r="I92" s="4">
        <v>126</v>
      </c>
      <c r="L92" s="4">
        <v>140</v>
      </c>
      <c r="P92" s="5">
        <f t="shared" si="7"/>
        <v>0.9</v>
      </c>
      <c r="Q92" s="5">
        <f t="shared" si="8"/>
        <v>0</v>
      </c>
      <c r="R92" s="5">
        <f t="shared" si="9"/>
        <v>0</v>
      </c>
      <c r="S92" s="5">
        <f t="shared" si="10"/>
        <v>1</v>
      </c>
      <c r="T92" s="5">
        <f t="shared" si="11"/>
        <v>0</v>
      </c>
      <c r="U92" s="5">
        <f t="shared" si="12"/>
        <v>0</v>
      </c>
      <c r="V92" s="5">
        <f t="shared" si="13"/>
        <v>0</v>
      </c>
    </row>
    <row r="93" spans="1:22" x14ac:dyDescent="0.25">
      <c r="A93" s="24" t="s">
        <v>175</v>
      </c>
      <c r="B93" s="4" t="s">
        <v>124</v>
      </c>
      <c r="C93" s="4">
        <v>282</v>
      </c>
      <c r="D93" s="4">
        <v>2020</v>
      </c>
      <c r="E93" s="4" t="s">
        <v>118</v>
      </c>
      <c r="F93" s="4" t="s">
        <v>155</v>
      </c>
      <c r="G93" s="4">
        <v>48</v>
      </c>
      <c r="H93" s="4">
        <v>10</v>
      </c>
      <c r="I93" s="4">
        <v>48</v>
      </c>
      <c r="L93" s="4">
        <v>48</v>
      </c>
      <c r="P93" s="5">
        <f t="shared" si="7"/>
        <v>1</v>
      </c>
      <c r="Q93" s="5">
        <f t="shared" si="8"/>
        <v>0</v>
      </c>
      <c r="R93" s="5">
        <f t="shared" si="9"/>
        <v>0</v>
      </c>
      <c r="S93" s="5">
        <f t="shared" si="10"/>
        <v>1</v>
      </c>
      <c r="T93" s="5">
        <f t="shared" si="11"/>
        <v>0</v>
      </c>
      <c r="U93" s="5">
        <f t="shared" si="12"/>
        <v>0</v>
      </c>
      <c r="V93" s="5">
        <f t="shared" si="13"/>
        <v>0</v>
      </c>
    </row>
    <row r="94" spans="1:22" x14ac:dyDescent="0.25">
      <c r="A94" s="24" t="s">
        <v>175</v>
      </c>
      <c r="B94" s="4" t="s">
        <v>124</v>
      </c>
      <c r="C94" s="4">
        <v>502</v>
      </c>
      <c r="D94" s="4">
        <v>2019</v>
      </c>
      <c r="E94" s="4" t="s">
        <v>125</v>
      </c>
      <c r="F94" s="4" t="s">
        <v>156</v>
      </c>
      <c r="G94" s="4">
        <v>59</v>
      </c>
      <c r="H94" s="4">
        <v>30</v>
      </c>
      <c r="P94" s="5">
        <f t="shared" si="7"/>
        <v>0</v>
      </c>
      <c r="Q94" s="5">
        <f t="shared" si="8"/>
        <v>0</v>
      </c>
      <c r="R94" s="5">
        <f t="shared" si="9"/>
        <v>0</v>
      </c>
      <c r="S94" s="5">
        <f t="shared" si="10"/>
        <v>0</v>
      </c>
      <c r="T94" s="5">
        <f t="shared" si="11"/>
        <v>0</v>
      </c>
      <c r="U94" s="5">
        <f t="shared" si="12"/>
        <v>0</v>
      </c>
      <c r="V94" s="5">
        <f t="shared" si="13"/>
        <v>0</v>
      </c>
    </row>
    <row r="95" spans="1:22" x14ac:dyDescent="0.25">
      <c r="A95" s="24" t="s">
        <v>175</v>
      </c>
      <c r="B95" s="4" t="s">
        <v>124</v>
      </c>
      <c r="C95" s="4">
        <v>502</v>
      </c>
      <c r="D95" s="4">
        <v>2020</v>
      </c>
      <c r="E95" s="4" t="s">
        <v>125</v>
      </c>
      <c r="F95" s="4" t="s">
        <v>156</v>
      </c>
      <c r="G95" s="4">
        <v>29</v>
      </c>
      <c r="H95" s="4">
        <v>20</v>
      </c>
      <c r="P95" s="5">
        <f t="shared" si="7"/>
        <v>0</v>
      </c>
      <c r="Q95" s="5">
        <f t="shared" si="8"/>
        <v>0</v>
      </c>
      <c r="R95" s="5">
        <f t="shared" si="9"/>
        <v>0</v>
      </c>
      <c r="S95" s="5">
        <f t="shared" si="10"/>
        <v>0</v>
      </c>
      <c r="T95" s="5">
        <f t="shared" si="11"/>
        <v>0</v>
      </c>
      <c r="U95" s="5">
        <f t="shared" si="12"/>
        <v>0</v>
      </c>
      <c r="V95" s="5">
        <f t="shared" si="13"/>
        <v>0</v>
      </c>
    </row>
    <row r="96" spans="1:22" x14ac:dyDescent="0.25">
      <c r="A96" s="24" t="s">
        <v>175</v>
      </c>
      <c r="B96" s="4" t="s">
        <v>124</v>
      </c>
      <c r="C96" s="4">
        <v>503</v>
      </c>
      <c r="D96" s="4">
        <v>2019</v>
      </c>
      <c r="E96" s="4" t="s">
        <v>165</v>
      </c>
      <c r="F96" s="4" t="s">
        <v>156</v>
      </c>
      <c r="G96" s="4">
        <v>30</v>
      </c>
      <c r="H96" s="4">
        <v>16</v>
      </c>
      <c r="P96" s="5">
        <f t="shared" si="7"/>
        <v>0</v>
      </c>
      <c r="Q96" s="5">
        <f t="shared" si="8"/>
        <v>0</v>
      </c>
      <c r="R96" s="5">
        <f t="shared" si="9"/>
        <v>0</v>
      </c>
      <c r="S96" s="5">
        <f t="shared" si="10"/>
        <v>0</v>
      </c>
      <c r="T96" s="5">
        <f t="shared" si="11"/>
        <v>0</v>
      </c>
      <c r="U96" s="5">
        <f t="shared" si="12"/>
        <v>0</v>
      </c>
      <c r="V96" s="5">
        <f t="shared" si="13"/>
        <v>0</v>
      </c>
    </row>
    <row r="97" spans="1:22" x14ac:dyDescent="0.25">
      <c r="A97" s="24" t="s">
        <v>175</v>
      </c>
      <c r="B97" s="4" t="s">
        <v>124</v>
      </c>
      <c r="C97" s="4">
        <v>553</v>
      </c>
      <c r="D97" s="4">
        <v>2011</v>
      </c>
      <c r="E97" s="4" t="s">
        <v>126</v>
      </c>
      <c r="F97" s="4" t="s">
        <v>156</v>
      </c>
      <c r="G97" s="4">
        <v>342</v>
      </c>
      <c r="H97" s="4">
        <v>19</v>
      </c>
      <c r="P97" s="5">
        <f t="shared" si="7"/>
        <v>0</v>
      </c>
      <c r="Q97" s="5">
        <f t="shared" si="8"/>
        <v>0</v>
      </c>
      <c r="R97" s="5">
        <f t="shared" si="9"/>
        <v>0</v>
      </c>
      <c r="S97" s="5">
        <f t="shared" si="10"/>
        <v>0</v>
      </c>
      <c r="T97" s="5">
        <f t="shared" si="11"/>
        <v>0</v>
      </c>
      <c r="U97" s="5">
        <f t="shared" si="12"/>
        <v>0</v>
      </c>
      <c r="V97" s="5">
        <f t="shared" si="13"/>
        <v>0</v>
      </c>
    </row>
    <row r="98" spans="1:22" x14ac:dyDescent="0.25">
      <c r="A98" s="24" t="s">
        <v>175</v>
      </c>
      <c r="B98" s="4" t="s">
        <v>124</v>
      </c>
      <c r="C98" s="4">
        <v>553</v>
      </c>
      <c r="D98" s="4">
        <v>2012</v>
      </c>
      <c r="E98" s="4" t="s">
        <v>126</v>
      </c>
      <c r="F98" s="4" t="s">
        <v>156</v>
      </c>
      <c r="G98" s="4">
        <v>306</v>
      </c>
      <c r="H98" s="4">
        <v>18</v>
      </c>
      <c r="P98" s="5">
        <f t="shared" si="7"/>
        <v>0</v>
      </c>
      <c r="Q98" s="5">
        <f t="shared" si="8"/>
        <v>0</v>
      </c>
      <c r="R98" s="5">
        <f t="shared" si="9"/>
        <v>0</v>
      </c>
      <c r="S98" s="5">
        <f t="shared" si="10"/>
        <v>0</v>
      </c>
      <c r="T98" s="5">
        <f t="shared" si="11"/>
        <v>0</v>
      </c>
      <c r="U98" s="5">
        <f t="shared" si="12"/>
        <v>0</v>
      </c>
      <c r="V98" s="5">
        <f t="shared" si="13"/>
        <v>0</v>
      </c>
    </row>
    <row r="99" spans="1:22" x14ac:dyDescent="0.25">
      <c r="A99" s="24" t="s">
        <v>175</v>
      </c>
      <c r="B99" s="4" t="s">
        <v>124</v>
      </c>
      <c r="C99" s="4">
        <v>553</v>
      </c>
      <c r="D99" s="4">
        <v>2013</v>
      </c>
      <c r="E99" s="4" t="s">
        <v>126</v>
      </c>
      <c r="F99" s="4" t="s">
        <v>156</v>
      </c>
      <c r="G99" s="4">
        <v>306</v>
      </c>
      <c r="H99" s="4">
        <v>18</v>
      </c>
      <c r="P99" s="5">
        <f t="shared" si="7"/>
        <v>0</v>
      </c>
      <c r="Q99" s="5">
        <f t="shared" si="8"/>
        <v>0</v>
      </c>
      <c r="R99" s="5">
        <f t="shared" si="9"/>
        <v>0</v>
      </c>
      <c r="S99" s="5">
        <f t="shared" si="10"/>
        <v>0</v>
      </c>
      <c r="T99" s="5">
        <f t="shared" si="11"/>
        <v>0</v>
      </c>
      <c r="U99" s="5">
        <f t="shared" si="12"/>
        <v>0</v>
      </c>
      <c r="V99" s="5">
        <f t="shared" si="13"/>
        <v>0</v>
      </c>
    </row>
    <row r="100" spans="1:22" x14ac:dyDescent="0.25">
      <c r="A100" s="24" t="s">
        <v>175</v>
      </c>
      <c r="B100" s="4" t="s">
        <v>124</v>
      </c>
      <c r="C100" s="4">
        <v>553</v>
      </c>
      <c r="D100" s="4">
        <v>2014</v>
      </c>
      <c r="E100" s="4" t="s">
        <v>126</v>
      </c>
      <c r="F100" s="4" t="s">
        <v>156</v>
      </c>
      <c r="G100" s="4">
        <v>306</v>
      </c>
      <c r="H100" s="4">
        <v>18</v>
      </c>
      <c r="P100" s="5">
        <f t="shared" si="7"/>
        <v>0</v>
      </c>
      <c r="Q100" s="5">
        <f t="shared" si="8"/>
        <v>0</v>
      </c>
      <c r="R100" s="5">
        <f t="shared" si="9"/>
        <v>0</v>
      </c>
      <c r="S100" s="5">
        <f t="shared" si="10"/>
        <v>0</v>
      </c>
      <c r="T100" s="5">
        <f t="shared" si="11"/>
        <v>0</v>
      </c>
      <c r="U100" s="5">
        <f t="shared" si="12"/>
        <v>0</v>
      </c>
      <c r="V100" s="5">
        <f t="shared" si="13"/>
        <v>0</v>
      </c>
    </row>
    <row r="101" spans="1:22" x14ac:dyDescent="0.25">
      <c r="A101" s="24" t="s">
        <v>175</v>
      </c>
      <c r="B101" s="4" t="s">
        <v>124</v>
      </c>
      <c r="C101" s="4">
        <v>553</v>
      </c>
      <c r="D101" s="4">
        <v>2015</v>
      </c>
      <c r="E101" s="4" t="s">
        <v>126</v>
      </c>
      <c r="F101" s="4" t="s">
        <v>156</v>
      </c>
      <c r="G101" s="4">
        <v>342</v>
      </c>
      <c r="H101" s="4">
        <v>19</v>
      </c>
      <c r="P101" s="5">
        <f t="shared" si="7"/>
        <v>0</v>
      </c>
      <c r="Q101" s="5">
        <f t="shared" si="8"/>
        <v>0</v>
      </c>
      <c r="R101" s="5">
        <f t="shared" si="9"/>
        <v>0</v>
      </c>
      <c r="S101" s="5">
        <f t="shared" si="10"/>
        <v>0</v>
      </c>
      <c r="T101" s="5">
        <f t="shared" si="11"/>
        <v>0</v>
      </c>
      <c r="U101" s="5">
        <f t="shared" si="12"/>
        <v>0</v>
      </c>
      <c r="V101" s="5">
        <f t="shared" si="13"/>
        <v>0</v>
      </c>
    </row>
    <row r="102" spans="1:22" x14ac:dyDescent="0.25">
      <c r="A102" s="24" t="s">
        <v>175</v>
      </c>
      <c r="B102" s="4" t="s">
        <v>124</v>
      </c>
      <c r="C102" s="4">
        <v>553</v>
      </c>
      <c r="D102" s="4">
        <v>2016</v>
      </c>
      <c r="E102" s="4" t="s">
        <v>126</v>
      </c>
      <c r="F102" s="4" t="s">
        <v>156</v>
      </c>
      <c r="G102" s="4">
        <v>306</v>
      </c>
      <c r="H102" s="4">
        <v>18</v>
      </c>
      <c r="P102" s="5">
        <f t="shared" si="7"/>
        <v>0</v>
      </c>
      <c r="Q102" s="5">
        <f t="shared" si="8"/>
        <v>0</v>
      </c>
      <c r="R102" s="5">
        <f t="shared" si="9"/>
        <v>0</v>
      </c>
      <c r="S102" s="5">
        <f t="shared" si="10"/>
        <v>0</v>
      </c>
      <c r="T102" s="5">
        <f t="shared" si="11"/>
        <v>0</v>
      </c>
      <c r="U102" s="5">
        <f t="shared" si="12"/>
        <v>0</v>
      </c>
      <c r="V102" s="5">
        <f t="shared" si="13"/>
        <v>0</v>
      </c>
    </row>
    <row r="103" spans="1:22" x14ac:dyDescent="0.25">
      <c r="A103" s="24" t="s">
        <v>175</v>
      </c>
      <c r="B103" s="4" t="s">
        <v>124</v>
      </c>
      <c r="C103" s="4">
        <v>553</v>
      </c>
      <c r="D103" s="4">
        <v>2017</v>
      </c>
      <c r="E103" s="4" t="s">
        <v>126</v>
      </c>
      <c r="F103" s="4" t="s">
        <v>156</v>
      </c>
      <c r="G103" s="4">
        <v>306</v>
      </c>
      <c r="H103" s="4">
        <v>18</v>
      </c>
      <c r="P103" s="5">
        <f t="shared" si="7"/>
        <v>0</v>
      </c>
      <c r="Q103" s="5">
        <f t="shared" si="8"/>
        <v>0</v>
      </c>
      <c r="R103" s="5">
        <f t="shared" si="9"/>
        <v>0</v>
      </c>
      <c r="S103" s="5">
        <f t="shared" si="10"/>
        <v>0</v>
      </c>
      <c r="T103" s="5">
        <f t="shared" si="11"/>
        <v>0</v>
      </c>
      <c r="U103" s="5">
        <f t="shared" si="12"/>
        <v>0</v>
      </c>
      <c r="V103" s="5">
        <f t="shared" si="13"/>
        <v>0</v>
      </c>
    </row>
    <row r="104" spans="1:22" x14ac:dyDescent="0.25">
      <c r="A104" s="24" t="s">
        <v>175</v>
      </c>
      <c r="B104" s="4" t="s">
        <v>124</v>
      </c>
      <c r="C104" s="4">
        <v>553</v>
      </c>
      <c r="D104" s="4">
        <v>2018</v>
      </c>
      <c r="E104" s="4" t="s">
        <v>126</v>
      </c>
      <c r="F104" s="4" t="s">
        <v>156</v>
      </c>
      <c r="G104" s="4">
        <v>306</v>
      </c>
      <c r="H104" s="4">
        <v>18</v>
      </c>
      <c r="P104" s="5">
        <f t="shared" si="7"/>
        <v>0</v>
      </c>
      <c r="Q104" s="5">
        <f t="shared" si="8"/>
        <v>0</v>
      </c>
      <c r="R104" s="5">
        <f t="shared" si="9"/>
        <v>0</v>
      </c>
      <c r="S104" s="5">
        <f t="shared" si="10"/>
        <v>0</v>
      </c>
      <c r="T104" s="5">
        <f t="shared" si="11"/>
        <v>0</v>
      </c>
      <c r="U104" s="5">
        <f t="shared" si="12"/>
        <v>0</v>
      </c>
      <c r="V104" s="5">
        <f t="shared" si="13"/>
        <v>0</v>
      </c>
    </row>
    <row r="105" spans="1:22" x14ac:dyDescent="0.25">
      <c r="A105" s="24" t="s">
        <v>175</v>
      </c>
      <c r="B105" s="4" t="s">
        <v>124</v>
      </c>
      <c r="C105" s="4">
        <v>553</v>
      </c>
      <c r="D105" s="4">
        <v>2019</v>
      </c>
      <c r="E105" s="4" t="s">
        <v>126</v>
      </c>
      <c r="F105" s="4" t="s">
        <v>156</v>
      </c>
      <c r="G105" s="4">
        <v>272</v>
      </c>
      <c r="H105" s="4">
        <v>17</v>
      </c>
      <c r="P105" s="5">
        <f t="shared" si="7"/>
        <v>0</v>
      </c>
      <c r="Q105" s="5">
        <f t="shared" si="8"/>
        <v>0</v>
      </c>
      <c r="R105" s="5">
        <f t="shared" si="9"/>
        <v>0</v>
      </c>
      <c r="S105" s="5">
        <f t="shared" si="10"/>
        <v>0</v>
      </c>
      <c r="T105" s="5">
        <f t="shared" si="11"/>
        <v>0</v>
      </c>
      <c r="U105" s="5">
        <f t="shared" si="12"/>
        <v>0</v>
      </c>
      <c r="V105" s="5">
        <f t="shared" si="13"/>
        <v>0</v>
      </c>
    </row>
    <row r="106" spans="1:22" x14ac:dyDescent="0.25">
      <c r="A106" s="24" t="s">
        <v>175</v>
      </c>
      <c r="B106" s="4" t="s">
        <v>124</v>
      </c>
      <c r="C106" s="4">
        <v>553</v>
      </c>
      <c r="D106" s="4">
        <v>2020</v>
      </c>
      <c r="E106" s="4" t="s">
        <v>126</v>
      </c>
      <c r="F106" s="4" t="s">
        <v>156</v>
      </c>
      <c r="G106" s="4">
        <v>272</v>
      </c>
      <c r="H106" s="4">
        <v>17</v>
      </c>
      <c r="P106" s="5">
        <f t="shared" si="7"/>
        <v>0</v>
      </c>
      <c r="Q106" s="5">
        <f t="shared" si="8"/>
        <v>0</v>
      </c>
      <c r="R106" s="5">
        <f t="shared" si="9"/>
        <v>0</v>
      </c>
      <c r="S106" s="5">
        <f t="shared" si="10"/>
        <v>0</v>
      </c>
      <c r="T106" s="5">
        <f t="shared" si="11"/>
        <v>0</v>
      </c>
      <c r="U106" s="5">
        <f t="shared" si="12"/>
        <v>0</v>
      </c>
      <c r="V106" s="5">
        <f t="shared" si="13"/>
        <v>0</v>
      </c>
    </row>
    <row r="107" spans="1:22" x14ac:dyDescent="0.25">
      <c r="A107" s="24" t="s">
        <v>175</v>
      </c>
      <c r="B107" s="4" t="s">
        <v>127</v>
      </c>
      <c r="C107" s="4">
        <v>250</v>
      </c>
      <c r="D107" s="4">
        <v>2016</v>
      </c>
      <c r="E107" s="4" t="s">
        <v>128</v>
      </c>
      <c r="F107" s="4" t="s">
        <v>155</v>
      </c>
      <c r="G107" s="4">
        <v>132</v>
      </c>
      <c r="H107" s="4">
        <v>12</v>
      </c>
      <c r="I107" s="4">
        <v>132</v>
      </c>
      <c r="L107" s="4">
        <v>132</v>
      </c>
      <c r="P107" s="5">
        <f t="shared" si="7"/>
        <v>1</v>
      </c>
      <c r="Q107" s="5">
        <f t="shared" si="8"/>
        <v>0</v>
      </c>
      <c r="R107" s="5">
        <f t="shared" si="9"/>
        <v>0</v>
      </c>
      <c r="S107" s="5">
        <f t="shared" si="10"/>
        <v>1</v>
      </c>
      <c r="T107" s="5">
        <f t="shared" si="11"/>
        <v>0</v>
      </c>
      <c r="U107" s="5">
        <f t="shared" si="12"/>
        <v>0</v>
      </c>
      <c r="V107" s="5">
        <f t="shared" si="13"/>
        <v>0</v>
      </c>
    </row>
    <row r="108" spans="1:22" x14ac:dyDescent="0.25">
      <c r="A108" s="24" t="s">
        <v>175</v>
      </c>
      <c r="B108" s="4" t="s">
        <v>127</v>
      </c>
      <c r="C108" s="4">
        <v>250</v>
      </c>
      <c r="D108" s="4">
        <v>2017</v>
      </c>
      <c r="E108" s="4" t="s">
        <v>128</v>
      </c>
      <c r="F108" s="4" t="s">
        <v>155</v>
      </c>
      <c r="G108" s="4">
        <v>132</v>
      </c>
      <c r="H108" s="4">
        <v>12</v>
      </c>
      <c r="I108" s="4">
        <v>132</v>
      </c>
      <c r="L108" s="4">
        <v>132</v>
      </c>
      <c r="P108" s="5">
        <f t="shared" si="7"/>
        <v>1</v>
      </c>
      <c r="Q108" s="5">
        <f t="shared" si="8"/>
        <v>0</v>
      </c>
      <c r="R108" s="5">
        <f t="shared" si="9"/>
        <v>0</v>
      </c>
      <c r="S108" s="5">
        <f t="shared" si="10"/>
        <v>1</v>
      </c>
      <c r="T108" s="5">
        <f t="shared" si="11"/>
        <v>0</v>
      </c>
      <c r="U108" s="5">
        <f t="shared" si="12"/>
        <v>0</v>
      </c>
      <c r="V108" s="5">
        <f t="shared" si="13"/>
        <v>0</v>
      </c>
    </row>
    <row r="109" spans="1:22" x14ac:dyDescent="0.25">
      <c r="A109" s="24" t="s">
        <v>175</v>
      </c>
      <c r="B109" s="4" t="s">
        <v>127</v>
      </c>
      <c r="C109" s="4">
        <v>250</v>
      </c>
      <c r="D109" s="4">
        <v>2018</v>
      </c>
      <c r="E109" s="4" t="s">
        <v>128</v>
      </c>
      <c r="F109" s="4" t="s">
        <v>155</v>
      </c>
      <c r="G109" s="4">
        <v>132</v>
      </c>
      <c r="H109" s="4">
        <v>12</v>
      </c>
      <c r="I109" s="4">
        <v>132</v>
      </c>
      <c r="L109" s="4">
        <v>132</v>
      </c>
      <c r="P109" s="5">
        <f t="shared" si="7"/>
        <v>1</v>
      </c>
      <c r="Q109" s="5">
        <f t="shared" si="8"/>
        <v>0</v>
      </c>
      <c r="R109" s="5">
        <f t="shared" si="9"/>
        <v>0</v>
      </c>
      <c r="S109" s="5">
        <f t="shared" si="10"/>
        <v>1</v>
      </c>
      <c r="T109" s="5">
        <f t="shared" si="11"/>
        <v>0</v>
      </c>
      <c r="U109" s="5">
        <f t="shared" si="12"/>
        <v>0</v>
      </c>
      <c r="V109" s="5">
        <f t="shared" si="13"/>
        <v>0</v>
      </c>
    </row>
    <row r="110" spans="1:22" x14ac:dyDescent="0.25">
      <c r="A110" s="24" t="s">
        <v>175</v>
      </c>
      <c r="B110" s="4" t="s">
        <v>127</v>
      </c>
      <c r="C110" s="4">
        <v>250</v>
      </c>
      <c r="D110" s="4">
        <v>2019</v>
      </c>
      <c r="E110" s="4" t="s">
        <v>128</v>
      </c>
      <c r="F110" s="4" t="s">
        <v>155</v>
      </c>
      <c r="G110" s="4">
        <v>132</v>
      </c>
      <c r="H110" s="4">
        <v>12</v>
      </c>
      <c r="I110" s="4">
        <v>132</v>
      </c>
      <c r="J110" s="4">
        <v>131</v>
      </c>
      <c r="L110" s="4">
        <v>132</v>
      </c>
      <c r="P110" s="5">
        <f t="shared" si="7"/>
        <v>1</v>
      </c>
      <c r="Q110" s="5">
        <f t="shared" si="8"/>
        <v>0.99242424242424243</v>
      </c>
      <c r="R110" s="5">
        <f t="shared" si="9"/>
        <v>0</v>
      </c>
      <c r="S110" s="5">
        <f t="shared" si="10"/>
        <v>1</v>
      </c>
      <c r="T110" s="5">
        <f t="shared" si="11"/>
        <v>0</v>
      </c>
      <c r="U110" s="5">
        <f t="shared" si="12"/>
        <v>0</v>
      </c>
      <c r="V110" s="5">
        <f t="shared" si="13"/>
        <v>0</v>
      </c>
    </row>
    <row r="111" spans="1:22" x14ac:dyDescent="0.25">
      <c r="A111" s="24" t="s">
        <v>175</v>
      </c>
      <c r="B111" s="4" t="s">
        <v>127</v>
      </c>
      <c r="C111" s="4">
        <v>250</v>
      </c>
      <c r="D111" s="4">
        <v>2020</v>
      </c>
      <c r="E111" s="4" t="s">
        <v>128</v>
      </c>
      <c r="F111" s="4" t="s">
        <v>155</v>
      </c>
      <c r="G111" s="4">
        <v>132</v>
      </c>
      <c r="H111" s="4">
        <v>12</v>
      </c>
      <c r="I111" s="4">
        <v>132</v>
      </c>
      <c r="J111" s="4">
        <v>132</v>
      </c>
      <c r="L111" s="4">
        <v>132</v>
      </c>
      <c r="P111" s="5">
        <f t="shared" si="7"/>
        <v>1</v>
      </c>
      <c r="Q111" s="5">
        <f t="shared" si="8"/>
        <v>1</v>
      </c>
      <c r="R111" s="5">
        <f t="shared" si="9"/>
        <v>0</v>
      </c>
      <c r="S111" s="5">
        <f t="shared" si="10"/>
        <v>1</v>
      </c>
      <c r="T111" s="5">
        <f t="shared" si="11"/>
        <v>0</v>
      </c>
      <c r="U111" s="5">
        <f t="shared" si="12"/>
        <v>0</v>
      </c>
      <c r="V111" s="5">
        <f t="shared" si="13"/>
        <v>0</v>
      </c>
    </row>
    <row r="112" spans="1:22" x14ac:dyDescent="0.25">
      <c r="A112" s="24" t="s">
        <v>175</v>
      </c>
      <c r="B112" s="4" t="s">
        <v>127</v>
      </c>
      <c r="C112" s="4">
        <v>251</v>
      </c>
      <c r="D112" s="4">
        <v>2016</v>
      </c>
      <c r="E112" s="4" t="s">
        <v>118</v>
      </c>
      <c r="F112" s="4" t="s">
        <v>155</v>
      </c>
      <c r="G112" s="4">
        <v>241</v>
      </c>
      <c r="H112" s="4">
        <v>16</v>
      </c>
      <c r="L112" s="4">
        <v>241</v>
      </c>
      <c r="P112" s="5">
        <f t="shared" si="7"/>
        <v>0</v>
      </c>
      <c r="Q112" s="5">
        <f t="shared" si="8"/>
        <v>0</v>
      </c>
      <c r="R112" s="5">
        <f t="shared" si="9"/>
        <v>0</v>
      </c>
      <c r="S112" s="5">
        <f t="shared" si="10"/>
        <v>1</v>
      </c>
      <c r="T112" s="5">
        <f t="shared" si="11"/>
        <v>0</v>
      </c>
      <c r="U112" s="5">
        <f t="shared" si="12"/>
        <v>0</v>
      </c>
      <c r="V112" s="5">
        <f t="shared" si="13"/>
        <v>0</v>
      </c>
    </row>
    <row r="113" spans="1:22" x14ac:dyDescent="0.25">
      <c r="A113" s="24" t="s">
        <v>175</v>
      </c>
      <c r="B113" s="4" t="s">
        <v>127</v>
      </c>
      <c r="C113" s="4">
        <v>251</v>
      </c>
      <c r="D113" s="4">
        <v>2017</v>
      </c>
      <c r="E113" s="4" t="s">
        <v>118</v>
      </c>
      <c r="F113" s="4" t="s">
        <v>155</v>
      </c>
      <c r="G113" s="4">
        <v>240</v>
      </c>
      <c r="H113" s="4">
        <v>16</v>
      </c>
      <c r="L113" s="4">
        <v>240</v>
      </c>
      <c r="P113" s="5">
        <f t="shared" si="7"/>
        <v>0</v>
      </c>
      <c r="Q113" s="5">
        <f t="shared" si="8"/>
        <v>0</v>
      </c>
      <c r="R113" s="5">
        <f t="shared" si="9"/>
        <v>0</v>
      </c>
      <c r="S113" s="5">
        <f t="shared" si="10"/>
        <v>1</v>
      </c>
      <c r="T113" s="5">
        <f t="shared" si="11"/>
        <v>0</v>
      </c>
      <c r="U113" s="5">
        <f t="shared" si="12"/>
        <v>0</v>
      </c>
      <c r="V113" s="5">
        <f t="shared" si="13"/>
        <v>0</v>
      </c>
    </row>
    <row r="114" spans="1:22" x14ac:dyDescent="0.25">
      <c r="A114" s="24" t="s">
        <v>175</v>
      </c>
      <c r="B114" s="4" t="s">
        <v>127</v>
      </c>
      <c r="C114" s="4">
        <v>251</v>
      </c>
      <c r="D114" s="4">
        <v>2018</v>
      </c>
      <c r="E114" s="4" t="s">
        <v>118</v>
      </c>
      <c r="F114" s="4" t="s">
        <v>155</v>
      </c>
      <c r="G114" s="4">
        <v>241</v>
      </c>
      <c r="H114" s="4">
        <v>16</v>
      </c>
      <c r="L114" s="4">
        <v>241</v>
      </c>
      <c r="P114" s="5">
        <f t="shared" si="7"/>
        <v>0</v>
      </c>
      <c r="Q114" s="5">
        <f t="shared" si="8"/>
        <v>0</v>
      </c>
      <c r="R114" s="5">
        <f t="shared" si="9"/>
        <v>0</v>
      </c>
      <c r="S114" s="5">
        <f t="shared" si="10"/>
        <v>1</v>
      </c>
      <c r="T114" s="5">
        <f t="shared" si="11"/>
        <v>0</v>
      </c>
      <c r="U114" s="5">
        <f t="shared" si="12"/>
        <v>0</v>
      </c>
      <c r="V114" s="5">
        <f t="shared" si="13"/>
        <v>0</v>
      </c>
    </row>
    <row r="115" spans="1:22" x14ac:dyDescent="0.25">
      <c r="A115" s="24" t="s">
        <v>175</v>
      </c>
      <c r="B115" s="4" t="s">
        <v>127</v>
      </c>
      <c r="C115" s="4">
        <v>251</v>
      </c>
      <c r="D115" s="4">
        <v>2019</v>
      </c>
      <c r="E115" s="4" t="s">
        <v>118</v>
      </c>
      <c r="F115" s="4" t="s">
        <v>155</v>
      </c>
      <c r="G115" s="4">
        <v>240</v>
      </c>
      <c r="H115" s="4">
        <v>16</v>
      </c>
      <c r="L115" s="4">
        <v>240</v>
      </c>
      <c r="P115" s="5">
        <f t="shared" si="7"/>
        <v>0</v>
      </c>
      <c r="Q115" s="5">
        <f t="shared" si="8"/>
        <v>0</v>
      </c>
      <c r="R115" s="5">
        <f t="shared" si="9"/>
        <v>0</v>
      </c>
      <c r="S115" s="5">
        <f t="shared" si="10"/>
        <v>1</v>
      </c>
      <c r="T115" s="5">
        <f t="shared" si="11"/>
        <v>0</v>
      </c>
      <c r="U115" s="5">
        <f t="shared" si="12"/>
        <v>0</v>
      </c>
      <c r="V115" s="5">
        <f t="shared" si="13"/>
        <v>0</v>
      </c>
    </row>
    <row r="116" spans="1:22" x14ac:dyDescent="0.25">
      <c r="A116" s="24" t="s">
        <v>175</v>
      </c>
      <c r="B116" s="4" t="s">
        <v>127</v>
      </c>
      <c r="C116" s="4">
        <v>251</v>
      </c>
      <c r="D116" s="4">
        <v>2020</v>
      </c>
      <c r="E116" s="4" t="s">
        <v>118</v>
      </c>
      <c r="F116" s="4" t="s">
        <v>155</v>
      </c>
      <c r="G116" s="4">
        <v>240</v>
      </c>
      <c r="H116" s="4">
        <v>16</v>
      </c>
      <c r="L116" s="4">
        <v>240</v>
      </c>
      <c r="P116" s="5">
        <f t="shared" si="7"/>
        <v>0</v>
      </c>
      <c r="Q116" s="5">
        <f t="shared" si="8"/>
        <v>0</v>
      </c>
      <c r="R116" s="5">
        <f t="shared" si="9"/>
        <v>0</v>
      </c>
      <c r="S116" s="5">
        <f t="shared" si="10"/>
        <v>1</v>
      </c>
      <c r="T116" s="5">
        <f t="shared" si="11"/>
        <v>0</v>
      </c>
      <c r="U116" s="5">
        <f t="shared" si="12"/>
        <v>0</v>
      </c>
      <c r="V116" s="5">
        <f t="shared" si="13"/>
        <v>0</v>
      </c>
    </row>
    <row r="117" spans="1:22" x14ac:dyDescent="0.25">
      <c r="A117" s="24" t="s">
        <v>175</v>
      </c>
      <c r="B117" s="4" t="s">
        <v>127</v>
      </c>
      <c r="C117" s="4">
        <v>252</v>
      </c>
      <c r="D117" s="4">
        <v>2016</v>
      </c>
      <c r="E117" s="4" t="s">
        <v>129</v>
      </c>
      <c r="F117" s="4" t="s">
        <v>155</v>
      </c>
      <c r="G117" s="4">
        <v>132</v>
      </c>
      <c r="H117" s="4">
        <v>12</v>
      </c>
      <c r="I117" s="4">
        <v>41</v>
      </c>
      <c r="L117" s="4">
        <v>132</v>
      </c>
      <c r="P117" s="5">
        <f t="shared" si="7"/>
        <v>0.31060606060606061</v>
      </c>
      <c r="Q117" s="5">
        <f t="shared" si="8"/>
        <v>0</v>
      </c>
      <c r="R117" s="5">
        <f t="shared" si="9"/>
        <v>0</v>
      </c>
      <c r="S117" s="5">
        <f t="shared" si="10"/>
        <v>1</v>
      </c>
      <c r="T117" s="5">
        <f t="shared" si="11"/>
        <v>0</v>
      </c>
      <c r="U117" s="5">
        <f t="shared" si="12"/>
        <v>0</v>
      </c>
      <c r="V117" s="5">
        <f t="shared" si="13"/>
        <v>0</v>
      </c>
    </row>
    <row r="118" spans="1:22" x14ac:dyDescent="0.25">
      <c r="A118" s="24" t="s">
        <v>175</v>
      </c>
      <c r="B118" s="4" t="s">
        <v>127</v>
      </c>
      <c r="C118" s="4">
        <v>252</v>
      </c>
      <c r="D118" s="4">
        <v>2017</v>
      </c>
      <c r="E118" s="4" t="s">
        <v>129</v>
      </c>
      <c r="F118" s="4" t="s">
        <v>155</v>
      </c>
      <c r="G118" s="4">
        <v>132</v>
      </c>
      <c r="H118" s="4">
        <v>12</v>
      </c>
      <c r="I118" s="4">
        <v>132</v>
      </c>
      <c r="L118" s="4">
        <v>132</v>
      </c>
      <c r="P118" s="5">
        <f t="shared" si="7"/>
        <v>1</v>
      </c>
      <c r="Q118" s="5">
        <f t="shared" si="8"/>
        <v>0</v>
      </c>
      <c r="R118" s="5">
        <f t="shared" si="9"/>
        <v>0</v>
      </c>
      <c r="S118" s="5">
        <f t="shared" si="10"/>
        <v>1</v>
      </c>
      <c r="T118" s="5">
        <f t="shared" si="11"/>
        <v>0</v>
      </c>
      <c r="U118" s="5">
        <f t="shared" si="12"/>
        <v>0</v>
      </c>
      <c r="V118" s="5">
        <f t="shared" si="13"/>
        <v>0</v>
      </c>
    </row>
    <row r="119" spans="1:22" x14ac:dyDescent="0.25">
      <c r="A119" s="24" t="s">
        <v>175</v>
      </c>
      <c r="B119" s="4" t="s">
        <v>127</v>
      </c>
      <c r="C119" s="4">
        <v>252</v>
      </c>
      <c r="D119" s="4">
        <v>2018</v>
      </c>
      <c r="E119" s="4" t="s">
        <v>129</v>
      </c>
      <c r="F119" s="4" t="s">
        <v>155</v>
      </c>
      <c r="G119" s="4">
        <v>132</v>
      </c>
      <c r="H119" s="4">
        <v>12</v>
      </c>
      <c r="I119" s="4">
        <v>132</v>
      </c>
      <c r="L119" s="4">
        <v>132</v>
      </c>
      <c r="P119" s="5">
        <f t="shared" si="7"/>
        <v>1</v>
      </c>
      <c r="Q119" s="5">
        <f t="shared" si="8"/>
        <v>0</v>
      </c>
      <c r="R119" s="5">
        <f t="shared" si="9"/>
        <v>0</v>
      </c>
      <c r="S119" s="5">
        <f t="shared" si="10"/>
        <v>1</v>
      </c>
      <c r="T119" s="5">
        <f t="shared" si="11"/>
        <v>0</v>
      </c>
      <c r="U119" s="5">
        <f t="shared" si="12"/>
        <v>0</v>
      </c>
      <c r="V119" s="5">
        <f t="shared" si="13"/>
        <v>0</v>
      </c>
    </row>
    <row r="120" spans="1:22" x14ac:dyDescent="0.25">
      <c r="A120" s="24" t="s">
        <v>175</v>
      </c>
      <c r="B120" s="4" t="s">
        <v>127</v>
      </c>
      <c r="C120" s="4">
        <v>252</v>
      </c>
      <c r="D120" s="4">
        <v>2019</v>
      </c>
      <c r="E120" s="4" t="s">
        <v>129</v>
      </c>
      <c r="F120" s="4" t="s">
        <v>155</v>
      </c>
      <c r="G120" s="4">
        <v>132</v>
      </c>
      <c r="H120" s="4">
        <v>12</v>
      </c>
      <c r="I120" s="4">
        <v>132</v>
      </c>
      <c r="J120" s="4">
        <v>132</v>
      </c>
      <c r="L120" s="4">
        <v>132</v>
      </c>
      <c r="P120" s="5">
        <f t="shared" si="7"/>
        <v>1</v>
      </c>
      <c r="Q120" s="5">
        <f t="shared" si="8"/>
        <v>1</v>
      </c>
      <c r="R120" s="5">
        <f t="shared" si="9"/>
        <v>0</v>
      </c>
      <c r="S120" s="5">
        <f t="shared" si="10"/>
        <v>1</v>
      </c>
      <c r="T120" s="5">
        <f t="shared" si="11"/>
        <v>0</v>
      </c>
      <c r="U120" s="5">
        <f t="shared" si="12"/>
        <v>0</v>
      </c>
      <c r="V120" s="5">
        <f t="shared" si="13"/>
        <v>0</v>
      </c>
    </row>
    <row r="121" spans="1:22" x14ac:dyDescent="0.25">
      <c r="A121" s="24" t="s">
        <v>175</v>
      </c>
      <c r="B121" s="4" t="s">
        <v>127</v>
      </c>
      <c r="C121" s="4">
        <v>252</v>
      </c>
      <c r="D121" s="4">
        <v>2020</v>
      </c>
      <c r="E121" s="4" t="s">
        <v>129</v>
      </c>
      <c r="F121" s="4" t="s">
        <v>155</v>
      </c>
      <c r="G121" s="4">
        <v>73</v>
      </c>
      <c r="H121" s="4">
        <v>12</v>
      </c>
      <c r="I121" s="4">
        <v>73</v>
      </c>
      <c r="J121" s="4">
        <v>73</v>
      </c>
      <c r="L121" s="4">
        <v>73</v>
      </c>
      <c r="P121" s="5">
        <f t="shared" si="7"/>
        <v>1</v>
      </c>
      <c r="Q121" s="5">
        <f t="shared" si="8"/>
        <v>1</v>
      </c>
      <c r="R121" s="5">
        <f t="shared" si="9"/>
        <v>0</v>
      </c>
      <c r="S121" s="5">
        <f t="shared" si="10"/>
        <v>1</v>
      </c>
      <c r="T121" s="5">
        <f t="shared" si="11"/>
        <v>0</v>
      </c>
      <c r="U121" s="5">
        <f t="shared" si="12"/>
        <v>0</v>
      </c>
      <c r="V121" s="5">
        <f t="shared" si="13"/>
        <v>0</v>
      </c>
    </row>
    <row r="122" spans="1:22" x14ac:dyDescent="0.25">
      <c r="A122" s="24" t="s">
        <v>175</v>
      </c>
      <c r="B122" s="4" t="s">
        <v>127</v>
      </c>
      <c r="C122" s="4">
        <v>501</v>
      </c>
      <c r="D122" s="4">
        <v>2019</v>
      </c>
      <c r="E122" s="4" t="s">
        <v>131</v>
      </c>
      <c r="F122" s="4" t="s">
        <v>156</v>
      </c>
      <c r="G122" s="4">
        <v>64</v>
      </c>
      <c r="H122" s="4">
        <v>49</v>
      </c>
      <c r="P122" s="5">
        <f t="shared" si="7"/>
        <v>0</v>
      </c>
      <c r="Q122" s="5">
        <f t="shared" si="8"/>
        <v>0</v>
      </c>
      <c r="R122" s="5">
        <f t="shared" si="9"/>
        <v>0</v>
      </c>
      <c r="S122" s="5">
        <f t="shared" si="10"/>
        <v>0</v>
      </c>
      <c r="T122" s="5">
        <f t="shared" si="11"/>
        <v>0</v>
      </c>
      <c r="U122" s="5">
        <f t="shared" si="12"/>
        <v>0</v>
      </c>
      <c r="V122" s="5">
        <f t="shared" si="13"/>
        <v>0</v>
      </c>
    </row>
    <row r="123" spans="1:22" x14ac:dyDescent="0.25">
      <c r="A123" s="24" t="s">
        <v>175</v>
      </c>
      <c r="B123" s="4" t="s">
        <v>130</v>
      </c>
      <c r="C123" s="4">
        <v>268</v>
      </c>
      <c r="D123" s="4">
        <v>2012</v>
      </c>
      <c r="E123" s="4" t="s">
        <v>128</v>
      </c>
      <c r="F123" s="4" t="s">
        <v>155</v>
      </c>
      <c r="G123" s="4">
        <v>120</v>
      </c>
      <c r="H123" s="4">
        <v>16</v>
      </c>
      <c r="I123" s="4">
        <v>52</v>
      </c>
      <c r="L123" s="4">
        <v>120</v>
      </c>
      <c r="P123" s="5">
        <f t="shared" si="7"/>
        <v>0.43333333333333335</v>
      </c>
      <c r="Q123" s="5">
        <f t="shared" si="8"/>
        <v>0</v>
      </c>
      <c r="R123" s="5">
        <f t="shared" si="9"/>
        <v>0</v>
      </c>
      <c r="S123" s="5">
        <f t="shared" si="10"/>
        <v>1</v>
      </c>
      <c r="T123" s="5">
        <f t="shared" si="11"/>
        <v>0</v>
      </c>
      <c r="U123" s="5">
        <f t="shared" si="12"/>
        <v>0</v>
      </c>
      <c r="V123" s="5">
        <f t="shared" si="13"/>
        <v>0</v>
      </c>
    </row>
    <row r="124" spans="1:22" x14ac:dyDescent="0.25">
      <c r="A124" s="24" t="s">
        <v>175</v>
      </c>
      <c r="B124" s="4" t="s">
        <v>130</v>
      </c>
      <c r="C124" s="4">
        <v>268</v>
      </c>
      <c r="D124" s="4">
        <v>2013</v>
      </c>
      <c r="E124" s="4" t="s">
        <v>128</v>
      </c>
      <c r="F124" s="4" t="s">
        <v>155</v>
      </c>
      <c r="G124" s="4">
        <v>120</v>
      </c>
      <c r="H124" s="4">
        <v>16</v>
      </c>
      <c r="I124" s="4">
        <v>115</v>
      </c>
      <c r="L124" s="4">
        <v>120</v>
      </c>
      <c r="P124" s="5">
        <f t="shared" si="7"/>
        <v>0.95833333333333337</v>
      </c>
      <c r="Q124" s="5">
        <f t="shared" si="8"/>
        <v>0</v>
      </c>
      <c r="R124" s="5">
        <f t="shared" si="9"/>
        <v>0</v>
      </c>
      <c r="S124" s="5">
        <f t="shared" si="10"/>
        <v>1</v>
      </c>
      <c r="T124" s="5">
        <f t="shared" si="11"/>
        <v>0</v>
      </c>
      <c r="U124" s="5">
        <f t="shared" si="12"/>
        <v>0</v>
      </c>
      <c r="V124" s="5">
        <f t="shared" si="13"/>
        <v>0</v>
      </c>
    </row>
    <row r="125" spans="1:22" x14ac:dyDescent="0.25">
      <c r="A125" s="24" t="s">
        <v>175</v>
      </c>
      <c r="B125" s="4" t="s">
        <v>130</v>
      </c>
      <c r="C125" s="4">
        <v>268</v>
      </c>
      <c r="D125" s="4">
        <v>2014</v>
      </c>
      <c r="E125" s="4" t="s">
        <v>128</v>
      </c>
      <c r="F125" s="4" t="s">
        <v>155</v>
      </c>
      <c r="G125" s="4">
        <v>120</v>
      </c>
      <c r="H125" s="4">
        <v>16</v>
      </c>
      <c r="I125" s="4">
        <v>120</v>
      </c>
      <c r="L125" s="4">
        <v>120</v>
      </c>
      <c r="P125" s="5">
        <f t="shared" si="7"/>
        <v>1</v>
      </c>
      <c r="Q125" s="5">
        <f t="shared" si="8"/>
        <v>0</v>
      </c>
      <c r="R125" s="5">
        <f t="shared" si="9"/>
        <v>0</v>
      </c>
      <c r="S125" s="5">
        <f t="shared" si="10"/>
        <v>1</v>
      </c>
      <c r="T125" s="5">
        <f t="shared" si="11"/>
        <v>0</v>
      </c>
      <c r="U125" s="5">
        <f t="shared" si="12"/>
        <v>0</v>
      </c>
      <c r="V125" s="5">
        <f t="shared" si="13"/>
        <v>0</v>
      </c>
    </row>
    <row r="126" spans="1:22" x14ac:dyDescent="0.25">
      <c r="A126" s="24" t="s">
        <v>175</v>
      </c>
      <c r="B126" s="4" t="s">
        <v>130</v>
      </c>
      <c r="C126" s="4">
        <v>268</v>
      </c>
      <c r="D126" s="4">
        <v>2015</v>
      </c>
      <c r="E126" s="4" t="s">
        <v>128</v>
      </c>
      <c r="F126" s="4" t="s">
        <v>155</v>
      </c>
      <c r="G126" s="4">
        <v>120</v>
      </c>
      <c r="H126" s="4">
        <v>16</v>
      </c>
      <c r="I126" s="4">
        <v>120</v>
      </c>
      <c r="L126" s="4">
        <v>120</v>
      </c>
      <c r="P126" s="5">
        <f t="shared" si="7"/>
        <v>1</v>
      </c>
      <c r="Q126" s="5">
        <f t="shared" si="8"/>
        <v>0</v>
      </c>
      <c r="R126" s="5">
        <f t="shared" si="9"/>
        <v>0</v>
      </c>
      <c r="S126" s="5">
        <f t="shared" si="10"/>
        <v>1</v>
      </c>
      <c r="T126" s="5">
        <f t="shared" si="11"/>
        <v>0</v>
      </c>
      <c r="U126" s="5">
        <f t="shared" si="12"/>
        <v>0</v>
      </c>
      <c r="V126" s="5">
        <f t="shared" si="13"/>
        <v>0</v>
      </c>
    </row>
    <row r="127" spans="1:22" x14ac:dyDescent="0.25">
      <c r="A127" s="24" t="s">
        <v>175</v>
      </c>
      <c r="B127" s="4" t="s">
        <v>130</v>
      </c>
      <c r="C127" s="4">
        <v>268</v>
      </c>
      <c r="D127" s="4">
        <v>2016</v>
      </c>
      <c r="E127" s="4" t="s">
        <v>128</v>
      </c>
      <c r="F127" s="4" t="s">
        <v>155</v>
      </c>
      <c r="G127" s="4">
        <v>120</v>
      </c>
      <c r="H127" s="4">
        <v>16</v>
      </c>
      <c r="I127" s="4">
        <v>42</v>
      </c>
      <c r="L127" s="4">
        <v>120</v>
      </c>
      <c r="P127" s="5">
        <f t="shared" si="7"/>
        <v>0.35</v>
      </c>
      <c r="Q127" s="5">
        <f t="shared" si="8"/>
        <v>0</v>
      </c>
      <c r="R127" s="5">
        <f t="shared" si="9"/>
        <v>0</v>
      </c>
      <c r="S127" s="5">
        <f t="shared" si="10"/>
        <v>1</v>
      </c>
      <c r="T127" s="5">
        <f t="shared" si="11"/>
        <v>0</v>
      </c>
      <c r="U127" s="5">
        <f t="shared" si="12"/>
        <v>0</v>
      </c>
      <c r="V127" s="5">
        <f t="shared" si="13"/>
        <v>0</v>
      </c>
    </row>
    <row r="128" spans="1:22" x14ac:dyDescent="0.25">
      <c r="A128" s="24" t="s">
        <v>175</v>
      </c>
      <c r="B128" s="4" t="s">
        <v>130</v>
      </c>
      <c r="C128" s="4">
        <v>268</v>
      </c>
      <c r="D128" s="4">
        <v>2017</v>
      </c>
      <c r="E128" s="4" t="s">
        <v>128</v>
      </c>
      <c r="F128" s="4" t="s">
        <v>155</v>
      </c>
      <c r="G128" s="4">
        <v>120</v>
      </c>
      <c r="H128" s="4">
        <v>16</v>
      </c>
      <c r="I128" s="4">
        <v>36</v>
      </c>
      <c r="J128" s="4">
        <v>28</v>
      </c>
      <c r="L128" s="4">
        <v>120</v>
      </c>
      <c r="P128" s="5">
        <f t="shared" si="7"/>
        <v>0.3</v>
      </c>
      <c r="Q128" s="5">
        <f t="shared" si="8"/>
        <v>0.23333333333333334</v>
      </c>
      <c r="R128" s="5">
        <f t="shared" si="9"/>
        <v>0</v>
      </c>
      <c r="S128" s="5">
        <f t="shared" si="10"/>
        <v>1</v>
      </c>
      <c r="T128" s="5">
        <f t="shared" si="11"/>
        <v>0</v>
      </c>
      <c r="U128" s="5">
        <f t="shared" si="12"/>
        <v>0</v>
      </c>
      <c r="V128" s="5">
        <f t="shared" si="13"/>
        <v>0</v>
      </c>
    </row>
    <row r="129" spans="1:22" x14ac:dyDescent="0.25">
      <c r="A129" s="24" t="s">
        <v>175</v>
      </c>
      <c r="B129" s="4" t="s">
        <v>130</v>
      </c>
      <c r="C129" s="4">
        <v>268</v>
      </c>
      <c r="D129" s="4">
        <v>2018</v>
      </c>
      <c r="E129" s="4" t="s">
        <v>128</v>
      </c>
      <c r="F129" s="4" t="s">
        <v>155</v>
      </c>
      <c r="G129" s="4">
        <v>120</v>
      </c>
      <c r="H129" s="4">
        <v>16</v>
      </c>
      <c r="I129" s="4">
        <v>61</v>
      </c>
      <c r="J129" s="4">
        <v>60</v>
      </c>
      <c r="L129" s="4">
        <v>120</v>
      </c>
      <c r="P129" s="5">
        <f t="shared" si="7"/>
        <v>0.5083333333333333</v>
      </c>
      <c r="Q129" s="5">
        <f t="shared" si="8"/>
        <v>0.5</v>
      </c>
      <c r="R129" s="5">
        <f t="shared" si="9"/>
        <v>0</v>
      </c>
      <c r="S129" s="5">
        <f t="shared" si="10"/>
        <v>1</v>
      </c>
      <c r="T129" s="5">
        <f t="shared" si="11"/>
        <v>0</v>
      </c>
      <c r="U129" s="5">
        <f t="shared" si="12"/>
        <v>0</v>
      </c>
      <c r="V129" s="5">
        <f t="shared" si="13"/>
        <v>0</v>
      </c>
    </row>
    <row r="130" spans="1:22" x14ac:dyDescent="0.25">
      <c r="A130" s="24" t="s">
        <v>175</v>
      </c>
      <c r="B130" s="4" t="s">
        <v>130</v>
      </c>
      <c r="C130" s="4">
        <v>268</v>
      </c>
      <c r="D130" s="4">
        <v>2019</v>
      </c>
      <c r="E130" s="4" t="s">
        <v>128</v>
      </c>
      <c r="F130" s="4" t="s">
        <v>155</v>
      </c>
      <c r="G130" s="4">
        <v>120</v>
      </c>
      <c r="H130" s="4">
        <v>16</v>
      </c>
      <c r="I130" s="4">
        <v>92</v>
      </c>
      <c r="J130" s="4">
        <v>93</v>
      </c>
      <c r="L130" s="4">
        <v>120</v>
      </c>
      <c r="P130" s="5">
        <f t="shared" ref="P130:P175" si="14">+IF($G130=0,0,I130/$G130)</f>
        <v>0.76666666666666672</v>
      </c>
      <c r="Q130" s="5">
        <f t="shared" ref="Q130:Q175" si="15">+IF($G130=0,0,J130/$G130)</f>
        <v>0.77500000000000002</v>
      </c>
      <c r="R130" s="5">
        <f t="shared" ref="R130:R175" si="16">+IF($G130=0,0,K130/$G130)</f>
        <v>0</v>
      </c>
      <c r="S130" s="5">
        <f t="shared" ref="S130:S175" si="17">+IF($G130=0,0,L130/$G130)</f>
        <v>1</v>
      </c>
      <c r="T130" s="5">
        <f t="shared" ref="T130:T175" si="18">+IF($G130=0,0,M130/$G130)</f>
        <v>0</v>
      </c>
      <c r="U130" s="5">
        <f t="shared" ref="U130:U175" si="19">+IF($G130=0,0,N130/$G130)</f>
        <v>0</v>
      </c>
      <c r="V130" s="5">
        <f t="shared" ref="V130:V175" si="20">+IF($G130=0,0,O130/$G130)</f>
        <v>0</v>
      </c>
    </row>
    <row r="131" spans="1:22" x14ac:dyDescent="0.25">
      <c r="A131" s="24" t="s">
        <v>175</v>
      </c>
      <c r="B131" s="4" t="s">
        <v>130</v>
      </c>
      <c r="C131" s="4">
        <v>268</v>
      </c>
      <c r="D131" s="4">
        <v>2020</v>
      </c>
      <c r="E131" s="4" t="s">
        <v>128</v>
      </c>
      <c r="F131" s="4" t="s">
        <v>155</v>
      </c>
      <c r="G131" s="4">
        <v>121</v>
      </c>
      <c r="H131" s="4">
        <v>16</v>
      </c>
      <c r="I131" s="4">
        <v>121</v>
      </c>
      <c r="J131" s="4">
        <v>120</v>
      </c>
      <c r="L131" s="4">
        <v>121</v>
      </c>
      <c r="P131" s="5">
        <f t="shared" si="14"/>
        <v>1</v>
      </c>
      <c r="Q131" s="5">
        <f t="shared" si="15"/>
        <v>0.99173553719008267</v>
      </c>
      <c r="R131" s="5">
        <f t="shared" si="16"/>
        <v>0</v>
      </c>
      <c r="S131" s="5">
        <f t="shared" si="17"/>
        <v>1</v>
      </c>
      <c r="T131" s="5">
        <f t="shared" si="18"/>
        <v>0</v>
      </c>
      <c r="U131" s="5">
        <f t="shared" si="19"/>
        <v>0</v>
      </c>
      <c r="V131" s="5">
        <f t="shared" si="20"/>
        <v>0</v>
      </c>
    </row>
    <row r="132" spans="1:22" x14ac:dyDescent="0.25">
      <c r="A132" s="24" t="s">
        <v>175</v>
      </c>
      <c r="B132" s="4" t="s">
        <v>130</v>
      </c>
      <c r="C132" s="4">
        <v>269</v>
      </c>
      <c r="D132" s="4">
        <v>2012</v>
      </c>
      <c r="E132" s="4" t="s">
        <v>118</v>
      </c>
      <c r="F132" s="4" t="s">
        <v>155</v>
      </c>
      <c r="G132" s="4">
        <v>200</v>
      </c>
      <c r="H132" s="4">
        <v>14</v>
      </c>
      <c r="L132" s="4">
        <v>200</v>
      </c>
      <c r="P132" s="5">
        <f t="shared" si="14"/>
        <v>0</v>
      </c>
      <c r="Q132" s="5">
        <f t="shared" si="15"/>
        <v>0</v>
      </c>
      <c r="R132" s="5">
        <f t="shared" si="16"/>
        <v>0</v>
      </c>
      <c r="S132" s="5">
        <f t="shared" si="17"/>
        <v>1</v>
      </c>
      <c r="T132" s="5">
        <f t="shared" si="18"/>
        <v>0</v>
      </c>
      <c r="U132" s="5">
        <f t="shared" si="19"/>
        <v>0</v>
      </c>
      <c r="V132" s="5">
        <f t="shared" si="20"/>
        <v>0</v>
      </c>
    </row>
    <row r="133" spans="1:22" x14ac:dyDescent="0.25">
      <c r="A133" s="24" t="s">
        <v>175</v>
      </c>
      <c r="B133" s="4" t="s">
        <v>130</v>
      </c>
      <c r="C133" s="4">
        <v>269</v>
      </c>
      <c r="D133" s="4">
        <v>2013</v>
      </c>
      <c r="E133" s="4" t="s">
        <v>118</v>
      </c>
      <c r="F133" s="4" t="s">
        <v>155</v>
      </c>
      <c r="G133" s="4">
        <v>196</v>
      </c>
      <c r="H133" s="4">
        <v>14</v>
      </c>
      <c r="I133" s="4">
        <v>178</v>
      </c>
      <c r="L133" s="4">
        <v>196</v>
      </c>
      <c r="P133" s="5">
        <f t="shared" si="14"/>
        <v>0.90816326530612246</v>
      </c>
      <c r="Q133" s="5">
        <f t="shared" si="15"/>
        <v>0</v>
      </c>
      <c r="R133" s="5">
        <f t="shared" si="16"/>
        <v>0</v>
      </c>
      <c r="S133" s="5">
        <f t="shared" si="17"/>
        <v>1</v>
      </c>
      <c r="T133" s="5">
        <f t="shared" si="18"/>
        <v>0</v>
      </c>
      <c r="U133" s="5">
        <f t="shared" si="19"/>
        <v>0</v>
      </c>
      <c r="V133" s="5">
        <f t="shared" si="20"/>
        <v>0</v>
      </c>
    </row>
    <row r="134" spans="1:22" x14ac:dyDescent="0.25">
      <c r="A134" s="24" t="s">
        <v>175</v>
      </c>
      <c r="B134" s="4" t="s">
        <v>130</v>
      </c>
      <c r="C134" s="4">
        <v>269</v>
      </c>
      <c r="D134" s="4">
        <v>2014</v>
      </c>
      <c r="E134" s="4" t="s">
        <v>118</v>
      </c>
      <c r="F134" s="4" t="s">
        <v>155</v>
      </c>
      <c r="G134" s="4">
        <v>216</v>
      </c>
      <c r="H134" s="4">
        <v>15</v>
      </c>
      <c r="I134" s="4">
        <v>192</v>
      </c>
      <c r="L134" s="4">
        <v>216</v>
      </c>
      <c r="P134" s="5">
        <f t="shared" si="14"/>
        <v>0.88888888888888884</v>
      </c>
      <c r="Q134" s="5">
        <f t="shared" si="15"/>
        <v>0</v>
      </c>
      <c r="R134" s="5">
        <f t="shared" si="16"/>
        <v>0</v>
      </c>
      <c r="S134" s="5">
        <f t="shared" si="17"/>
        <v>1</v>
      </c>
      <c r="T134" s="5">
        <f t="shared" si="18"/>
        <v>0</v>
      </c>
      <c r="U134" s="5">
        <f t="shared" si="19"/>
        <v>0</v>
      </c>
      <c r="V134" s="5">
        <f t="shared" si="20"/>
        <v>0</v>
      </c>
    </row>
    <row r="135" spans="1:22" x14ac:dyDescent="0.25">
      <c r="A135" s="24" t="s">
        <v>175</v>
      </c>
      <c r="B135" s="4" t="s">
        <v>130</v>
      </c>
      <c r="C135" s="4">
        <v>269</v>
      </c>
      <c r="D135" s="4">
        <v>2015</v>
      </c>
      <c r="E135" s="4" t="s">
        <v>118</v>
      </c>
      <c r="F135" s="4" t="s">
        <v>155</v>
      </c>
      <c r="G135" s="4">
        <v>157</v>
      </c>
      <c r="H135" s="4">
        <v>15</v>
      </c>
      <c r="I135" s="4">
        <v>5</v>
      </c>
      <c r="L135" s="4">
        <v>157</v>
      </c>
      <c r="P135" s="5">
        <f t="shared" si="14"/>
        <v>3.1847133757961783E-2</v>
      </c>
      <c r="Q135" s="5">
        <f t="shared" si="15"/>
        <v>0</v>
      </c>
      <c r="R135" s="5">
        <f t="shared" si="16"/>
        <v>0</v>
      </c>
      <c r="S135" s="5">
        <f t="shared" si="17"/>
        <v>1</v>
      </c>
      <c r="T135" s="5">
        <f t="shared" si="18"/>
        <v>0</v>
      </c>
      <c r="U135" s="5">
        <f t="shared" si="19"/>
        <v>0</v>
      </c>
      <c r="V135" s="5">
        <f t="shared" si="20"/>
        <v>0</v>
      </c>
    </row>
    <row r="136" spans="1:22" x14ac:dyDescent="0.25">
      <c r="A136" s="24" t="s">
        <v>175</v>
      </c>
      <c r="B136" s="4" t="s">
        <v>130</v>
      </c>
      <c r="C136" s="4">
        <v>269</v>
      </c>
      <c r="D136" s="4">
        <v>2016</v>
      </c>
      <c r="E136" s="4" t="s">
        <v>118</v>
      </c>
      <c r="F136" s="4" t="s">
        <v>155</v>
      </c>
      <c r="G136" s="4">
        <v>78</v>
      </c>
      <c r="H136" s="4">
        <v>13</v>
      </c>
      <c r="I136" s="4">
        <v>6</v>
      </c>
      <c r="L136" s="4">
        <v>78</v>
      </c>
      <c r="P136" s="5">
        <f t="shared" si="14"/>
        <v>7.6923076923076927E-2</v>
      </c>
      <c r="Q136" s="5">
        <f t="shared" si="15"/>
        <v>0</v>
      </c>
      <c r="R136" s="5">
        <f t="shared" si="16"/>
        <v>0</v>
      </c>
      <c r="S136" s="5">
        <f t="shared" si="17"/>
        <v>1</v>
      </c>
      <c r="T136" s="5">
        <f t="shared" si="18"/>
        <v>0</v>
      </c>
      <c r="U136" s="5">
        <f t="shared" si="19"/>
        <v>0</v>
      </c>
      <c r="V136" s="5">
        <f t="shared" si="20"/>
        <v>0</v>
      </c>
    </row>
    <row r="137" spans="1:22" x14ac:dyDescent="0.25">
      <c r="A137" s="24" t="s">
        <v>175</v>
      </c>
      <c r="B137" s="4" t="s">
        <v>130</v>
      </c>
      <c r="C137" s="4">
        <v>269</v>
      </c>
      <c r="D137" s="4">
        <v>2017</v>
      </c>
      <c r="E137" s="4" t="s">
        <v>118</v>
      </c>
      <c r="F137" s="4" t="s">
        <v>155</v>
      </c>
      <c r="G137" s="4">
        <v>224</v>
      </c>
      <c r="H137" s="4">
        <v>15</v>
      </c>
      <c r="I137" s="4">
        <v>223</v>
      </c>
      <c r="L137" s="4">
        <v>224</v>
      </c>
      <c r="P137" s="5">
        <f t="shared" si="14"/>
        <v>0.9955357142857143</v>
      </c>
      <c r="Q137" s="5">
        <f t="shared" si="15"/>
        <v>0</v>
      </c>
      <c r="R137" s="5">
        <f t="shared" si="16"/>
        <v>0</v>
      </c>
      <c r="S137" s="5">
        <f t="shared" si="17"/>
        <v>1</v>
      </c>
      <c r="T137" s="5">
        <f t="shared" si="18"/>
        <v>0</v>
      </c>
      <c r="U137" s="5">
        <f t="shared" si="19"/>
        <v>0</v>
      </c>
      <c r="V137" s="5">
        <f t="shared" si="20"/>
        <v>0</v>
      </c>
    </row>
    <row r="138" spans="1:22" x14ac:dyDescent="0.25">
      <c r="A138" s="24" t="s">
        <v>175</v>
      </c>
      <c r="B138" s="4" t="s">
        <v>130</v>
      </c>
      <c r="C138" s="4">
        <v>269</v>
      </c>
      <c r="D138" s="4">
        <v>2018</v>
      </c>
      <c r="E138" s="4" t="s">
        <v>118</v>
      </c>
      <c r="F138" s="4" t="s">
        <v>155</v>
      </c>
      <c r="G138" s="4">
        <v>182</v>
      </c>
      <c r="H138" s="4">
        <v>14</v>
      </c>
      <c r="I138" s="4">
        <v>115</v>
      </c>
      <c r="L138" s="4">
        <v>182</v>
      </c>
      <c r="P138" s="5">
        <f t="shared" si="14"/>
        <v>0.63186813186813184</v>
      </c>
      <c r="Q138" s="5">
        <f t="shared" si="15"/>
        <v>0</v>
      </c>
      <c r="R138" s="5">
        <f t="shared" si="16"/>
        <v>0</v>
      </c>
      <c r="S138" s="5">
        <f t="shared" si="17"/>
        <v>1</v>
      </c>
      <c r="T138" s="5">
        <f t="shared" si="18"/>
        <v>0</v>
      </c>
      <c r="U138" s="5">
        <f t="shared" si="19"/>
        <v>0</v>
      </c>
      <c r="V138" s="5">
        <f t="shared" si="20"/>
        <v>0</v>
      </c>
    </row>
    <row r="139" spans="1:22" x14ac:dyDescent="0.25">
      <c r="A139" s="24" t="s">
        <v>175</v>
      </c>
      <c r="B139" s="4" t="s">
        <v>130</v>
      </c>
      <c r="C139" s="4">
        <v>269</v>
      </c>
      <c r="D139" s="4">
        <v>2019</v>
      </c>
      <c r="E139" s="4" t="s">
        <v>118</v>
      </c>
      <c r="F139" s="4" t="s">
        <v>155</v>
      </c>
      <c r="G139" s="4">
        <v>137</v>
      </c>
      <c r="H139" s="4">
        <v>12</v>
      </c>
      <c r="I139" s="4">
        <v>137</v>
      </c>
      <c r="L139" s="4">
        <v>137</v>
      </c>
      <c r="P139" s="5">
        <f t="shared" si="14"/>
        <v>1</v>
      </c>
      <c r="Q139" s="5">
        <f t="shared" si="15"/>
        <v>0</v>
      </c>
      <c r="R139" s="5">
        <f t="shared" si="16"/>
        <v>0</v>
      </c>
      <c r="S139" s="5">
        <f t="shared" si="17"/>
        <v>1</v>
      </c>
      <c r="T139" s="5">
        <f t="shared" si="18"/>
        <v>0</v>
      </c>
      <c r="U139" s="5">
        <f t="shared" si="19"/>
        <v>0</v>
      </c>
      <c r="V139" s="5">
        <f t="shared" si="20"/>
        <v>0</v>
      </c>
    </row>
    <row r="140" spans="1:22" x14ac:dyDescent="0.25">
      <c r="A140" s="24" t="s">
        <v>175</v>
      </c>
      <c r="B140" s="4" t="s">
        <v>130</v>
      </c>
      <c r="C140" s="4">
        <v>269</v>
      </c>
      <c r="D140" s="4">
        <v>2020</v>
      </c>
      <c r="E140" s="4" t="s">
        <v>118</v>
      </c>
      <c r="F140" s="4" t="s">
        <v>155</v>
      </c>
      <c r="G140" s="4">
        <v>140</v>
      </c>
      <c r="H140" s="4">
        <v>13</v>
      </c>
      <c r="I140" s="4">
        <v>140</v>
      </c>
      <c r="L140" s="4">
        <v>140</v>
      </c>
      <c r="P140" s="5">
        <f t="shared" si="14"/>
        <v>1</v>
      </c>
      <c r="Q140" s="5">
        <f t="shared" si="15"/>
        <v>0</v>
      </c>
      <c r="R140" s="5">
        <f t="shared" si="16"/>
        <v>0</v>
      </c>
      <c r="S140" s="5">
        <f t="shared" si="17"/>
        <v>1</v>
      </c>
      <c r="T140" s="5">
        <f t="shared" si="18"/>
        <v>0</v>
      </c>
      <c r="U140" s="5">
        <f t="shared" si="19"/>
        <v>0</v>
      </c>
      <c r="V140" s="5">
        <f t="shared" si="20"/>
        <v>0</v>
      </c>
    </row>
    <row r="141" spans="1:22" x14ac:dyDescent="0.25">
      <c r="A141" s="24" t="s">
        <v>175</v>
      </c>
      <c r="B141" s="4" t="s">
        <v>130</v>
      </c>
      <c r="C141" s="4">
        <v>270</v>
      </c>
      <c r="D141" s="4">
        <v>2012</v>
      </c>
      <c r="E141" s="4" t="s">
        <v>129</v>
      </c>
      <c r="F141" s="4" t="s">
        <v>155</v>
      </c>
      <c r="G141" s="4">
        <v>120</v>
      </c>
      <c r="H141" s="4">
        <v>16</v>
      </c>
      <c r="I141" s="4">
        <v>75</v>
      </c>
      <c r="L141" s="4">
        <v>120</v>
      </c>
      <c r="P141" s="5">
        <f t="shared" si="14"/>
        <v>0.625</v>
      </c>
      <c r="Q141" s="5">
        <f t="shared" si="15"/>
        <v>0</v>
      </c>
      <c r="R141" s="5">
        <f t="shared" si="16"/>
        <v>0</v>
      </c>
      <c r="S141" s="5">
        <f t="shared" si="17"/>
        <v>1</v>
      </c>
      <c r="T141" s="5">
        <f t="shared" si="18"/>
        <v>0</v>
      </c>
      <c r="U141" s="5">
        <f t="shared" si="19"/>
        <v>0</v>
      </c>
      <c r="V141" s="5">
        <f t="shared" si="20"/>
        <v>0</v>
      </c>
    </row>
    <row r="142" spans="1:22" x14ac:dyDescent="0.25">
      <c r="A142" s="24" t="s">
        <v>175</v>
      </c>
      <c r="B142" s="4" t="s">
        <v>130</v>
      </c>
      <c r="C142" s="4">
        <v>270</v>
      </c>
      <c r="D142" s="4">
        <v>2013</v>
      </c>
      <c r="E142" s="4" t="s">
        <v>129</v>
      </c>
      <c r="F142" s="4" t="s">
        <v>155</v>
      </c>
      <c r="G142" s="4">
        <v>120</v>
      </c>
      <c r="H142" s="4">
        <v>16</v>
      </c>
      <c r="I142" s="4">
        <v>36</v>
      </c>
      <c r="L142" s="4">
        <v>120</v>
      </c>
      <c r="P142" s="5">
        <f t="shared" si="14"/>
        <v>0.3</v>
      </c>
      <c r="Q142" s="5">
        <f t="shared" si="15"/>
        <v>0</v>
      </c>
      <c r="R142" s="5">
        <f t="shared" si="16"/>
        <v>0</v>
      </c>
      <c r="S142" s="5">
        <f t="shared" si="17"/>
        <v>1</v>
      </c>
      <c r="T142" s="5">
        <f t="shared" si="18"/>
        <v>0</v>
      </c>
      <c r="U142" s="5">
        <f t="shared" si="19"/>
        <v>0</v>
      </c>
      <c r="V142" s="5">
        <f t="shared" si="20"/>
        <v>0</v>
      </c>
    </row>
    <row r="143" spans="1:22" x14ac:dyDescent="0.25">
      <c r="A143" s="24" t="s">
        <v>175</v>
      </c>
      <c r="B143" s="4" t="s">
        <v>130</v>
      </c>
      <c r="C143" s="4">
        <v>270</v>
      </c>
      <c r="D143" s="4">
        <v>2014</v>
      </c>
      <c r="E143" s="4" t="s">
        <v>129</v>
      </c>
      <c r="F143" s="4" t="s">
        <v>155</v>
      </c>
      <c r="G143" s="4">
        <v>120</v>
      </c>
      <c r="H143" s="4">
        <v>16</v>
      </c>
      <c r="I143" s="4">
        <v>97</v>
      </c>
      <c r="L143" s="4">
        <v>120</v>
      </c>
      <c r="P143" s="5">
        <f t="shared" si="14"/>
        <v>0.80833333333333335</v>
      </c>
      <c r="Q143" s="5">
        <f t="shared" si="15"/>
        <v>0</v>
      </c>
      <c r="R143" s="5">
        <f t="shared" si="16"/>
        <v>0</v>
      </c>
      <c r="S143" s="5">
        <f t="shared" si="17"/>
        <v>1</v>
      </c>
      <c r="T143" s="5">
        <f t="shared" si="18"/>
        <v>0</v>
      </c>
      <c r="U143" s="5">
        <f t="shared" si="19"/>
        <v>0</v>
      </c>
      <c r="V143" s="5">
        <f t="shared" si="20"/>
        <v>0</v>
      </c>
    </row>
    <row r="144" spans="1:22" x14ac:dyDescent="0.25">
      <c r="A144" s="24" t="s">
        <v>175</v>
      </c>
      <c r="B144" s="4" t="s">
        <v>130</v>
      </c>
      <c r="C144" s="4">
        <v>270</v>
      </c>
      <c r="D144" s="4">
        <v>2015</v>
      </c>
      <c r="E144" s="4" t="s">
        <v>129</v>
      </c>
      <c r="F144" s="4" t="s">
        <v>155</v>
      </c>
      <c r="G144" s="4">
        <v>120</v>
      </c>
      <c r="H144" s="4">
        <v>16</v>
      </c>
      <c r="I144" s="4">
        <v>99</v>
      </c>
      <c r="L144" s="4">
        <v>119</v>
      </c>
      <c r="P144" s="5">
        <f t="shared" si="14"/>
        <v>0.82499999999999996</v>
      </c>
      <c r="Q144" s="5">
        <f t="shared" si="15"/>
        <v>0</v>
      </c>
      <c r="R144" s="5">
        <f t="shared" si="16"/>
        <v>0</v>
      </c>
      <c r="S144" s="5">
        <f t="shared" si="17"/>
        <v>0.9916666666666667</v>
      </c>
      <c r="T144" s="5">
        <f t="shared" si="18"/>
        <v>0</v>
      </c>
      <c r="U144" s="5">
        <f t="shared" si="19"/>
        <v>0</v>
      </c>
      <c r="V144" s="5">
        <f t="shared" si="20"/>
        <v>0</v>
      </c>
    </row>
    <row r="145" spans="1:22" x14ac:dyDescent="0.25">
      <c r="A145" s="24" t="s">
        <v>175</v>
      </c>
      <c r="B145" s="4" t="s">
        <v>130</v>
      </c>
      <c r="C145" s="4">
        <v>270</v>
      </c>
      <c r="D145" s="4">
        <v>2016</v>
      </c>
      <c r="E145" s="4" t="s">
        <v>129</v>
      </c>
      <c r="F145" s="4" t="s">
        <v>155</v>
      </c>
      <c r="G145" s="4">
        <v>120</v>
      </c>
      <c r="H145" s="4">
        <v>16</v>
      </c>
      <c r="I145" s="4">
        <v>47</v>
      </c>
      <c r="L145" s="4">
        <v>120</v>
      </c>
      <c r="P145" s="5">
        <f t="shared" si="14"/>
        <v>0.39166666666666666</v>
      </c>
      <c r="Q145" s="5">
        <f t="shared" si="15"/>
        <v>0</v>
      </c>
      <c r="R145" s="5">
        <f t="shared" si="16"/>
        <v>0</v>
      </c>
      <c r="S145" s="5">
        <f t="shared" si="17"/>
        <v>1</v>
      </c>
      <c r="T145" s="5">
        <f t="shared" si="18"/>
        <v>0</v>
      </c>
      <c r="U145" s="5">
        <f t="shared" si="19"/>
        <v>0</v>
      </c>
      <c r="V145" s="5">
        <f t="shared" si="20"/>
        <v>0</v>
      </c>
    </row>
    <row r="146" spans="1:22" x14ac:dyDescent="0.25">
      <c r="A146" s="24" t="s">
        <v>175</v>
      </c>
      <c r="B146" s="4" t="s">
        <v>130</v>
      </c>
      <c r="C146" s="4">
        <v>270</v>
      </c>
      <c r="D146" s="4">
        <v>2017</v>
      </c>
      <c r="E146" s="4" t="s">
        <v>129</v>
      </c>
      <c r="F146" s="4" t="s">
        <v>155</v>
      </c>
      <c r="G146" s="4">
        <v>120</v>
      </c>
      <c r="H146" s="4">
        <v>16</v>
      </c>
      <c r="I146" s="4">
        <v>65</v>
      </c>
      <c r="J146" s="4">
        <v>65</v>
      </c>
      <c r="L146" s="4">
        <v>120</v>
      </c>
      <c r="P146" s="5">
        <f t="shared" si="14"/>
        <v>0.54166666666666663</v>
      </c>
      <c r="Q146" s="5">
        <f t="shared" si="15"/>
        <v>0.54166666666666663</v>
      </c>
      <c r="R146" s="5">
        <f t="shared" si="16"/>
        <v>0</v>
      </c>
      <c r="S146" s="5">
        <f t="shared" si="17"/>
        <v>1</v>
      </c>
      <c r="T146" s="5">
        <f t="shared" si="18"/>
        <v>0</v>
      </c>
      <c r="U146" s="5">
        <f t="shared" si="19"/>
        <v>0</v>
      </c>
      <c r="V146" s="5">
        <f t="shared" si="20"/>
        <v>0</v>
      </c>
    </row>
    <row r="147" spans="1:22" x14ac:dyDescent="0.25">
      <c r="A147" s="24" t="s">
        <v>175</v>
      </c>
      <c r="B147" s="4" t="s">
        <v>130</v>
      </c>
      <c r="C147" s="4">
        <v>270</v>
      </c>
      <c r="D147" s="4">
        <v>2018</v>
      </c>
      <c r="E147" s="4" t="s">
        <v>129</v>
      </c>
      <c r="F147" s="4" t="s">
        <v>155</v>
      </c>
      <c r="G147" s="4">
        <v>120</v>
      </c>
      <c r="H147" s="4">
        <v>16</v>
      </c>
      <c r="I147" s="4">
        <v>46</v>
      </c>
      <c r="J147" s="4">
        <v>46</v>
      </c>
      <c r="L147" s="4">
        <v>120</v>
      </c>
      <c r="P147" s="5">
        <f t="shared" si="14"/>
        <v>0.38333333333333336</v>
      </c>
      <c r="Q147" s="5">
        <f t="shared" si="15"/>
        <v>0.38333333333333336</v>
      </c>
      <c r="R147" s="5">
        <f t="shared" si="16"/>
        <v>0</v>
      </c>
      <c r="S147" s="5">
        <f t="shared" si="17"/>
        <v>1</v>
      </c>
      <c r="T147" s="5">
        <f t="shared" si="18"/>
        <v>0</v>
      </c>
      <c r="U147" s="5">
        <f t="shared" si="19"/>
        <v>0</v>
      </c>
      <c r="V147" s="5">
        <f t="shared" si="20"/>
        <v>0</v>
      </c>
    </row>
    <row r="148" spans="1:22" x14ac:dyDescent="0.25">
      <c r="A148" s="24" t="s">
        <v>175</v>
      </c>
      <c r="B148" s="4" t="s">
        <v>130</v>
      </c>
      <c r="C148" s="4">
        <v>270</v>
      </c>
      <c r="D148" s="4">
        <v>2019</v>
      </c>
      <c r="E148" s="4" t="s">
        <v>129</v>
      </c>
      <c r="F148" s="4" t="s">
        <v>155</v>
      </c>
      <c r="G148" s="4">
        <v>179</v>
      </c>
      <c r="H148" s="4">
        <v>16</v>
      </c>
      <c r="I148" s="4">
        <v>55</v>
      </c>
      <c r="J148" s="4">
        <v>55</v>
      </c>
      <c r="L148" s="4">
        <v>179</v>
      </c>
      <c r="P148" s="5">
        <f t="shared" si="14"/>
        <v>0.30726256983240224</v>
      </c>
      <c r="Q148" s="5">
        <f t="shared" si="15"/>
        <v>0.30726256983240224</v>
      </c>
      <c r="R148" s="5">
        <f t="shared" si="16"/>
        <v>0</v>
      </c>
      <c r="S148" s="5">
        <f t="shared" si="17"/>
        <v>1</v>
      </c>
      <c r="T148" s="5">
        <f t="shared" si="18"/>
        <v>0</v>
      </c>
      <c r="U148" s="5">
        <f t="shared" si="19"/>
        <v>0</v>
      </c>
      <c r="V148" s="5">
        <f t="shared" si="20"/>
        <v>0</v>
      </c>
    </row>
    <row r="149" spans="1:22" x14ac:dyDescent="0.25">
      <c r="A149" s="24" t="s">
        <v>175</v>
      </c>
      <c r="B149" s="4" t="s">
        <v>130</v>
      </c>
      <c r="C149" s="4">
        <v>270</v>
      </c>
      <c r="D149" s="4">
        <v>2020</v>
      </c>
      <c r="E149" s="4" t="s">
        <v>129</v>
      </c>
      <c r="F149" s="4" t="s">
        <v>155</v>
      </c>
      <c r="G149" s="4">
        <v>120</v>
      </c>
      <c r="H149" s="4">
        <v>16</v>
      </c>
      <c r="I149" s="4">
        <v>119</v>
      </c>
      <c r="J149" s="4">
        <v>102</v>
      </c>
      <c r="K149" s="4">
        <v>54</v>
      </c>
      <c r="L149" s="4">
        <v>120</v>
      </c>
      <c r="M149" s="4">
        <v>54</v>
      </c>
      <c r="P149" s="5">
        <f t="shared" si="14"/>
        <v>0.9916666666666667</v>
      </c>
      <c r="Q149" s="5">
        <f t="shared" si="15"/>
        <v>0.85</v>
      </c>
      <c r="R149" s="5">
        <f t="shared" si="16"/>
        <v>0.45</v>
      </c>
      <c r="S149" s="5">
        <f t="shared" si="17"/>
        <v>1</v>
      </c>
      <c r="T149" s="5">
        <f t="shared" si="18"/>
        <v>0.45</v>
      </c>
      <c r="U149" s="5">
        <f t="shared" si="19"/>
        <v>0</v>
      </c>
      <c r="V149" s="5">
        <f t="shared" si="20"/>
        <v>0</v>
      </c>
    </row>
    <row r="150" spans="1:22" x14ac:dyDescent="0.25">
      <c r="A150" s="24" t="s">
        <v>175</v>
      </c>
      <c r="B150" s="4" t="s">
        <v>132</v>
      </c>
      <c r="C150" s="4">
        <v>299</v>
      </c>
      <c r="D150" s="4">
        <v>2012</v>
      </c>
      <c r="E150" s="4" t="s">
        <v>96</v>
      </c>
      <c r="F150" s="4" t="s">
        <v>155</v>
      </c>
      <c r="G150" s="4">
        <v>320</v>
      </c>
      <c r="H150" s="4">
        <v>18</v>
      </c>
      <c r="I150" s="4">
        <v>245</v>
      </c>
      <c r="L150" s="4">
        <v>320</v>
      </c>
      <c r="P150" s="5">
        <f t="shared" si="14"/>
        <v>0.765625</v>
      </c>
      <c r="Q150" s="5">
        <f t="shared" si="15"/>
        <v>0</v>
      </c>
      <c r="R150" s="5">
        <f t="shared" si="16"/>
        <v>0</v>
      </c>
      <c r="S150" s="5">
        <f t="shared" si="17"/>
        <v>1</v>
      </c>
      <c r="T150" s="5">
        <f t="shared" si="18"/>
        <v>0</v>
      </c>
      <c r="U150" s="5">
        <f t="shared" si="19"/>
        <v>0</v>
      </c>
      <c r="V150" s="5">
        <f t="shared" si="20"/>
        <v>0</v>
      </c>
    </row>
    <row r="151" spans="1:22" x14ac:dyDescent="0.25">
      <c r="A151" s="24" t="s">
        <v>175</v>
      </c>
      <c r="B151" s="4" t="s">
        <v>132</v>
      </c>
      <c r="C151" s="4">
        <v>299</v>
      </c>
      <c r="D151" s="4">
        <v>2013</v>
      </c>
      <c r="E151" s="4" t="s">
        <v>96</v>
      </c>
      <c r="F151" s="4" t="s">
        <v>155</v>
      </c>
      <c r="G151" s="4">
        <v>320</v>
      </c>
      <c r="H151" s="4">
        <v>18</v>
      </c>
      <c r="I151" s="4">
        <v>179</v>
      </c>
      <c r="L151" s="4">
        <v>320</v>
      </c>
      <c r="P151" s="5">
        <f t="shared" si="14"/>
        <v>0.55937499999999996</v>
      </c>
      <c r="Q151" s="5">
        <f t="shared" si="15"/>
        <v>0</v>
      </c>
      <c r="R151" s="5">
        <f t="shared" si="16"/>
        <v>0</v>
      </c>
      <c r="S151" s="5">
        <f t="shared" si="17"/>
        <v>1</v>
      </c>
      <c r="T151" s="5">
        <f t="shared" si="18"/>
        <v>0</v>
      </c>
      <c r="U151" s="5">
        <f t="shared" si="19"/>
        <v>0</v>
      </c>
      <c r="V151" s="5">
        <f t="shared" si="20"/>
        <v>0</v>
      </c>
    </row>
    <row r="152" spans="1:22" x14ac:dyDescent="0.25">
      <c r="A152" s="24" t="s">
        <v>175</v>
      </c>
      <c r="B152" s="4" t="s">
        <v>132</v>
      </c>
      <c r="C152" s="4">
        <v>299</v>
      </c>
      <c r="D152" s="4">
        <v>2014</v>
      </c>
      <c r="E152" s="4" t="s">
        <v>96</v>
      </c>
      <c r="F152" s="4" t="s">
        <v>155</v>
      </c>
      <c r="G152" s="4">
        <v>320</v>
      </c>
      <c r="H152" s="4">
        <v>18</v>
      </c>
      <c r="I152" s="4">
        <v>309</v>
      </c>
      <c r="L152" s="4">
        <v>320</v>
      </c>
      <c r="P152" s="5">
        <f t="shared" si="14"/>
        <v>0.96562499999999996</v>
      </c>
      <c r="Q152" s="5">
        <f t="shared" si="15"/>
        <v>0</v>
      </c>
      <c r="R152" s="5">
        <f t="shared" si="16"/>
        <v>0</v>
      </c>
      <c r="S152" s="5">
        <f t="shared" si="17"/>
        <v>1</v>
      </c>
      <c r="T152" s="5">
        <f t="shared" si="18"/>
        <v>0</v>
      </c>
      <c r="U152" s="5">
        <f t="shared" si="19"/>
        <v>0</v>
      </c>
      <c r="V152" s="5">
        <f t="shared" si="20"/>
        <v>0</v>
      </c>
    </row>
    <row r="153" spans="1:22" x14ac:dyDescent="0.25">
      <c r="A153" s="24" t="s">
        <v>175</v>
      </c>
      <c r="B153" s="4" t="s">
        <v>132</v>
      </c>
      <c r="C153" s="4">
        <v>299</v>
      </c>
      <c r="D153" s="4">
        <v>2015</v>
      </c>
      <c r="E153" s="4" t="s">
        <v>96</v>
      </c>
      <c r="F153" s="4" t="s">
        <v>155</v>
      </c>
      <c r="G153" s="4">
        <v>204</v>
      </c>
      <c r="H153" s="4">
        <v>20</v>
      </c>
      <c r="I153" s="4">
        <v>202</v>
      </c>
      <c r="L153" s="4">
        <v>204</v>
      </c>
      <c r="P153" s="5">
        <f t="shared" si="14"/>
        <v>0.99019607843137258</v>
      </c>
      <c r="Q153" s="5">
        <f t="shared" si="15"/>
        <v>0</v>
      </c>
      <c r="R153" s="5">
        <f t="shared" si="16"/>
        <v>0</v>
      </c>
      <c r="S153" s="5">
        <f t="shared" si="17"/>
        <v>1</v>
      </c>
      <c r="T153" s="5">
        <f t="shared" si="18"/>
        <v>0</v>
      </c>
      <c r="U153" s="5">
        <f t="shared" si="19"/>
        <v>0</v>
      </c>
      <c r="V153" s="5">
        <f t="shared" si="20"/>
        <v>0</v>
      </c>
    </row>
    <row r="154" spans="1:22" x14ac:dyDescent="0.25">
      <c r="A154" s="24" t="s">
        <v>175</v>
      </c>
      <c r="B154" s="4" t="s">
        <v>132</v>
      </c>
      <c r="C154" s="4">
        <v>299</v>
      </c>
      <c r="D154" s="4">
        <v>2016</v>
      </c>
      <c r="E154" s="4" t="s">
        <v>96</v>
      </c>
      <c r="F154" s="4" t="s">
        <v>155</v>
      </c>
      <c r="G154" s="4">
        <v>410</v>
      </c>
      <c r="H154" s="4">
        <v>20</v>
      </c>
      <c r="I154" s="4">
        <v>155</v>
      </c>
      <c r="L154" s="4">
        <v>410</v>
      </c>
      <c r="P154" s="5">
        <f t="shared" si="14"/>
        <v>0.37804878048780488</v>
      </c>
      <c r="Q154" s="5">
        <f t="shared" si="15"/>
        <v>0</v>
      </c>
      <c r="R154" s="5">
        <f t="shared" si="16"/>
        <v>0</v>
      </c>
      <c r="S154" s="5">
        <f t="shared" si="17"/>
        <v>1</v>
      </c>
      <c r="T154" s="5">
        <f t="shared" si="18"/>
        <v>0</v>
      </c>
      <c r="U154" s="5">
        <f t="shared" si="19"/>
        <v>0</v>
      </c>
      <c r="V154" s="5">
        <f t="shared" si="20"/>
        <v>0</v>
      </c>
    </row>
    <row r="155" spans="1:22" x14ac:dyDescent="0.25">
      <c r="A155" s="24" t="s">
        <v>175</v>
      </c>
      <c r="B155" s="4" t="s">
        <v>132</v>
      </c>
      <c r="C155" s="4">
        <v>299</v>
      </c>
      <c r="D155" s="4">
        <v>2017</v>
      </c>
      <c r="E155" s="4" t="s">
        <v>96</v>
      </c>
      <c r="F155" s="4" t="s">
        <v>155</v>
      </c>
      <c r="G155" s="4">
        <v>336</v>
      </c>
      <c r="H155" s="4">
        <v>18</v>
      </c>
      <c r="I155" s="4">
        <v>90</v>
      </c>
      <c r="L155" s="4">
        <v>336</v>
      </c>
      <c r="P155" s="5">
        <f t="shared" si="14"/>
        <v>0.26785714285714285</v>
      </c>
      <c r="Q155" s="5">
        <f t="shared" si="15"/>
        <v>0</v>
      </c>
      <c r="R155" s="5">
        <f t="shared" si="16"/>
        <v>0</v>
      </c>
      <c r="S155" s="5">
        <f t="shared" si="17"/>
        <v>1</v>
      </c>
      <c r="T155" s="5">
        <f t="shared" si="18"/>
        <v>0</v>
      </c>
      <c r="U155" s="5">
        <f t="shared" si="19"/>
        <v>0</v>
      </c>
      <c r="V155" s="5">
        <f t="shared" si="20"/>
        <v>0</v>
      </c>
    </row>
    <row r="156" spans="1:22" x14ac:dyDescent="0.25">
      <c r="A156" s="24" t="s">
        <v>175</v>
      </c>
      <c r="B156" s="4" t="s">
        <v>132</v>
      </c>
      <c r="C156" s="4">
        <v>299</v>
      </c>
      <c r="D156" s="4">
        <v>2018</v>
      </c>
      <c r="E156" s="4" t="s">
        <v>96</v>
      </c>
      <c r="F156" s="4" t="s">
        <v>155</v>
      </c>
      <c r="G156" s="4">
        <v>336</v>
      </c>
      <c r="H156" s="4">
        <v>18</v>
      </c>
      <c r="I156" s="4">
        <v>207</v>
      </c>
      <c r="J156" s="4">
        <v>207</v>
      </c>
      <c r="L156" s="4">
        <v>336</v>
      </c>
      <c r="P156" s="5">
        <f t="shared" si="14"/>
        <v>0.6160714285714286</v>
      </c>
      <c r="Q156" s="5">
        <f t="shared" si="15"/>
        <v>0.6160714285714286</v>
      </c>
      <c r="R156" s="5">
        <f t="shared" si="16"/>
        <v>0</v>
      </c>
      <c r="S156" s="5">
        <f t="shared" si="17"/>
        <v>1</v>
      </c>
      <c r="T156" s="5">
        <f t="shared" si="18"/>
        <v>0</v>
      </c>
      <c r="U156" s="5">
        <f t="shared" si="19"/>
        <v>0</v>
      </c>
      <c r="V156" s="5">
        <f t="shared" si="20"/>
        <v>0</v>
      </c>
    </row>
    <row r="157" spans="1:22" x14ac:dyDescent="0.25">
      <c r="A157" s="24" t="s">
        <v>175</v>
      </c>
      <c r="B157" s="4" t="s">
        <v>132</v>
      </c>
      <c r="C157" s="4">
        <v>299</v>
      </c>
      <c r="D157" s="4">
        <v>2019</v>
      </c>
      <c r="E157" s="4" t="s">
        <v>96</v>
      </c>
      <c r="F157" s="4" t="s">
        <v>155</v>
      </c>
      <c r="G157" s="4">
        <v>410</v>
      </c>
      <c r="H157" s="4">
        <v>20</v>
      </c>
      <c r="I157" s="4">
        <v>385</v>
      </c>
      <c r="J157" s="4">
        <v>385</v>
      </c>
      <c r="L157" s="4">
        <v>410</v>
      </c>
      <c r="P157" s="5">
        <f t="shared" si="14"/>
        <v>0.93902439024390238</v>
      </c>
      <c r="Q157" s="5">
        <f t="shared" si="15"/>
        <v>0.93902439024390238</v>
      </c>
      <c r="R157" s="5">
        <f t="shared" si="16"/>
        <v>0</v>
      </c>
      <c r="S157" s="5">
        <f t="shared" si="17"/>
        <v>1</v>
      </c>
      <c r="T157" s="5">
        <f t="shared" si="18"/>
        <v>0</v>
      </c>
      <c r="U157" s="5">
        <f t="shared" si="19"/>
        <v>0</v>
      </c>
      <c r="V157" s="5">
        <f t="shared" si="20"/>
        <v>0</v>
      </c>
    </row>
    <row r="158" spans="1:22" x14ac:dyDescent="0.25">
      <c r="A158" s="24" t="s">
        <v>175</v>
      </c>
      <c r="B158" s="4" t="s">
        <v>132</v>
      </c>
      <c r="C158" s="4">
        <v>299</v>
      </c>
      <c r="D158" s="4">
        <v>2020</v>
      </c>
      <c r="E158" s="4" t="s">
        <v>96</v>
      </c>
      <c r="F158" s="4" t="s">
        <v>155</v>
      </c>
      <c r="G158" s="4">
        <v>510</v>
      </c>
      <c r="H158" s="4">
        <v>20</v>
      </c>
      <c r="I158" s="4">
        <v>184</v>
      </c>
      <c r="J158" s="4">
        <v>184</v>
      </c>
      <c r="L158" s="4">
        <v>510</v>
      </c>
      <c r="P158" s="5">
        <f t="shared" si="14"/>
        <v>0.36078431372549019</v>
      </c>
      <c r="Q158" s="5">
        <f t="shared" si="15"/>
        <v>0.36078431372549019</v>
      </c>
      <c r="R158" s="5">
        <f t="shared" si="16"/>
        <v>0</v>
      </c>
      <c r="S158" s="5">
        <f t="shared" si="17"/>
        <v>1</v>
      </c>
      <c r="T158" s="5">
        <f t="shared" si="18"/>
        <v>0</v>
      </c>
      <c r="U158" s="5">
        <f t="shared" si="19"/>
        <v>0</v>
      </c>
      <c r="V158" s="5">
        <f t="shared" si="20"/>
        <v>0</v>
      </c>
    </row>
    <row r="159" spans="1:22" x14ac:dyDescent="0.25">
      <c r="A159" s="24" t="s">
        <v>175</v>
      </c>
      <c r="B159" s="4" t="s">
        <v>132</v>
      </c>
      <c r="C159" s="4">
        <v>300</v>
      </c>
      <c r="D159" s="4">
        <v>2011</v>
      </c>
      <c r="E159" s="4" t="s">
        <v>118</v>
      </c>
      <c r="F159" s="4" t="s">
        <v>155</v>
      </c>
      <c r="G159" s="4">
        <v>258</v>
      </c>
      <c r="H159" s="4">
        <v>25</v>
      </c>
      <c r="L159" s="4">
        <v>258</v>
      </c>
      <c r="P159" s="5">
        <f t="shared" si="14"/>
        <v>0</v>
      </c>
      <c r="Q159" s="5">
        <f t="shared" si="15"/>
        <v>0</v>
      </c>
      <c r="R159" s="5">
        <f t="shared" si="16"/>
        <v>0</v>
      </c>
      <c r="S159" s="5">
        <f t="shared" si="17"/>
        <v>1</v>
      </c>
      <c r="T159" s="5">
        <f t="shared" si="18"/>
        <v>0</v>
      </c>
      <c r="U159" s="5">
        <f t="shared" si="19"/>
        <v>0</v>
      </c>
      <c r="V159" s="5">
        <f t="shared" si="20"/>
        <v>0</v>
      </c>
    </row>
    <row r="160" spans="1:22" x14ac:dyDescent="0.25">
      <c r="A160" s="24" t="s">
        <v>175</v>
      </c>
      <c r="B160" s="4" t="s">
        <v>132</v>
      </c>
      <c r="C160" s="4">
        <v>300</v>
      </c>
      <c r="D160" s="4">
        <v>2012</v>
      </c>
      <c r="E160" s="4" t="s">
        <v>118</v>
      </c>
      <c r="F160" s="4" t="s">
        <v>155</v>
      </c>
      <c r="G160" s="4">
        <v>270</v>
      </c>
      <c r="H160" s="4">
        <v>20</v>
      </c>
      <c r="L160" s="4">
        <v>270</v>
      </c>
      <c r="P160" s="5">
        <f t="shared" si="14"/>
        <v>0</v>
      </c>
      <c r="Q160" s="5">
        <f t="shared" si="15"/>
        <v>0</v>
      </c>
      <c r="R160" s="5">
        <f t="shared" si="16"/>
        <v>0</v>
      </c>
      <c r="S160" s="5">
        <f t="shared" si="17"/>
        <v>1</v>
      </c>
      <c r="T160" s="5">
        <f t="shared" si="18"/>
        <v>0</v>
      </c>
      <c r="U160" s="5">
        <f t="shared" si="19"/>
        <v>0</v>
      </c>
      <c r="V160" s="5">
        <f t="shared" si="20"/>
        <v>0</v>
      </c>
    </row>
    <row r="161" spans="1:22" x14ac:dyDescent="0.25">
      <c r="A161" s="24" t="s">
        <v>175</v>
      </c>
      <c r="B161" s="4" t="s">
        <v>132</v>
      </c>
      <c r="C161" s="4">
        <v>300</v>
      </c>
      <c r="D161" s="4">
        <v>2013</v>
      </c>
      <c r="E161" s="4" t="s">
        <v>118</v>
      </c>
      <c r="F161" s="4" t="s">
        <v>155</v>
      </c>
      <c r="G161" s="4">
        <v>271</v>
      </c>
      <c r="H161" s="4">
        <v>20</v>
      </c>
      <c r="L161" s="4">
        <v>271</v>
      </c>
      <c r="P161" s="5">
        <f t="shared" si="14"/>
        <v>0</v>
      </c>
      <c r="Q161" s="5">
        <f t="shared" si="15"/>
        <v>0</v>
      </c>
      <c r="R161" s="5">
        <f t="shared" si="16"/>
        <v>0</v>
      </c>
      <c r="S161" s="5">
        <f t="shared" si="17"/>
        <v>1</v>
      </c>
      <c r="T161" s="5">
        <f t="shared" si="18"/>
        <v>0</v>
      </c>
      <c r="U161" s="5">
        <f t="shared" si="19"/>
        <v>0</v>
      </c>
      <c r="V161" s="5">
        <f t="shared" si="20"/>
        <v>0</v>
      </c>
    </row>
    <row r="162" spans="1:22" x14ac:dyDescent="0.25">
      <c r="A162" s="24" t="s">
        <v>175</v>
      </c>
      <c r="B162" s="4" t="s">
        <v>132</v>
      </c>
      <c r="C162" s="4">
        <v>300</v>
      </c>
      <c r="D162" s="4">
        <v>2014</v>
      </c>
      <c r="E162" s="4" t="s">
        <v>118</v>
      </c>
      <c r="F162" s="4" t="s">
        <v>155</v>
      </c>
      <c r="G162" s="4">
        <v>271</v>
      </c>
      <c r="H162" s="4">
        <v>20</v>
      </c>
      <c r="L162" s="4">
        <v>271</v>
      </c>
      <c r="P162" s="5">
        <f t="shared" si="14"/>
        <v>0</v>
      </c>
      <c r="Q162" s="5">
        <f t="shared" si="15"/>
        <v>0</v>
      </c>
      <c r="R162" s="5">
        <f t="shared" si="16"/>
        <v>0</v>
      </c>
      <c r="S162" s="5">
        <f t="shared" si="17"/>
        <v>1</v>
      </c>
      <c r="T162" s="5">
        <f t="shared" si="18"/>
        <v>0</v>
      </c>
      <c r="U162" s="5">
        <f t="shared" si="19"/>
        <v>0</v>
      </c>
      <c r="V162" s="5">
        <f t="shared" si="20"/>
        <v>0</v>
      </c>
    </row>
    <row r="163" spans="1:22" x14ac:dyDescent="0.25">
      <c r="A163" s="24" t="s">
        <v>175</v>
      </c>
      <c r="B163" s="4" t="s">
        <v>132</v>
      </c>
      <c r="C163" s="4">
        <v>300</v>
      </c>
      <c r="D163" s="4">
        <v>2015</v>
      </c>
      <c r="E163" s="4" t="s">
        <v>118</v>
      </c>
      <c r="F163" s="4" t="s">
        <v>155</v>
      </c>
      <c r="G163" s="4">
        <v>120</v>
      </c>
      <c r="H163" s="4">
        <v>18</v>
      </c>
      <c r="L163" s="4">
        <v>120</v>
      </c>
      <c r="P163" s="5">
        <f t="shared" si="14"/>
        <v>0</v>
      </c>
      <c r="Q163" s="5">
        <f t="shared" si="15"/>
        <v>0</v>
      </c>
      <c r="R163" s="5">
        <f t="shared" si="16"/>
        <v>0</v>
      </c>
      <c r="S163" s="5">
        <f t="shared" si="17"/>
        <v>1</v>
      </c>
      <c r="T163" s="5">
        <f t="shared" si="18"/>
        <v>0</v>
      </c>
      <c r="U163" s="5">
        <f t="shared" si="19"/>
        <v>0</v>
      </c>
      <c r="V163" s="5">
        <f t="shared" si="20"/>
        <v>0</v>
      </c>
    </row>
    <row r="164" spans="1:22" x14ac:dyDescent="0.25">
      <c r="A164" s="24" t="s">
        <v>175</v>
      </c>
      <c r="B164" s="4" t="s">
        <v>132</v>
      </c>
      <c r="C164" s="4">
        <v>300</v>
      </c>
      <c r="D164" s="4">
        <v>2016</v>
      </c>
      <c r="E164" s="4" t="s">
        <v>118</v>
      </c>
      <c r="F164" s="4" t="s">
        <v>155</v>
      </c>
      <c r="G164" s="4">
        <v>362</v>
      </c>
      <c r="H164" s="4">
        <v>24</v>
      </c>
      <c r="L164" s="4">
        <v>362</v>
      </c>
      <c r="P164" s="5">
        <f t="shared" si="14"/>
        <v>0</v>
      </c>
      <c r="Q164" s="5">
        <f t="shared" si="15"/>
        <v>0</v>
      </c>
      <c r="R164" s="5">
        <f t="shared" si="16"/>
        <v>0</v>
      </c>
      <c r="S164" s="5">
        <f t="shared" si="17"/>
        <v>1</v>
      </c>
      <c r="T164" s="5">
        <f t="shared" si="18"/>
        <v>0</v>
      </c>
      <c r="U164" s="5">
        <f t="shared" si="19"/>
        <v>0</v>
      </c>
      <c r="V164" s="5">
        <f t="shared" si="20"/>
        <v>0</v>
      </c>
    </row>
    <row r="165" spans="1:22" x14ac:dyDescent="0.25">
      <c r="A165" s="24" t="s">
        <v>175</v>
      </c>
      <c r="B165" s="4" t="s">
        <v>132</v>
      </c>
      <c r="C165" s="4">
        <v>300</v>
      </c>
      <c r="D165" s="4">
        <v>2017</v>
      </c>
      <c r="E165" s="4" t="s">
        <v>118</v>
      </c>
      <c r="F165" s="4" t="s">
        <v>155</v>
      </c>
      <c r="G165" s="4">
        <v>434</v>
      </c>
      <c r="H165" s="4">
        <v>24</v>
      </c>
      <c r="L165" s="4">
        <v>434</v>
      </c>
      <c r="P165" s="5">
        <f t="shared" si="14"/>
        <v>0</v>
      </c>
      <c r="Q165" s="5">
        <f t="shared" si="15"/>
        <v>0</v>
      </c>
      <c r="R165" s="5">
        <f t="shared" si="16"/>
        <v>0</v>
      </c>
      <c r="S165" s="5">
        <f t="shared" si="17"/>
        <v>1</v>
      </c>
      <c r="T165" s="5">
        <f t="shared" si="18"/>
        <v>0</v>
      </c>
      <c r="U165" s="5">
        <f t="shared" si="19"/>
        <v>0</v>
      </c>
      <c r="V165" s="5">
        <f t="shared" si="20"/>
        <v>0</v>
      </c>
    </row>
    <row r="166" spans="1:22" x14ac:dyDescent="0.25">
      <c r="A166" s="24" t="s">
        <v>175</v>
      </c>
      <c r="B166" s="4" t="s">
        <v>132</v>
      </c>
      <c r="C166" s="4">
        <v>300</v>
      </c>
      <c r="D166" s="4">
        <v>2018</v>
      </c>
      <c r="E166" s="4" t="s">
        <v>118</v>
      </c>
      <c r="F166" s="4" t="s">
        <v>155</v>
      </c>
      <c r="G166" s="4">
        <v>414</v>
      </c>
      <c r="H166" s="4">
        <v>21</v>
      </c>
      <c r="L166" s="4">
        <v>414</v>
      </c>
      <c r="P166" s="5">
        <f t="shared" si="14"/>
        <v>0</v>
      </c>
      <c r="Q166" s="5">
        <f t="shared" si="15"/>
        <v>0</v>
      </c>
      <c r="R166" s="5">
        <f t="shared" si="16"/>
        <v>0</v>
      </c>
      <c r="S166" s="5">
        <f t="shared" si="17"/>
        <v>1</v>
      </c>
      <c r="T166" s="5">
        <f t="shared" si="18"/>
        <v>0</v>
      </c>
      <c r="U166" s="5">
        <f t="shared" si="19"/>
        <v>0</v>
      </c>
      <c r="V166" s="5">
        <f t="shared" si="20"/>
        <v>0</v>
      </c>
    </row>
    <row r="167" spans="1:22" x14ac:dyDescent="0.25">
      <c r="A167" s="24" t="s">
        <v>175</v>
      </c>
      <c r="B167" s="4" t="s">
        <v>132</v>
      </c>
      <c r="C167" s="4">
        <v>300</v>
      </c>
      <c r="D167" s="4">
        <v>2019</v>
      </c>
      <c r="E167" s="4" t="s">
        <v>118</v>
      </c>
      <c r="F167" s="4" t="s">
        <v>155</v>
      </c>
      <c r="G167" s="4">
        <v>258</v>
      </c>
      <c r="H167" s="4">
        <v>20</v>
      </c>
      <c r="L167" s="4">
        <v>258</v>
      </c>
      <c r="P167" s="5">
        <f t="shared" si="14"/>
        <v>0</v>
      </c>
      <c r="Q167" s="5">
        <f t="shared" si="15"/>
        <v>0</v>
      </c>
      <c r="R167" s="5">
        <f t="shared" si="16"/>
        <v>0</v>
      </c>
      <c r="S167" s="5">
        <f t="shared" si="17"/>
        <v>1</v>
      </c>
      <c r="T167" s="5">
        <f t="shared" si="18"/>
        <v>0</v>
      </c>
      <c r="U167" s="5">
        <f t="shared" si="19"/>
        <v>0</v>
      </c>
      <c r="V167" s="5">
        <f t="shared" si="20"/>
        <v>0</v>
      </c>
    </row>
    <row r="168" spans="1:22" x14ac:dyDescent="0.25">
      <c r="A168" s="24" t="s">
        <v>175</v>
      </c>
      <c r="B168" s="4" t="s">
        <v>132</v>
      </c>
      <c r="C168" s="4">
        <v>300</v>
      </c>
      <c r="D168" s="4">
        <v>2020</v>
      </c>
      <c r="E168" s="4" t="s">
        <v>118</v>
      </c>
      <c r="F168" s="4" t="s">
        <v>155</v>
      </c>
      <c r="G168" s="4">
        <v>191</v>
      </c>
      <c r="H168" s="4">
        <v>21</v>
      </c>
      <c r="L168" s="4">
        <v>191</v>
      </c>
      <c r="P168" s="5">
        <f t="shared" si="14"/>
        <v>0</v>
      </c>
      <c r="Q168" s="5">
        <f t="shared" si="15"/>
        <v>0</v>
      </c>
      <c r="R168" s="5">
        <f t="shared" si="16"/>
        <v>0</v>
      </c>
      <c r="S168" s="5">
        <f t="shared" si="17"/>
        <v>1</v>
      </c>
      <c r="T168" s="5">
        <f t="shared" si="18"/>
        <v>0</v>
      </c>
      <c r="U168" s="5">
        <f t="shared" si="19"/>
        <v>0</v>
      </c>
      <c r="V168" s="5">
        <f t="shared" si="20"/>
        <v>0</v>
      </c>
    </row>
    <row r="169" spans="1:22" x14ac:dyDescent="0.25">
      <c r="A169" s="24" t="s">
        <v>175</v>
      </c>
      <c r="B169" s="4" t="s">
        <v>133</v>
      </c>
      <c r="C169" s="4">
        <v>11</v>
      </c>
      <c r="D169" s="4">
        <v>2019</v>
      </c>
      <c r="E169" s="4" t="s">
        <v>99</v>
      </c>
      <c r="F169" s="4" t="s">
        <v>156</v>
      </c>
      <c r="G169" s="4">
        <v>105</v>
      </c>
      <c r="I169" s="4">
        <v>0</v>
      </c>
      <c r="J169" s="4">
        <v>21</v>
      </c>
      <c r="K169" s="4">
        <v>0</v>
      </c>
      <c r="L169" s="4">
        <v>105</v>
      </c>
      <c r="M169" s="4">
        <v>0</v>
      </c>
      <c r="N169" s="4">
        <v>103</v>
      </c>
      <c r="O169" s="4">
        <v>0</v>
      </c>
      <c r="P169" s="5">
        <f t="shared" si="14"/>
        <v>0</v>
      </c>
      <c r="Q169" s="5">
        <f t="shared" si="15"/>
        <v>0.2</v>
      </c>
      <c r="R169" s="5">
        <f t="shared" si="16"/>
        <v>0</v>
      </c>
      <c r="S169" s="5">
        <f t="shared" si="17"/>
        <v>1</v>
      </c>
      <c r="T169" s="5">
        <f t="shared" si="18"/>
        <v>0</v>
      </c>
      <c r="U169" s="5">
        <f t="shared" si="19"/>
        <v>0.98095238095238091</v>
      </c>
      <c r="V169" s="5">
        <f t="shared" si="20"/>
        <v>0</v>
      </c>
    </row>
    <row r="170" spans="1:22" x14ac:dyDescent="0.25">
      <c r="A170" s="24" t="s">
        <v>175</v>
      </c>
      <c r="B170" s="4" t="s">
        <v>133</v>
      </c>
      <c r="C170" s="4">
        <v>11</v>
      </c>
      <c r="D170" s="4">
        <v>2020</v>
      </c>
      <c r="E170" s="4" t="s">
        <v>99</v>
      </c>
      <c r="F170" s="4" t="s">
        <v>156</v>
      </c>
      <c r="G170" s="4">
        <v>105</v>
      </c>
      <c r="I170" s="4">
        <v>0</v>
      </c>
      <c r="J170" s="4">
        <v>100</v>
      </c>
      <c r="K170" s="4">
        <v>0</v>
      </c>
      <c r="L170" s="4">
        <v>105</v>
      </c>
      <c r="M170" s="4">
        <v>0</v>
      </c>
      <c r="N170" s="4">
        <v>101</v>
      </c>
      <c r="O170" s="4">
        <v>0</v>
      </c>
      <c r="P170" s="5">
        <f t="shared" si="14"/>
        <v>0</v>
      </c>
      <c r="Q170" s="5">
        <f t="shared" si="15"/>
        <v>0.95238095238095233</v>
      </c>
      <c r="R170" s="5">
        <f t="shared" si="16"/>
        <v>0</v>
      </c>
      <c r="S170" s="5">
        <f t="shared" si="17"/>
        <v>1</v>
      </c>
      <c r="T170" s="5">
        <f t="shared" si="18"/>
        <v>0</v>
      </c>
      <c r="U170" s="5">
        <f t="shared" si="19"/>
        <v>0.96190476190476193</v>
      </c>
      <c r="V170" s="5">
        <f t="shared" si="20"/>
        <v>0</v>
      </c>
    </row>
    <row r="171" spans="1:22" x14ac:dyDescent="0.25">
      <c r="A171" s="24" t="s">
        <v>175</v>
      </c>
      <c r="B171" s="4" t="s">
        <v>133</v>
      </c>
      <c r="C171" s="4">
        <v>13</v>
      </c>
      <c r="D171" s="4">
        <v>2019</v>
      </c>
      <c r="E171" s="4" t="s">
        <v>100</v>
      </c>
      <c r="F171" s="4" t="s">
        <v>156</v>
      </c>
      <c r="G171" s="4">
        <v>155</v>
      </c>
      <c r="I171" s="4">
        <v>140</v>
      </c>
      <c r="J171" s="4">
        <v>55</v>
      </c>
      <c r="K171" s="4">
        <v>140</v>
      </c>
      <c r="L171" s="4">
        <v>155</v>
      </c>
      <c r="M171" s="4">
        <v>140</v>
      </c>
      <c r="N171" s="4">
        <v>147</v>
      </c>
      <c r="O171" s="4">
        <v>0</v>
      </c>
      <c r="P171" s="5">
        <f t="shared" si="14"/>
        <v>0.90322580645161288</v>
      </c>
      <c r="Q171" s="5">
        <f t="shared" si="15"/>
        <v>0.35483870967741937</v>
      </c>
      <c r="R171" s="5">
        <f t="shared" si="16"/>
        <v>0.90322580645161288</v>
      </c>
      <c r="S171" s="5">
        <f t="shared" si="17"/>
        <v>1</v>
      </c>
      <c r="T171" s="5">
        <f t="shared" si="18"/>
        <v>0.90322580645161288</v>
      </c>
      <c r="U171" s="5">
        <f t="shared" si="19"/>
        <v>0.94838709677419353</v>
      </c>
      <c r="V171" s="5">
        <f t="shared" si="20"/>
        <v>0</v>
      </c>
    </row>
    <row r="172" spans="1:22" x14ac:dyDescent="0.25">
      <c r="A172" s="24" t="s">
        <v>175</v>
      </c>
      <c r="B172" s="4" t="s">
        <v>133</v>
      </c>
      <c r="C172" s="4">
        <v>13</v>
      </c>
      <c r="D172" s="4">
        <v>2020</v>
      </c>
      <c r="E172" s="4" t="s">
        <v>100</v>
      </c>
      <c r="F172" s="4" t="s">
        <v>156</v>
      </c>
      <c r="G172" s="4">
        <v>155</v>
      </c>
      <c r="I172" s="4">
        <v>153</v>
      </c>
      <c r="J172" s="4">
        <v>152</v>
      </c>
      <c r="K172" s="4">
        <v>152</v>
      </c>
      <c r="L172" s="4">
        <v>155</v>
      </c>
      <c r="M172" s="4">
        <v>153</v>
      </c>
      <c r="N172" s="4">
        <v>153</v>
      </c>
      <c r="O172" s="4">
        <v>0</v>
      </c>
      <c r="P172" s="5">
        <f t="shared" si="14"/>
        <v>0.98709677419354835</v>
      </c>
      <c r="Q172" s="5">
        <f t="shared" si="15"/>
        <v>0.98064516129032253</v>
      </c>
      <c r="R172" s="5">
        <f t="shared" si="16"/>
        <v>0.98064516129032253</v>
      </c>
      <c r="S172" s="5">
        <f t="shared" si="17"/>
        <v>1</v>
      </c>
      <c r="T172" s="5">
        <f t="shared" si="18"/>
        <v>0.98709677419354835</v>
      </c>
      <c r="U172" s="5">
        <f t="shared" si="19"/>
        <v>0.98709677419354835</v>
      </c>
      <c r="V172" s="5">
        <f t="shared" si="20"/>
        <v>0</v>
      </c>
    </row>
    <row r="173" spans="1:22" x14ac:dyDescent="0.25">
      <c r="A173" s="24" t="s">
        <v>175</v>
      </c>
      <c r="B173" s="4" t="s">
        <v>133</v>
      </c>
      <c r="C173" s="4">
        <v>540</v>
      </c>
      <c r="D173" s="4">
        <v>540</v>
      </c>
      <c r="E173" s="4" t="s">
        <v>101</v>
      </c>
      <c r="F173" s="4" t="s">
        <v>156</v>
      </c>
      <c r="G173" s="4">
        <v>22</v>
      </c>
      <c r="I173" s="4">
        <v>0</v>
      </c>
      <c r="J173" s="4">
        <v>0</v>
      </c>
      <c r="K173" s="4">
        <v>0</v>
      </c>
      <c r="L173" s="4">
        <v>22</v>
      </c>
      <c r="M173" s="4">
        <v>0</v>
      </c>
      <c r="N173" s="4">
        <v>0</v>
      </c>
      <c r="O173" s="4">
        <v>0</v>
      </c>
      <c r="P173" s="5">
        <f t="shared" si="14"/>
        <v>0</v>
      </c>
      <c r="Q173" s="5">
        <f t="shared" si="15"/>
        <v>0</v>
      </c>
      <c r="R173" s="5">
        <f t="shared" si="16"/>
        <v>0</v>
      </c>
      <c r="S173" s="5">
        <f t="shared" si="17"/>
        <v>1</v>
      </c>
      <c r="T173" s="5">
        <f t="shared" si="18"/>
        <v>0</v>
      </c>
      <c r="U173" s="5">
        <f t="shared" si="19"/>
        <v>0</v>
      </c>
      <c r="V173" s="5">
        <f t="shared" si="20"/>
        <v>0</v>
      </c>
    </row>
    <row r="174" spans="1:22" x14ac:dyDescent="0.25">
      <c r="A174" s="24" t="s">
        <v>175</v>
      </c>
      <c r="B174" s="4" t="s">
        <v>133</v>
      </c>
      <c r="C174" s="4">
        <v>541</v>
      </c>
      <c r="D174" s="4">
        <v>541</v>
      </c>
      <c r="E174" s="4" t="s">
        <v>102</v>
      </c>
      <c r="F174" s="4" t="s">
        <v>156</v>
      </c>
      <c r="P174" s="5">
        <f t="shared" si="14"/>
        <v>0</v>
      </c>
      <c r="Q174" s="5">
        <f t="shared" si="15"/>
        <v>0</v>
      </c>
      <c r="R174" s="5">
        <f t="shared" si="16"/>
        <v>0</v>
      </c>
      <c r="S174" s="5">
        <f t="shared" si="17"/>
        <v>0</v>
      </c>
      <c r="T174" s="5">
        <f t="shared" si="18"/>
        <v>0</v>
      </c>
      <c r="U174" s="5">
        <f t="shared" si="19"/>
        <v>0</v>
      </c>
      <c r="V174" s="5">
        <f t="shared" si="20"/>
        <v>0</v>
      </c>
    </row>
    <row r="175" spans="1:22" x14ac:dyDescent="0.25">
      <c r="A175" s="24" t="s">
        <v>175</v>
      </c>
      <c r="B175" s="4" t="s">
        <v>133</v>
      </c>
      <c r="C175" s="4">
        <v>34</v>
      </c>
      <c r="D175" s="4">
        <v>34</v>
      </c>
      <c r="E175" s="4" t="s">
        <v>103</v>
      </c>
      <c r="F175" s="4" t="s">
        <v>156</v>
      </c>
      <c r="G175" s="4">
        <v>90</v>
      </c>
      <c r="I175" s="4">
        <v>88</v>
      </c>
      <c r="J175" s="4">
        <v>52</v>
      </c>
      <c r="K175" s="4">
        <v>68</v>
      </c>
      <c r="L175" s="4">
        <v>90</v>
      </c>
      <c r="M175" s="4">
        <v>88</v>
      </c>
      <c r="N175" s="4">
        <v>31</v>
      </c>
      <c r="O175" s="4">
        <v>0</v>
      </c>
      <c r="P175" s="5">
        <f t="shared" si="14"/>
        <v>0.97777777777777775</v>
      </c>
      <c r="Q175" s="5">
        <f t="shared" si="15"/>
        <v>0.57777777777777772</v>
      </c>
      <c r="R175" s="5">
        <f t="shared" si="16"/>
        <v>0.75555555555555554</v>
      </c>
      <c r="S175" s="5">
        <f t="shared" si="17"/>
        <v>1</v>
      </c>
      <c r="T175" s="5">
        <f t="shared" si="18"/>
        <v>0.97777777777777775</v>
      </c>
      <c r="U175" s="5">
        <f t="shared" si="19"/>
        <v>0.34444444444444444</v>
      </c>
      <c r="V175" s="5">
        <f t="shared" si="20"/>
        <v>0</v>
      </c>
    </row>
    <row r="176" spans="1:22" s="24" customFormat="1" x14ac:dyDescent="0.25">
      <c r="A176" s="24" t="s">
        <v>175</v>
      </c>
      <c r="B176" s="24" t="s">
        <v>167</v>
      </c>
      <c r="C176" s="24">
        <v>264</v>
      </c>
      <c r="E176" s="24" t="s">
        <v>168</v>
      </c>
      <c r="F176" s="24" t="s">
        <v>156</v>
      </c>
    </row>
    <row r="177" spans="1:6" s="24" customFormat="1" x14ac:dyDescent="0.25">
      <c r="A177" s="24" t="s">
        <v>175</v>
      </c>
      <c r="B177" s="24" t="s">
        <v>167</v>
      </c>
      <c r="C177" s="24">
        <v>857</v>
      </c>
      <c r="E177" s="24" t="s">
        <v>169</v>
      </c>
      <c r="F177" s="24" t="s">
        <v>170</v>
      </c>
    </row>
    <row r="178" spans="1:6" s="24" customFormat="1" x14ac:dyDescent="0.25">
      <c r="A178" s="24" t="s">
        <v>175</v>
      </c>
      <c r="B178" s="24" t="s">
        <v>167</v>
      </c>
      <c r="C178" s="24">
        <v>262</v>
      </c>
      <c r="D178" s="24">
        <v>2016</v>
      </c>
      <c r="E178" s="24" t="s">
        <v>171</v>
      </c>
      <c r="F178" s="24" t="s">
        <v>85</v>
      </c>
    </row>
    <row r="179" spans="1:6" s="24" customFormat="1" x14ac:dyDescent="0.25">
      <c r="A179" s="24" t="s">
        <v>175</v>
      </c>
      <c r="B179" s="24" t="s">
        <v>167</v>
      </c>
      <c r="C179" s="24">
        <v>262</v>
      </c>
      <c r="D179" s="24">
        <v>2017</v>
      </c>
      <c r="E179" s="24" t="s">
        <v>171</v>
      </c>
      <c r="F179" s="24" t="s">
        <v>85</v>
      </c>
    </row>
    <row r="180" spans="1:6" s="24" customFormat="1" x14ac:dyDescent="0.25">
      <c r="A180" s="24" t="s">
        <v>175</v>
      </c>
      <c r="B180" s="24" t="s">
        <v>167</v>
      </c>
      <c r="C180" s="24">
        <v>262</v>
      </c>
      <c r="D180" s="24">
        <v>2018</v>
      </c>
      <c r="E180" s="24" t="s">
        <v>171</v>
      </c>
      <c r="F180" s="24" t="s">
        <v>85</v>
      </c>
    </row>
    <row r="181" spans="1:6" s="24" customFormat="1" x14ac:dyDescent="0.25">
      <c r="A181" s="24" t="s">
        <v>175</v>
      </c>
      <c r="B181" s="24" t="s">
        <v>167</v>
      </c>
      <c r="C181" s="24">
        <v>262</v>
      </c>
      <c r="D181" s="24">
        <v>2019</v>
      </c>
      <c r="E181" s="24" t="s">
        <v>171</v>
      </c>
      <c r="F181" s="24" t="s">
        <v>85</v>
      </c>
    </row>
    <row r="182" spans="1:6" s="24" customFormat="1" x14ac:dyDescent="0.25">
      <c r="A182" s="24" t="s">
        <v>175</v>
      </c>
      <c r="B182" s="24" t="s">
        <v>167</v>
      </c>
      <c r="C182" s="24">
        <v>262</v>
      </c>
      <c r="D182" s="24">
        <v>2020</v>
      </c>
      <c r="E182" s="24" t="s">
        <v>171</v>
      </c>
      <c r="F182" s="24" t="s">
        <v>85</v>
      </c>
    </row>
    <row r="183" spans="1:6" s="24" customFormat="1" x14ac:dyDescent="0.25">
      <c r="A183" s="24" t="s">
        <v>175</v>
      </c>
      <c r="B183" s="24" t="s">
        <v>167</v>
      </c>
      <c r="C183" s="24">
        <v>263</v>
      </c>
      <c r="D183" s="24">
        <v>2016</v>
      </c>
      <c r="E183" s="24" t="s">
        <v>172</v>
      </c>
      <c r="F183" s="24" t="s">
        <v>85</v>
      </c>
    </row>
    <row r="184" spans="1:6" s="24" customFormat="1" x14ac:dyDescent="0.25">
      <c r="A184" s="24" t="s">
        <v>175</v>
      </c>
      <c r="B184" s="24" t="s">
        <v>167</v>
      </c>
      <c r="C184" s="24">
        <v>263</v>
      </c>
      <c r="D184" s="24">
        <v>2017</v>
      </c>
      <c r="E184" s="24" t="s">
        <v>172</v>
      </c>
      <c r="F184" s="24" t="s">
        <v>85</v>
      </c>
    </row>
    <row r="185" spans="1:6" s="24" customFormat="1" x14ac:dyDescent="0.25">
      <c r="A185" s="24" t="s">
        <v>175</v>
      </c>
      <c r="B185" s="24" t="s">
        <v>167</v>
      </c>
      <c r="C185" s="24">
        <v>263</v>
      </c>
      <c r="D185" s="24">
        <v>2018</v>
      </c>
      <c r="E185" s="24" t="s">
        <v>172</v>
      </c>
      <c r="F185" s="24" t="s">
        <v>85</v>
      </c>
    </row>
    <row r="186" spans="1:6" s="24" customFormat="1" x14ac:dyDescent="0.25">
      <c r="A186" s="24" t="s">
        <v>175</v>
      </c>
      <c r="B186" s="24" t="s">
        <v>167</v>
      </c>
      <c r="C186" s="24">
        <v>263</v>
      </c>
      <c r="D186" s="24">
        <v>2019</v>
      </c>
      <c r="E186" s="24" t="s">
        <v>172</v>
      </c>
      <c r="F186" s="24" t="s">
        <v>85</v>
      </c>
    </row>
    <row r="187" spans="1:6" s="24" customFormat="1" x14ac:dyDescent="0.25">
      <c r="A187" s="24" t="s">
        <v>175</v>
      </c>
      <c r="B187" s="24" t="s">
        <v>167</v>
      </c>
      <c r="C187" s="24">
        <v>263</v>
      </c>
      <c r="D187" s="24">
        <v>2020</v>
      </c>
      <c r="E187" s="24" t="s">
        <v>172</v>
      </c>
      <c r="F187" s="24" t="s">
        <v>85</v>
      </c>
    </row>
    <row r="188" spans="1:6" s="24" customFormat="1" x14ac:dyDescent="0.25">
      <c r="A188" s="24" t="s">
        <v>175</v>
      </c>
      <c r="B188" s="24" t="s">
        <v>167</v>
      </c>
      <c r="C188" s="24">
        <v>722</v>
      </c>
      <c r="E188" s="24" t="s">
        <v>173</v>
      </c>
      <c r="F188" s="24" t="s">
        <v>85</v>
      </c>
    </row>
    <row r="189" spans="1:6" s="24" customFormat="1" x14ac:dyDescent="0.25">
      <c r="A189" s="24" t="s">
        <v>175</v>
      </c>
      <c r="B189" s="24" t="s">
        <v>167</v>
      </c>
      <c r="C189" s="24">
        <v>662</v>
      </c>
      <c r="E189" s="24" t="s">
        <v>174</v>
      </c>
      <c r="F189" s="24" t="s">
        <v>170</v>
      </c>
    </row>
    <row r="190" spans="1:6" x14ac:dyDescent="0.25">
      <c r="A190" s="4" t="s">
        <v>179</v>
      </c>
      <c r="B190" s="4" t="s">
        <v>178</v>
      </c>
      <c r="C190" s="4">
        <v>140</v>
      </c>
      <c r="D190" s="4">
        <v>2010</v>
      </c>
      <c r="E190" s="4" t="s">
        <v>96</v>
      </c>
    </row>
    <row r="191" spans="1:6" x14ac:dyDescent="0.25">
      <c r="A191" s="4" t="s">
        <v>179</v>
      </c>
      <c r="B191" s="4" t="s">
        <v>178</v>
      </c>
      <c r="C191" s="4">
        <v>140</v>
      </c>
      <c r="D191" s="4">
        <v>2011</v>
      </c>
      <c r="E191" s="4" t="s">
        <v>96</v>
      </c>
    </row>
    <row r="192" spans="1:6" x14ac:dyDescent="0.25">
      <c r="A192" s="4" t="s">
        <v>179</v>
      </c>
      <c r="B192" s="4" t="s">
        <v>178</v>
      </c>
      <c r="C192" s="4">
        <v>140</v>
      </c>
      <c r="D192" s="4">
        <v>2012</v>
      </c>
      <c r="E192" s="4" t="s">
        <v>96</v>
      </c>
    </row>
    <row r="193" spans="1:5" x14ac:dyDescent="0.25">
      <c r="A193" s="4" t="s">
        <v>179</v>
      </c>
      <c r="B193" s="4" t="s">
        <v>178</v>
      </c>
      <c r="C193" s="4">
        <v>140</v>
      </c>
      <c r="D193" s="4">
        <v>2013</v>
      </c>
      <c r="E193" s="4" t="s">
        <v>96</v>
      </c>
    </row>
    <row r="194" spans="1:5" x14ac:dyDescent="0.25">
      <c r="A194" s="4" t="s">
        <v>179</v>
      </c>
      <c r="B194" s="4" t="s">
        <v>178</v>
      </c>
      <c r="C194" s="4">
        <v>140</v>
      </c>
      <c r="D194" s="4">
        <v>2014</v>
      </c>
      <c r="E194" s="4" t="s">
        <v>96</v>
      </c>
    </row>
    <row r="195" spans="1:5" x14ac:dyDescent="0.25">
      <c r="A195" s="4" t="s">
        <v>179</v>
      </c>
      <c r="B195" s="4" t="s">
        <v>178</v>
      </c>
      <c r="C195" s="4">
        <v>140</v>
      </c>
      <c r="D195" s="4">
        <v>2015</v>
      </c>
      <c r="E195" s="4" t="s">
        <v>96</v>
      </c>
    </row>
    <row r="196" spans="1:5" x14ac:dyDescent="0.25">
      <c r="A196" s="4" t="s">
        <v>179</v>
      </c>
      <c r="B196" s="4" t="s">
        <v>178</v>
      </c>
      <c r="C196" s="4">
        <v>140</v>
      </c>
      <c r="D196" s="4">
        <v>2016</v>
      </c>
      <c r="E196" s="4" t="s">
        <v>96</v>
      </c>
    </row>
    <row r="197" spans="1:5" x14ac:dyDescent="0.25">
      <c r="A197" s="4" t="s">
        <v>179</v>
      </c>
      <c r="B197" s="4" t="s">
        <v>178</v>
      </c>
      <c r="C197" s="4">
        <v>140</v>
      </c>
      <c r="D197" s="4">
        <v>2017</v>
      </c>
      <c r="E197" s="4" t="s">
        <v>96</v>
      </c>
    </row>
    <row r="198" spans="1:5" x14ac:dyDescent="0.25">
      <c r="A198" s="4" t="s">
        <v>179</v>
      </c>
      <c r="B198" s="4" t="s">
        <v>178</v>
      </c>
      <c r="C198" s="4">
        <v>140</v>
      </c>
      <c r="D198" s="4">
        <v>2018</v>
      </c>
      <c r="E198" s="4" t="s">
        <v>96</v>
      </c>
    </row>
    <row r="199" spans="1:5" x14ac:dyDescent="0.25">
      <c r="A199" s="4" t="s">
        <v>179</v>
      </c>
      <c r="B199" s="4" t="s">
        <v>178</v>
      </c>
      <c r="C199" s="4">
        <v>140</v>
      </c>
      <c r="D199" s="4">
        <v>2019</v>
      </c>
      <c r="E199" s="4" t="s">
        <v>96</v>
      </c>
    </row>
    <row r="200" spans="1:5" x14ac:dyDescent="0.25">
      <c r="A200" s="4" t="s">
        <v>179</v>
      </c>
      <c r="B200" s="4" t="s">
        <v>178</v>
      </c>
      <c r="C200" s="4">
        <v>140</v>
      </c>
      <c r="D200" s="4">
        <v>2020</v>
      </c>
      <c r="E200" s="4" t="s">
        <v>96</v>
      </c>
    </row>
    <row r="201" spans="1:5" x14ac:dyDescent="0.25">
      <c r="A201" s="4" t="s">
        <v>179</v>
      </c>
      <c r="B201" s="4" t="s">
        <v>178</v>
      </c>
      <c r="C201" s="4">
        <v>141</v>
      </c>
      <c r="D201" s="4">
        <v>2010</v>
      </c>
      <c r="E201" s="4" t="s">
        <v>118</v>
      </c>
    </row>
    <row r="202" spans="1:5" x14ac:dyDescent="0.25">
      <c r="A202" s="4" t="s">
        <v>179</v>
      </c>
      <c r="B202" s="4" t="s">
        <v>178</v>
      </c>
      <c r="C202" s="4">
        <v>141</v>
      </c>
      <c r="D202" s="4">
        <v>2011</v>
      </c>
      <c r="E202" s="4" t="s">
        <v>118</v>
      </c>
    </row>
    <row r="203" spans="1:5" x14ac:dyDescent="0.25">
      <c r="A203" s="4" t="s">
        <v>179</v>
      </c>
      <c r="B203" s="4" t="s">
        <v>178</v>
      </c>
      <c r="C203" s="4">
        <v>141</v>
      </c>
      <c r="D203" s="4">
        <v>2012</v>
      </c>
      <c r="E203" s="4" t="s">
        <v>118</v>
      </c>
    </row>
    <row r="204" spans="1:5" x14ac:dyDescent="0.25">
      <c r="A204" s="4" t="s">
        <v>179</v>
      </c>
      <c r="B204" s="4" t="s">
        <v>178</v>
      </c>
      <c r="C204" s="4">
        <v>141</v>
      </c>
      <c r="D204" s="4">
        <v>2013</v>
      </c>
      <c r="E204" s="4" t="s">
        <v>118</v>
      </c>
    </row>
    <row r="205" spans="1:5" x14ac:dyDescent="0.25">
      <c r="A205" s="4" t="s">
        <v>179</v>
      </c>
      <c r="B205" s="4" t="s">
        <v>178</v>
      </c>
      <c r="C205" s="4">
        <v>141</v>
      </c>
      <c r="D205" s="4">
        <v>2014</v>
      </c>
      <c r="E205" s="4" t="s">
        <v>118</v>
      </c>
    </row>
    <row r="206" spans="1:5" x14ac:dyDescent="0.25">
      <c r="A206" s="4" t="s">
        <v>179</v>
      </c>
      <c r="B206" s="4" t="s">
        <v>178</v>
      </c>
      <c r="C206" s="4">
        <v>141</v>
      </c>
      <c r="D206" s="4">
        <v>2015</v>
      </c>
      <c r="E206" s="4" t="s">
        <v>118</v>
      </c>
    </row>
    <row r="207" spans="1:5" x14ac:dyDescent="0.25">
      <c r="A207" s="4" t="s">
        <v>179</v>
      </c>
      <c r="B207" s="4" t="s">
        <v>178</v>
      </c>
      <c r="C207" s="4">
        <v>141</v>
      </c>
      <c r="D207" s="4">
        <v>2016</v>
      </c>
      <c r="E207" s="4" t="s">
        <v>118</v>
      </c>
    </row>
    <row r="208" spans="1:5" x14ac:dyDescent="0.25">
      <c r="A208" s="4" t="s">
        <v>179</v>
      </c>
      <c r="B208" s="4" t="s">
        <v>178</v>
      </c>
      <c r="C208" s="4">
        <v>141</v>
      </c>
      <c r="D208" s="4">
        <v>2017</v>
      </c>
      <c r="E208" s="4" t="s">
        <v>118</v>
      </c>
    </row>
    <row r="209" spans="1:5" x14ac:dyDescent="0.25">
      <c r="A209" s="4" t="s">
        <v>179</v>
      </c>
      <c r="B209" s="4" t="s">
        <v>178</v>
      </c>
      <c r="C209" s="4">
        <v>141</v>
      </c>
      <c r="D209" s="4">
        <v>2018</v>
      </c>
      <c r="E209" s="4" t="s">
        <v>118</v>
      </c>
    </row>
    <row r="210" spans="1:5" x14ac:dyDescent="0.25">
      <c r="A210" s="4" t="s">
        <v>179</v>
      </c>
      <c r="B210" s="4" t="s">
        <v>178</v>
      </c>
      <c r="C210" s="4">
        <v>141</v>
      </c>
      <c r="D210" s="4">
        <v>2019</v>
      </c>
      <c r="E210" s="4" t="s">
        <v>118</v>
      </c>
    </row>
    <row r="211" spans="1:5" x14ac:dyDescent="0.25">
      <c r="A211" s="4" t="s">
        <v>179</v>
      </c>
      <c r="B211" s="4" t="s">
        <v>178</v>
      </c>
      <c r="C211" s="4">
        <v>141</v>
      </c>
      <c r="D211" s="4">
        <v>2020</v>
      </c>
      <c r="E211" s="4" t="s">
        <v>118</v>
      </c>
    </row>
    <row r="212" spans="1:5" x14ac:dyDescent="0.25">
      <c r="A212" s="4" t="s">
        <v>179</v>
      </c>
      <c r="B212" s="4" t="s">
        <v>178</v>
      </c>
      <c r="C212" s="4">
        <v>143</v>
      </c>
      <c r="D212" s="4">
        <v>2018</v>
      </c>
      <c r="E212" s="4" t="s">
        <v>180</v>
      </c>
    </row>
    <row r="213" spans="1:5" x14ac:dyDescent="0.25">
      <c r="A213" s="4" t="s">
        <v>179</v>
      </c>
      <c r="B213" s="4" t="s">
        <v>178</v>
      </c>
      <c r="C213" s="4">
        <v>143</v>
      </c>
      <c r="D213" s="4">
        <v>2019</v>
      </c>
      <c r="E213" s="4" t="s">
        <v>180</v>
      </c>
    </row>
    <row r="214" spans="1:5" x14ac:dyDescent="0.25">
      <c r="A214" s="4" t="s">
        <v>179</v>
      </c>
      <c r="B214" s="4" t="s">
        <v>178</v>
      </c>
      <c r="C214" s="4">
        <v>143</v>
      </c>
      <c r="D214" s="4">
        <v>2020</v>
      </c>
      <c r="E214" s="4" t="s">
        <v>180</v>
      </c>
    </row>
    <row r="215" spans="1:5" x14ac:dyDescent="0.25">
      <c r="A215" s="4" t="s">
        <v>179</v>
      </c>
      <c r="B215" s="4" t="s">
        <v>181</v>
      </c>
      <c r="C215" s="4">
        <v>61</v>
      </c>
      <c r="E215" s="4" t="s">
        <v>182</v>
      </c>
    </row>
    <row r="216" spans="1:5" x14ac:dyDescent="0.25">
      <c r="A216" s="4" t="s">
        <v>179</v>
      </c>
      <c r="B216" s="4" t="s">
        <v>181</v>
      </c>
      <c r="C216" s="4">
        <v>62</v>
      </c>
      <c r="E216" s="4" t="s">
        <v>183</v>
      </c>
    </row>
    <row r="217" spans="1:5" x14ac:dyDescent="0.25">
      <c r="A217" s="4" t="s">
        <v>179</v>
      </c>
      <c r="B217" s="4" t="s">
        <v>181</v>
      </c>
      <c r="C217" s="4">
        <v>65</v>
      </c>
      <c r="E217" s="4" t="s">
        <v>184</v>
      </c>
    </row>
    <row r="218" spans="1:5" x14ac:dyDescent="0.25">
      <c r="A218" s="4" t="s">
        <v>179</v>
      </c>
      <c r="B218" s="4" t="s">
        <v>181</v>
      </c>
      <c r="C218" s="4">
        <v>66</v>
      </c>
      <c r="E218" s="4" t="s">
        <v>185</v>
      </c>
    </row>
    <row r="219" spans="1:5" x14ac:dyDescent="0.25">
      <c r="A219" s="4" t="s">
        <v>179</v>
      </c>
      <c r="B219" s="4" t="s">
        <v>181</v>
      </c>
      <c r="C219" s="4">
        <v>526</v>
      </c>
      <c r="E219" s="4" t="s">
        <v>186</v>
      </c>
    </row>
    <row r="220" spans="1:5" x14ac:dyDescent="0.25">
      <c r="A220" s="4" t="s">
        <v>179</v>
      </c>
      <c r="B220" s="4" t="s">
        <v>187</v>
      </c>
      <c r="C220" s="4">
        <v>39</v>
      </c>
      <c r="E220" s="4" t="s">
        <v>188</v>
      </c>
    </row>
    <row r="221" spans="1:5" x14ac:dyDescent="0.25">
      <c r="A221" s="4" t="s">
        <v>179</v>
      </c>
      <c r="B221" s="4" t="s">
        <v>187</v>
      </c>
      <c r="C221" s="4">
        <v>40</v>
      </c>
      <c r="E221" s="4" t="s">
        <v>189</v>
      </c>
    </row>
    <row r="222" spans="1:5" x14ac:dyDescent="0.25">
      <c r="A222" s="4" t="s">
        <v>179</v>
      </c>
      <c r="B222" s="4" t="s">
        <v>187</v>
      </c>
      <c r="C222" s="4">
        <v>45</v>
      </c>
      <c r="E222" s="4" t="s">
        <v>190</v>
      </c>
    </row>
    <row r="223" spans="1:5" x14ac:dyDescent="0.25">
      <c r="A223" s="4" t="s">
        <v>179</v>
      </c>
      <c r="B223" s="4" t="s">
        <v>187</v>
      </c>
      <c r="C223" s="4">
        <v>46</v>
      </c>
      <c r="E223" s="4" t="s">
        <v>191</v>
      </c>
    </row>
    <row r="224" spans="1:5" x14ac:dyDescent="0.25">
      <c r="A224" s="4" t="s">
        <v>179</v>
      </c>
      <c r="B224" s="4" t="s">
        <v>187</v>
      </c>
      <c r="C224" s="4">
        <v>47</v>
      </c>
      <c r="E224" s="4" t="s">
        <v>192</v>
      </c>
    </row>
    <row r="225" spans="1:5" x14ac:dyDescent="0.25">
      <c r="A225" s="4" t="s">
        <v>179</v>
      </c>
      <c r="B225" s="4" t="s">
        <v>187</v>
      </c>
      <c r="C225" s="4">
        <v>48</v>
      </c>
      <c r="E225" s="4" t="s">
        <v>193</v>
      </c>
    </row>
    <row r="226" spans="1:5" x14ac:dyDescent="0.25">
      <c r="A226" s="4" t="s">
        <v>179</v>
      </c>
      <c r="B226" s="4" t="s">
        <v>194</v>
      </c>
      <c r="C226" s="4">
        <v>135</v>
      </c>
      <c r="E226" s="4" t="s">
        <v>111</v>
      </c>
    </row>
    <row r="227" spans="1:5" x14ac:dyDescent="0.25">
      <c r="A227" s="4" t="s">
        <v>179</v>
      </c>
      <c r="B227" s="4" t="s">
        <v>194</v>
      </c>
      <c r="C227" s="4">
        <v>136</v>
      </c>
      <c r="E227" s="4" t="s">
        <v>112</v>
      </c>
    </row>
    <row r="228" spans="1:5" x14ac:dyDescent="0.25">
      <c r="A228" s="4" t="s">
        <v>179</v>
      </c>
      <c r="B228" s="4" t="s">
        <v>194</v>
      </c>
      <c r="C228" s="4">
        <v>137</v>
      </c>
      <c r="E228" s="4" t="s">
        <v>195</v>
      </c>
    </row>
    <row r="229" spans="1:5" s="52" customFormat="1" x14ac:dyDescent="0.25">
      <c r="A229" s="52" t="s">
        <v>179</v>
      </c>
      <c r="B229" s="52" t="s">
        <v>203</v>
      </c>
      <c r="C229" s="52">
        <v>88</v>
      </c>
      <c r="E229" s="52" t="s">
        <v>196</v>
      </c>
    </row>
    <row r="230" spans="1:5" x14ac:dyDescent="0.25">
      <c r="A230" s="4" t="s">
        <v>179</v>
      </c>
      <c r="B230" s="4" t="s">
        <v>203</v>
      </c>
      <c r="C230" s="4">
        <v>89</v>
      </c>
      <c r="E230" s="4" t="s">
        <v>197</v>
      </c>
    </row>
    <row r="231" spans="1:5" x14ac:dyDescent="0.25">
      <c r="A231" s="4" t="s">
        <v>179</v>
      </c>
      <c r="B231" s="4" t="s">
        <v>203</v>
      </c>
      <c r="C231" s="4">
        <v>90</v>
      </c>
      <c r="E231" s="4" t="s">
        <v>198</v>
      </c>
    </row>
    <row r="232" spans="1:5" x14ac:dyDescent="0.25">
      <c r="A232" s="4" t="s">
        <v>179</v>
      </c>
      <c r="B232" s="4" t="s">
        <v>203</v>
      </c>
      <c r="C232" s="4">
        <v>543</v>
      </c>
      <c r="E232" s="4" t="s">
        <v>117</v>
      </c>
    </row>
    <row r="233" spans="1:5" s="52" customFormat="1" x14ac:dyDescent="0.25">
      <c r="A233" s="52" t="s">
        <v>179</v>
      </c>
      <c r="B233" s="52" t="s">
        <v>204</v>
      </c>
      <c r="C233" s="52">
        <v>94</v>
      </c>
      <c r="E233" s="52" t="s">
        <v>199</v>
      </c>
    </row>
    <row r="234" spans="1:5" x14ac:dyDescent="0.25">
      <c r="A234" s="4" t="s">
        <v>179</v>
      </c>
      <c r="B234" s="4" t="s">
        <v>204</v>
      </c>
      <c r="C234" s="4">
        <v>95</v>
      </c>
      <c r="E234" s="4" t="s">
        <v>200</v>
      </c>
    </row>
    <row r="235" spans="1:5" x14ac:dyDescent="0.25">
      <c r="A235" s="4" t="s">
        <v>179</v>
      </c>
      <c r="B235" s="4" t="s">
        <v>204</v>
      </c>
      <c r="C235" s="4">
        <v>96</v>
      </c>
      <c r="E235" s="4" t="s">
        <v>201</v>
      </c>
    </row>
    <row r="236" spans="1:5" x14ac:dyDescent="0.25">
      <c r="A236" s="4" t="s">
        <v>179</v>
      </c>
      <c r="B236" s="4" t="s">
        <v>204</v>
      </c>
      <c r="C236" s="4">
        <v>97</v>
      </c>
      <c r="E236" s="4" t="s">
        <v>202</v>
      </c>
    </row>
    <row r="237" spans="1:5" x14ac:dyDescent="0.25">
      <c r="A237" s="4" t="s">
        <v>179</v>
      </c>
      <c r="B237" s="4" t="s">
        <v>204</v>
      </c>
      <c r="C237" s="4">
        <v>550</v>
      </c>
      <c r="E237" s="4" t="s">
        <v>117</v>
      </c>
    </row>
    <row r="238" spans="1:5" s="52" customFormat="1" x14ac:dyDescent="0.25">
      <c r="A238" s="52" t="s">
        <v>179</v>
      </c>
      <c r="B238" s="52" t="s">
        <v>207</v>
      </c>
      <c r="C238" s="52">
        <v>144</v>
      </c>
      <c r="E238" s="52" t="s">
        <v>205</v>
      </c>
    </row>
    <row r="239" spans="1:5" x14ac:dyDescent="0.25">
      <c r="A239" s="4" t="s">
        <v>179</v>
      </c>
      <c r="B239" s="4" t="s">
        <v>207</v>
      </c>
      <c r="C239" s="4">
        <v>145</v>
      </c>
      <c r="E239" s="4" t="s">
        <v>206</v>
      </c>
    </row>
    <row r="240" spans="1:5" x14ac:dyDescent="0.25">
      <c r="A240" s="4" t="s">
        <v>179</v>
      </c>
      <c r="B240" s="4" t="s">
        <v>207</v>
      </c>
      <c r="C240" s="4">
        <v>147</v>
      </c>
      <c r="E240" s="4" t="s">
        <v>170</v>
      </c>
    </row>
    <row r="241" spans="1:5" x14ac:dyDescent="0.25">
      <c r="A241" s="4" t="s">
        <v>179</v>
      </c>
      <c r="B241" s="4" t="s">
        <v>207</v>
      </c>
      <c r="C241" s="4">
        <v>519</v>
      </c>
      <c r="E241" s="4" t="s">
        <v>117</v>
      </c>
    </row>
    <row r="242" spans="1:5" x14ac:dyDescent="0.25">
      <c r="A242" s="4" t="s">
        <v>179</v>
      </c>
      <c r="B242" s="4" t="s">
        <v>215</v>
      </c>
      <c r="C242" s="4">
        <v>78</v>
      </c>
      <c r="E242" s="4" t="s">
        <v>208</v>
      </c>
    </row>
    <row r="243" spans="1:5" x14ac:dyDescent="0.25">
      <c r="A243" s="4" t="s">
        <v>179</v>
      </c>
      <c r="B243" s="4" t="s">
        <v>215</v>
      </c>
      <c r="C243" s="4">
        <v>79</v>
      </c>
      <c r="E243" s="4" t="s">
        <v>209</v>
      </c>
    </row>
    <row r="244" spans="1:5" x14ac:dyDescent="0.25">
      <c r="A244" s="4" t="s">
        <v>179</v>
      </c>
      <c r="B244" s="4" t="s">
        <v>215</v>
      </c>
      <c r="C244" s="4">
        <v>81</v>
      </c>
      <c r="E244" s="4" t="s">
        <v>210</v>
      </c>
    </row>
    <row r="245" spans="1:5" x14ac:dyDescent="0.25">
      <c r="A245" s="4" t="s">
        <v>179</v>
      </c>
      <c r="B245" s="4" t="s">
        <v>215</v>
      </c>
      <c r="C245" s="4">
        <v>529</v>
      </c>
      <c r="E245" s="4" t="s">
        <v>117</v>
      </c>
    </row>
    <row r="246" spans="1:5" x14ac:dyDescent="0.25">
      <c r="A246" s="4" t="s">
        <v>179</v>
      </c>
      <c r="B246" s="4" t="s">
        <v>179</v>
      </c>
      <c r="C246" s="4">
        <v>2</v>
      </c>
      <c r="E246" s="4" t="s">
        <v>211</v>
      </c>
    </row>
    <row r="247" spans="1:5" x14ac:dyDescent="0.25">
      <c r="A247" s="4" t="s">
        <v>179</v>
      </c>
      <c r="B247" s="4" t="s">
        <v>179</v>
      </c>
      <c r="C247" s="4">
        <v>3</v>
      </c>
      <c r="E247" s="4" t="s">
        <v>212</v>
      </c>
    </row>
    <row r="248" spans="1:5" x14ac:dyDescent="0.25">
      <c r="A248" s="4" t="s">
        <v>179</v>
      </c>
      <c r="B248" s="4" t="s">
        <v>179</v>
      </c>
      <c r="C248" s="4">
        <v>4</v>
      </c>
      <c r="E248" s="4" t="s">
        <v>213</v>
      </c>
    </row>
    <row r="249" spans="1:5" x14ac:dyDescent="0.25">
      <c r="A249" s="4" t="s">
        <v>179</v>
      </c>
      <c r="B249" s="4" t="s">
        <v>179</v>
      </c>
      <c r="C249" s="4">
        <v>5</v>
      </c>
      <c r="E249" s="4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1CDD-98F9-4049-8F7E-E5CEF6821539}">
  <dimension ref="A1:Q132"/>
  <sheetViews>
    <sheetView topLeftCell="D1" workbookViewId="0">
      <selection activeCell="S2" sqref="S2"/>
    </sheetView>
  </sheetViews>
  <sheetFormatPr defaultRowHeight="15" x14ac:dyDescent="0.25"/>
  <cols>
    <col min="1" max="1" width="30.85546875" bestFit="1" customWidth="1"/>
    <col min="2" max="2" width="19.140625" bestFit="1" customWidth="1"/>
    <col min="3" max="3" width="13.7109375" bestFit="1" customWidth="1"/>
    <col min="8" max="8" width="14.140625" bestFit="1" customWidth="1"/>
    <col min="15" max="15" width="22.7109375" bestFit="1" customWidth="1"/>
    <col min="16" max="16" width="14.28515625" customWidth="1"/>
    <col min="17" max="17" width="10.140625" customWidth="1"/>
  </cols>
  <sheetData>
    <row r="1" spans="1:17" ht="26.25" thickBot="1" x14ac:dyDescent="0.3">
      <c r="A1" s="25" t="s">
        <v>85</v>
      </c>
      <c r="B1" s="25" t="s">
        <v>216</v>
      </c>
      <c r="C1" s="25" t="s">
        <v>217</v>
      </c>
      <c r="D1" s="25" t="s">
        <v>87</v>
      </c>
      <c r="E1" s="25" t="s">
        <v>218</v>
      </c>
      <c r="F1" s="26" t="s">
        <v>219</v>
      </c>
      <c r="G1" s="25" t="s">
        <v>220</v>
      </c>
      <c r="H1" s="25" t="s">
        <v>565</v>
      </c>
      <c r="I1" s="25" t="s">
        <v>221</v>
      </c>
      <c r="J1" s="25" t="s">
        <v>222</v>
      </c>
      <c r="K1" s="25" t="s">
        <v>223</v>
      </c>
    </row>
    <row r="2" spans="1:17" ht="15.75" customHeight="1" thickBot="1" x14ac:dyDescent="0.3">
      <c r="A2" s="27" t="s">
        <v>224</v>
      </c>
      <c r="B2" s="27" t="s">
        <v>225</v>
      </c>
      <c r="C2" s="27" t="s">
        <v>226</v>
      </c>
      <c r="D2" s="27">
        <v>2019</v>
      </c>
      <c r="E2" s="28">
        <v>1</v>
      </c>
      <c r="F2" s="28">
        <v>32</v>
      </c>
      <c r="G2" s="28">
        <v>267</v>
      </c>
      <c r="H2" s="35">
        <v>14077</v>
      </c>
      <c r="I2" s="28" t="s">
        <v>227</v>
      </c>
      <c r="J2" s="28">
        <v>52.722999999999999</v>
      </c>
      <c r="K2" s="29" t="s">
        <v>228</v>
      </c>
      <c r="O2" s="10" t="s">
        <v>216</v>
      </c>
      <c r="P2" s="1" t="s">
        <v>566</v>
      </c>
      <c r="Q2" s="1" t="s">
        <v>154</v>
      </c>
    </row>
    <row r="3" spans="1:17" ht="15.75" customHeight="1" x14ac:dyDescent="0.25">
      <c r="A3" s="41" t="s">
        <v>229</v>
      </c>
      <c r="B3" s="41" t="s">
        <v>230</v>
      </c>
      <c r="C3" s="30" t="s">
        <v>226</v>
      </c>
      <c r="D3" s="41">
        <v>2019</v>
      </c>
      <c r="E3" s="39">
        <v>1</v>
      </c>
      <c r="F3" s="39">
        <v>30</v>
      </c>
      <c r="G3" s="39">
        <v>2.4670000000000001</v>
      </c>
      <c r="H3" s="39">
        <v>9780</v>
      </c>
      <c r="I3" s="39">
        <v>326</v>
      </c>
      <c r="J3" s="39">
        <v>3.964</v>
      </c>
      <c r="K3" s="41" t="s">
        <v>232</v>
      </c>
      <c r="O3" s="8" t="s">
        <v>225</v>
      </c>
      <c r="P3" s="37">
        <v>14077</v>
      </c>
      <c r="Q3" s="38">
        <v>0.17025285760417214</v>
      </c>
    </row>
    <row r="4" spans="1:17" ht="15.75" customHeight="1" thickBot="1" x14ac:dyDescent="0.3">
      <c r="A4" s="42"/>
      <c r="B4" s="42"/>
      <c r="C4" s="31" t="s">
        <v>231</v>
      </c>
      <c r="D4" s="42"/>
      <c r="E4" s="40"/>
      <c r="F4" s="40"/>
      <c r="G4" s="40"/>
      <c r="H4" s="40"/>
      <c r="I4" s="40"/>
      <c r="J4" s="40"/>
      <c r="K4" s="42"/>
      <c r="O4" s="8" t="s">
        <v>238</v>
      </c>
      <c r="P4" s="37">
        <v>35549.999999999993</v>
      </c>
      <c r="Q4" s="38">
        <v>0.4299558917261006</v>
      </c>
    </row>
    <row r="5" spans="1:17" ht="15.75" customHeight="1" x14ac:dyDescent="0.25">
      <c r="A5" s="41" t="s">
        <v>233</v>
      </c>
      <c r="B5" s="41" t="s">
        <v>234</v>
      </c>
      <c r="C5" s="30" t="s">
        <v>226</v>
      </c>
      <c r="D5" s="41" t="s">
        <v>235</v>
      </c>
      <c r="E5" s="39">
        <v>1</v>
      </c>
      <c r="F5" s="39">
        <v>30</v>
      </c>
      <c r="G5" s="39">
        <v>1.3120000000000001</v>
      </c>
      <c r="H5" s="43">
        <v>7707</v>
      </c>
      <c r="I5" s="39">
        <v>257</v>
      </c>
      <c r="J5" s="39">
        <v>5.8739999999999997</v>
      </c>
      <c r="K5" s="41" t="s">
        <v>236</v>
      </c>
      <c r="O5" s="8" t="s">
        <v>287</v>
      </c>
      <c r="P5" s="37">
        <v>961</v>
      </c>
      <c r="Q5" s="38">
        <v>1.1622717635690092E-2</v>
      </c>
    </row>
    <row r="6" spans="1:17" ht="15.75" customHeight="1" thickBot="1" x14ac:dyDescent="0.3">
      <c r="A6" s="42"/>
      <c r="B6" s="42"/>
      <c r="C6" s="31" t="s">
        <v>231</v>
      </c>
      <c r="D6" s="42"/>
      <c r="E6" s="40"/>
      <c r="F6" s="40"/>
      <c r="G6" s="40"/>
      <c r="H6" s="42"/>
      <c r="I6" s="40"/>
      <c r="J6" s="40"/>
      <c r="K6" s="42"/>
      <c r="O6" s="8" t="s">
        <v>262</v>
      </c>
      <c r="P6" s="37">
        <v>2882.8</v>
      </c>
      <c r="Q6" s="38">
        <v>3.4865734027229339E-2</v>
      </c>
    </row>
    <row r="7" spans="1:17" ht="15.75" customHeight="1" x14ac:dyDescent="0.25">
      <c r="A7" s="41" t="s">
        <v>237</v>
      </c>
      <c r="B7" s="41" t="s">
        <v>238</v>
      </c>
      <c r="C7" s="30" t="s">
        <v>239</v>
      </c>
      <c r="D7" s="41" t="s">
        <v>241</v>
      </c>
      <c r="E7" s="39">
        <v>1</v>
      </c>
      <c r="F7" s="39">
        <v>20</v>
      </c>
      <c r="G7" s="39">
        <v>380</v>
      </c>
      <c r="H7" s="44">
        <v>5864</v>
      </c>
      <c r="I7" s="39" t="s">
        <v>242</v>
      </c>
      <c r="J7" s="39">
        <v>15.432</v>
      </c>
      <c r="K7" s="41" t="s">
        <v>243</v>
      </c>
      <c r="O7" s="8" t="s">
        <v>230</v>
      </c>
      <c r="P7" s="37">
        <v>11455.3</v>
      </c>
      <c r="Q7" s="38">
        <v>0.13854497120928272</v>
      </c>
    </row>
    <row r="8" spans="1:17" ht="15.75" customHeight="1" thickBot="1" x14ac:dyDescent="0.3">
      <c r="A8" s="42"/>
      <c r="B8" s="42"/>
      <c r="C8" s="33" t="s">
        <v>240</v>
      </c>
      <c r="D8" s="42"/>
      <c r="E8" s="40"/>
      <c r="F8" s="40"/>
      <c r="G8" s="40"/>
      <c r="H8" s="40"/>
      <c r="I8" s="40"/>
      <c r="J8" s="40"/>
      <c r="K8" s="42"/>
      <c r="O8" s="8" t="s">
        <v>234</v>
      </c>
      <c r="P8" s="37">
        <v>8871.8999999999978</v>
      </c>
      <c r="Q8" s="38">
        <v>0.10730030030393226</v>
      </c>
    </row>
    <row r="9" spans="1:17" ht="15.75" customHeight="1" x14ac:dyDescent="0.25">
      <c r="A9" s="41" t="s">
        <v>244</v>
      </c>
      <c r="B9" s="41" t="s">
        <v>245</v>
      </c>
      <c r="C9" s="30" t="s">
        <v>226</v>
      </c>
      <c r="D9" s="41" t="s">
        <v>241</v>
      </c>
      <c r="E9" s="39">
        <v>1</v>
      </c>
      <c r="F9" s="39">
        <v>32</v>
      </c>
      <c r="G9" s="39">
        <v>1.3580000000000001</v>
      </c>
      <c r="H9" s="39">
        <v>4570</v>
      </c>
      <c r="I9" s="39">
        <v>134</v>
      </c>
      <c r="J9" s="39">
        <v>3.3650000000000002</v>
      </c>
      <c r="K9" s="41" t="s">
        <v>246</v>
      </c>
      <c r="O9" s="8" t="s">
        <v>427</v>
      </c>
      <c r="P9" s="37">
        <v>143</v>
      </c>
      <c r="Q9" s="38">
        <v>1.7294990862681404E-3</v>
      </c>
    </row>
    <row r="10" spans="1:17" ht="15.75" customHeight="1" thickBot="1" x14ac:dyDescent="0.3">
      <c r="A10" s="42"/>
      <c r="B10" s="42"/>
      <c r="C10" s="31" t="s">
        <v>231</v>
      </c>
      <c r="D10" s="42"/>
      <c r="E10" s="40"/>
      <c r="F10" s="40"/>
      <c r="G10" s="40"/>
      <c r="H10" s="40"/>
      <c r="I10" s="40"/>
      <c r="J10" s="40"/>
      <c r="K10" s="42"/>
      <c r="O10" s="8" t="s">
        <v>461</v>
      </c>
      <c r="P10" s="37">
        <v>105</v>
      </c>
      <c r="Q10" s="38">
        <v>1.2699119164905927E-3</v>
      </c>
    </row>
    <row r="11" spans="1:17" ht="15.75" customHeight="1" thickBot="1" x14ac:dyDescent="0.3">
      <c r="A11" s="27" t="s">
        <v>247</v>
      </c>
      <c r="B11" s="28" t="s">
        <v>238</v>
      </c>
      <c r="C11" s="27" t="s">
        <v>248</v>
      </c>
      <c r="D11" s="27" t="s">
        <v>241</v>
      </c>
      <c r="E11" s="28">
        <v>1</v>
      </c>
      <c r="F11" s="28">
        <v>18</v>
      </c>
      <c r="G11" s="28">
        <v>306</v>
      </c>
      <c r="H11" s="36">
        <v>3454</v>
      </c>
      <c r="I11" s="28" t="s">
        <v>249</v>
      </c>
      <c r="J11" s="28">
        <v>11.288</v>
      </c>
      <c r="K11" s="27" t="s">
        <v>243</v>
      </c>
      <c r="O11" s="8" t="s">
        <v>245</v>
      </c>
      <c r="P11" s="37">
        <v>5987</v>
      </c>
      <c r="Q11" s="38">
        <v>7.2409168038373134E-2</v>
      </c>
    </row>
    <row r="12" spans="1:17" ht="15.75" customHeight="1" thickBot="1" x14ac:dyDescent="0.3">
      <c r="A12" s="27" t="s">
        <v>250</v>
      </c>
      <c r="B12" s="28" t="s">
        <v>238</v>
      </c>
      <c r="C12" s="27" t="s">
        <v>251</v>
      </c>
      <c r="D12" s="27" t="s">
        <v>235</v>
      </c>
      <c r="E12" s="28">
        <v>1</v>
      </c>
      <c r="F12" s="28">
        <v>20</v>
      </c>
      <c r="G12" s="28">
        <v>380</v>
      </c>
      <c r="H12" s="36">
        <v>3344</v>
      </c>
      <c r="I12" s="28" t="s">
        <v>252</v>
      </c>
      <c r="J12" s="28">
        <v>8.8000000000000007</v>
      </c>
      <c r="K12" s="27" t="s">
        <v>243</v>
      </c>
      <c r="O12" s="8" t="s">
        <v>365</v>
      </c>
      <c r="P12" s="37">
        <v>300</v>
      </c>
      <c r="Q12" s="38">
        <v>3.6283197614016935E-3</v>
      </c>
    </row>
    <row r="13" spans="1:17" ht="15.75" customHeight="1" thickBot="1" x14ac:dyDescent="0.3">
      <c r="A13" s="27" t="s">
        <v>253</v>
      </c>
      <c r="B13" s="28" t="s">
        <v>238</v>
      </c>
      <c r="C13" s="27" t="s">
        <v>254</v>
      </c>
      <c r="D13" s="27" t="s">
        <v>241</v>
      </c>
      <c r="E13" s="28">
        <v>1</v>
      </c>
      <c r="F13" s="28">
        <v>20</v>
      </c>
      <c r="G13" s="28">
        <v>382</v>
      </c>
      <c r="H13" s="36">
        <v>2595</v>
      </c>
      <c r="I13" s="28" t="s">
        <v>255</v>
      </c>
      <c r="J13" s="28">
        <v>6.7930000000000001</v>
      </c>
      <c r="K13" s="27" t="s">
        <v>243</v>
      </c>
      <c r="O13" s="8" t="s">
        <v>476</v>
      </c>
      <c r="P13" s="37">
        <v>89.3</v>
      </c>
      <c r="Q13" s="38">
        <v>1.0800298489772374E-3</v>
      </c>
    </row>
    <row r="14" spans="1:17" ht="15.75" customHeight="1" thickBot="1" x14ac:dyDescent="0.3">
      <c r="A14" s="27" t="s">
        <v>256</v>
      </c>
      <c r="B14" s="28" t="s">
        <v>238</v>
      </c>
      <c r="C14" s="27" t="s">
        <v>177</v>
      </c>
      <c r="D14" s="27" t="s">
        <v>257</v>
      </c>
      <c r="E14" s="28" t="s">
        <v>258</v>
      </c>
      <c r="F14" s="27" t="s">
        <v>259</v>
      </c>
      <c r="G14" s="28">
        <v>132</v>
      </c>
      <c r="H14" s="27">
        <v>2419</v>
      </c>
      <c r="I14" s="28">
        <v>64</v>
      </c>
      <c r="J14" s="28">
        <v>18.326000000000001</v>
      </c>
      <c r="K14" s="27" t="s">
        <v>260</v>
      </c>
      <c r="O14" s="8" t="s">
        <v>356</v>
      </c>
      <c r="P14" s="37">
        <v>376</v>
      </c>
      <c r="Q14" s="38">
        <v>4.547494100956789E-3</v>
      </c>
    </row>
    <row r="15" spans="1:17" ht="15.75" customHeight="1" thickBot="1" x14ac:dyDescent="0.3">
      <c r="A15" s="27" t="s">
        <v>261</v>
      </c>
      <c r="B15" s="27" t="s">
        <v>262</v>
      </c>
      <c r="C15" s="28" t="s">
        <v>263</v>
      </c>
      <c r="D15" s="27">
        <v>2019</v>
      </c>
      <c r="E15" s="28">
        <v>1</v>
      </c>
      <c r="F15" s="28">
        <v>10</v>
      </c>
      <c r="G15" s="28">
        <v>20</v>
      </c>
      <c r="H15" s="36">
        <v>2022</v>
      </c>
      <c r="I15" s="28" t="s">
        <v>264</v>
      </c>
      <c r="J15" s="28">
        <v>101.1</v>
      </c>
      <c r="K15" s="27" t="s">
        <v>265</v>
      </c>
      <c r="O15" s="8" t="s">
        <v>349</v>
      </c>
      <c r="P15" s="37">
        <v>829.2</v>
      </c>
      <c r="Q15" s="38">
        <v>1.0028675820514281E-2</v>
      </c>
    </row>
    <row r="16" spans="1:17" ht="15.75" customHeight="1" x14ac:dyDescent="0.25">
      <c r="A16" s="41" t="s">
        <v>266</v>
      </c>
      <c r="B16" s="39" t="s">
        <v>238</v>
      </c>
      <c r="C16" s="30" t="s">
        <v>267</v>
      </c>
      <c r="D16" s="41" t="s">
        <v>235</v>
      </c>
      <c r="E16" s="39">
        <v>1</v>
      </c>
      <c r="F16" s="39">
        <v>20</v>
      </c>
      <c r="G16" s="39">
        <v>380</v>
      </c>
      <c r="H16" s="44">
        <v>1892</v>
      </c>
      <c r="I16" s="39" t="s">
        <v>269</v>
      </c>
      <c r="J16" s="39">
        <v>4.9790000000000001</v>
      </c>
      <c r="K16" s="41" t="s">
        <v>243</v>
      </c>
      <c r="O16" s="8" t="s">
        <v>282</v>
      </c>
      <c r="P16" s="37">
        <v>1033.5</v>
      </c>
      <c r="Q16" s="38">
        <v>1.2499561578028834E-2</v>
      </c>
    </row>
    <row r="17" spans="1:17" ht="15.75" customHeight="1" thickBot="1" x14ac:dyDescent="0.3">
      <c r="A17" s="42"/>
      <c r="B17" s="40"/>
      <c r="C17" s="31" t="s">
        <v>268</v>
      </c>
      <c r="D17" s="42"/>
      <c r="E17" s="40"/>
      <c r="F17" s="40"/>
      <c r="G17" s="40"/>
      <c r="H17" s="40"/>
      <c r="I17" s="40"/>
      <c r="J17" s="40"/>
      <c r="K17" s="42"/>
      <c r="O17" s="8" t="s">
        <v>559</v>
      </c>
      <c r="P17" s="37">
        <v>21.9</v>
      </c>
      <c r="Q17" s="38">
        <v>2.6486734258232358E-4</v>
      </c>
    </row>
    <row r="18" spans="1:17" ht="15.75" customHeight="1" thickBot="1" x14ac:dyDescent="0.3">
      <c r="A18" s="27" t="s">
        <v>270</v>
      </c>
      <c r="B18" s="28" t="s">
        <v>238</v>
      </c>
      <c r="C18" s="27" t="s">
        <v>271</v>
      </c>
      <c r="D18" s="27">
        <v>2019</v>
      </c>
      <c r="E18" s="28">
        <v>1</v>
      </c>
      <c r="F18" s="28">
        <v>20</v>
      </c>
      <c r="G18" s="28">
        <v>380</v>
      </c>
      <c r="H18" s="27">
        <v>1330</v>
      </c>
      <c r="I18" s="28" t="s">
        <v>272</v>
      </c>
      <c r="J18" s="28">
        <v>3.5</v>
      </c>
      <c r="K18" s="27" t="s">
        <v>273</v>
      </c>
      <c r="O18" s="8" t="s">
        <v>564</v>
      </c>
      <c r="P18" s="37"/>
      <c r="Q18" s="38">
        <v>0</v>
      </c>
    </row>
    <row r="19" spans="1:17" ht="15.75" customHeight="1" thickBot="1" x14ac:dyDescent="0.3">
      <c r="A19" s="27" t="s">
        <v>274</v>
      </c>
      <c r="B19" s="28" t="s">
        <v>230</v>
      </c>
      <c r="C19" s="27" t="s">
        <v>275</v>
      </c>
      <c r="D19" s="27">
        <v>2016</v>
      </c>
      <c r="E19" s="28">
        <v>1</v>
      </c>
      <c r="F19" s="28">
        <v>12</v>
      </c>
      <c r="G19" s="28">
        <v>880</v>
      </c>
      <c r="H19" s="35">
        <v>1184</v>
      </c>
      <c r="I19" s="28" t="s">
        <v>276</v>
      </c>
      <c r="J19" s="28">
        <v>1.345</v>
      </c>
      <c r="K19" s="27" t="s">
        <v>277</v>
      </c>
      <c r="O19" s="8" t="s">
        <v>150</v>
      </c>
      <c r="P19" s="37">
        <v>82682.89999999998</v>
      </c>
      <c r="Q19" s="38">
        <v>1</v>
      </c>
    </row>
    <row r="20" spans="1:17" ht="15.75" customHeight="1" x14ac:dyDescent="0.25">
      <c r="A20" s="41" t="s">
        <v>278</v>
      </c>
      <c r="B20" s="39" t="s">
        <v>238</v>
      </c>
      <c r="C20" s="30" t="s">
        <v>226</v>
      </c>
      <c r="D20" s="41">
        <v>2019</v>
      </c>
      <c r="E20" s="39">
        <v>1</v>
      </c>
      <c r="F20" s="41" t="s">
        <v>279</v>
      </c>
      <c r="G20" s="39">
        <v>421</v>
      </c>
      <c r="H20" s="39">
        <v>1080</v>
      </c>
      <c r="I20" s="39">
        <v>45</v>
      </c>
      <c r="J20" s="39">
        <v>2.0430000000000001</v>
      </c>
      <c r="K20" s="45" t="s">
        <v>280</v>
      </c>
    </row>
    <row r="21" spans="1:17" ht="15.75" customHeight="1" thickBot="1" x14ac:dyDescent="0.3">
      <c r="A21" s="42"/>
      <c r="B21" s="40"/>
      <c r="C21" s="31" t="s">
        <v>231</v>
      </c>
      <c r="D21" s="42"/>
      <c r="E21" s="40"/>
      <c r="F21" s="42"/>
      <c r="G21" s="40"/>
      <c r="H21" s="40"/>
      <c r="I21" s="40"/>
      <c r="J21" s="40"/>
      <c r="K21" s="46"/>
    </row>
    <row r="22" spans="1:17" ht="15.75" customHeight="1" thickBot="1" x14ac:dyDescent="0.3">
      <c r="A22" s="27" t="s">
        <v>281</v>
      </c>
      <c r="B22" s="27" t="s">
        <v>282</v>
      </c>
      <c r="C22" s="27" t="s">
        <v>283</v>
      </c>
      <c r="D22" s="27">
        <v>2019</v>
      </c>
      <c r="E22" s="28">
        <v>1</v>
      </c>
      <c r="F22" s="28">
        <v>8</v>
      </c>
      <c r="G22" s="28">
        <v>60</v>
      </c>
      <c r="H22" s="27">
        <v>980</v>
      </c>
      <c r="I22" s="28" t="s">
        <v>284</v>
      </c>
      <c r="J22" s="28">
        <v>8.5</v>
      </c>
      <c r="K22" s="27" t="s">
        <v>285</v>
      </c>
    </row>
    <row r="23" spans="1:17" ht="15.75" customHeight="1" thickBot="1" x14ac:dyDescent="0.3">
      <c r="A23" s="27" t="s">
        <v>286</v>
      </c>
      <c r="B23" s="27" t="s">
        <v>287</v>
      </c>
      <c r="C23" s="27" t="s">
        <v>288</v>
      </c>
      <c r="D23" s="27">
        <v>2019</v>
      </c>
      <c r="E23" s="28">
        <v>1</v>
      </c>
      <c r="F23" s="28">
        <v>18</v>
      </c>
      <c r="G23" s="28">
        <v>207</v>
      </c>
      <c r="H23" s="27">
        <v>961</v>
      </c>
      <c r="I23" s="28" t="s">
        <v>289</v>
      </c>
      <c r="J23" s="28">
        <v>4.6420000000000003</v>
      </c>
      <c r="K23" s="27" t="s">
        <v>290</v>
      </c>
    </row>
    <row r="24" spans="1:17" ht="15.75" customHeight="1" thickBot="1" x14ac:dyDescent="0.3">
      <c r="A24" s="27" t="s">
        <v>291</v>
      </c>
      <c r="B24" s="28" t="s">
        <v>238</v>
      </c>
      <c r="C24" s="27" t="s">
        <v>292</v>
      </c>
      <c r="D24" s="27">
        <v>2016</v>
      </c>
      <c r="E24" s="28">
        <v>1</v>
      </c>
      <c r="F24" s="28">
        <v>16</v>
      </c>
      <c r="G24" s="28">
        <v>240</v>
      </c>
      <c r="H24" s="28">
        <v>945</v>
      </c>
      <c r="I24" s="28">
        <v>59</v>
      </c>
      <c r="J24" s="28">
        <v>3.9380000000000002</v>
      </c>
      <c r="K24" s="27" t="s">
        <v>293</v>
      </c>
    </row>
    <row r="25" spans="1:17" ht="15.75" customHeight="1" x14ac:dyDescent="0.25">
      <c r="A25" s="41" t="s">
        <v>294</v>
      </c>
      <c r="B25" s="39" t="s">
        <v>238</v>
      </c>
      <c r="C25" s="30" t="s">
        <v>239</v>
      </c>
      <c r="D25" s="41" t="s">
        <v>241</v>
      </c>
      <c r="E25" s="39">
        <v>2</v>
      </c>
      <c r="F25" s="39">
        <v>24</v>
      </c>
      <c r="G25" s="39">
        <v>557</v>
      </c>
      <c r="H25" s="41">
        <v>885.7</v>
      </c>
      <c r="I25" s="39" t="s">
        <v>296</v>
      </c>
      <c r="J25" s="39">
        <v>1.59</v>
      </c>
      <c r="K25" s="41" t="s">
        <v>297</v>
      </c>
    </row>
    <row r="26" spans="1:17" ht="15.75" customHeight="1" thickBot="1" x14ac:dyDescent="0.3">
      <c r="A26" s="42"/>
      <c r="B26" s="40"/>
      <c r="C26" s="31" t="s">
        <v>295</v>
      </c>
      <c r="D26" s="42"/>
      <c r="E26" s="40"/>
      <c r="F26" s="40"/>
      <c r="G26" s="40"/>
      <c r="H26" s="42"/>
      <c r="I26" s="40"/>
      <c r="J26" s="40"/>
      <c r="K26" s="42"/>
    </row>
    <row r="27" spans="1:17" ht="15.75" customHeight="1" thickBot="1" x14ac:dyDescent="0.3">
      <c r="A27" s="27" t="s">
        <v>298</v>
      </c>
      <c r="B27" s="28" t="s">
        <v>238</v>
      </c>
      <c r="C27" s="27" t="s">
        <v>299</v>
      </c>
      <c r="D27" s="27" t="s">
        <v>241</v>
      </c>
      <c r="E27" s="28">
        <v>1</v>
      </c>
      <c r="F27" s="28">
        <v>16</v>
      </c>
      <c r="G27" s="28">
        <v>240</v>
      </c>
      <c r="H27" s="28">
        <v>876</v>
      </c>
      <c r="I27" s="28" t="s">
        <v>300</v>
      </c>
      <c r="J27" s="28">
        <v>3.65</v>
      </c>
      <c r="K27" s="27" t="s">
        <v>243</v>
      </c>
    </row>
    <row r="28" spans="1:17" ht="15.75" customHeight="1" thickBot="1" x14ac:dyDescent="0.3">
      <c r="A28" s="27" t="s">
        <v>301</v>
      </c>
      <c r="B28" s="28" t="s">
        <v>238</v>
      </c>
      <c r="C28" s="27" t="s">
        <v>275</v>
      </c>
      <c r="D28" s="27">
        <v>2017</v>
      </c>
      <c r="E28" s="28">
        <v>1</v>
      </c>
      <c r="F28" s="28">
        <v>18</v>
      </c>
      <c r="G28" s="28">
        <v>306</v>
      </c>
      <c r="H28" s="28">
        <v>860</v>
      </c>
      <c r="I28" s="28">
        <v>48</v>
      </c>
      <c r="J28" s="28">
        <v>2.81</v>
      </c>
      <c r="K28" s="27" t="s">
        <v>302</v>
      </c>
    </row>
    <row r="29" spans="1:17" ht="15.75" customHeight="1" x14ac:dyDescent="0.25">
      <c r="A29" s="41" t="s">
        <v>303</v>
      </c>
      <c r="B29" s="39" t="s">
        <v>245</v>
      </c>
      <c r="C29" s="30" t="s">
        <v>299</v>
      </c>
      <c r="D29" s="41" t="s">
        <v>310</v>
      </c>
      <c r="E29" s="39">
        <v>1</v>
      </c>
      <c r="F29" s="41" t="s">
        <v>311</v>
      </c>
      <c r="G29" s="39">
        <v>944</v>
      </c>
      <c r="H29" s="39">
        <v>820</v>
      </c>
      <c r="I29" s="39" t="s">
        <v>312</v>
      </c>
      <c r="J29" s="39">
        <v>869</v>
      </c>
      <c r="K29" s="41" t="s">
        <v>313</v>
      </c>
    </row>
    <row r="30" spans="1:17" ht="15.75" customHeight="1" x14ac:dyDescent="0.25">
      <c r="A30" s="47"/>
      <c r="B30" s="48"/>
      <c r="C30" s="34" t="s">
        <v>304</v>
      </c>
      <c r="D30" s="47"/>
      <c r="E30" s="48"/>
      <c r="F30" s="47"/>
      <c r="G30" s="48"/>
      <c r="H30" s="48"/>
      <c r="I30" s="48"/>
      <c r="J30" s="48"/>
      <c r="K30" s="47"/>
    </row>
    <row r="31" spans="1:17" ht="15.75" customHeight="1" x14ac:dyDescent="0.25">
      <c r="A31" s="47"/>
      <c r="B31" s="48"/>
      <c r="C31" s="34" t="s">
        <v>292</v>
      </c>
      <c r="D31" s="47"/>
      <c r="E31" s="48"/>
      <c r="F31" s="47"/>
      <c r="G31" s="48"/>
      <c r="H31" s="48"/>
      <c r="I31" s="48"/>
      <c r="J31" s="48"/>
      <c r="K31" s="47"/>
    </row>
    <row r="32" spans="1:17" ht="15.75" customHeight="1" x14ac:dyDescent="0.25">
      <c r="A32" s="47"/>
      <c r="B32" s="48"/>
      <c r="C32" s="34" t="s">
        <v>305</v>
      </c>
      <c r="D32" s="47"/>
      <c r="E32" s="48"/>
      <c r="F32" s="47"/>
      <c r="G32" s="48"/>
      <c r="H32" s="48"/>
      <c r="I32" s="48"/>
      <c r="J32" s="48"/>
      <c r="K32" s="47"/>
    </row>
    <row r="33" spans="1:11" ht="15.75" customHeight="1" x14ac:dyDescent="0.25">
      <c r="A33" s="47"/>
      <c r="B33" s="48"/>
      <c r="C33" s="34" t="s">
        <v>306</v>
      </c>
      <c r="D33" s="47"/>
      <c r="E33" s="48"/>
      <c r="F33" s="47"/>
      <c r="G33" s="48"/>
      <c r="H33" s="48"/>
      <c r="I33" s="48"/>
      <c r="J33" s="48"/>
      <c r="K33" s="47"/>
    </row>
    <row r="34" spans="1:11" ht="15.75" customHeight="1" x14ac:dyDescent="0.25">
      <c r="A34" s="47"/>
      <c r="B34" s="48"/>
      <c r="C34" s="34" t="s">
        <v>307</v>
      </c>
      <c r="D34" s="47"/>
      <c r="E34" s="48"/>
      <c r="F34" s="47"/>
      <c r="G34" s="48"/>
      <c r="H34" s="48"/>
      <c r="I34" s="48"/>
      <c r="J34" s="48"/>
      <c r="K34" s="47"/>
    </row>
    <row r="35" spans="1:11" ht="15.75" customHeight="1" x14ac:dyDescent="0.25">
      <c r="A35" s="47"/>
      <c r="B35" s="48"/>
      <c r="C35" s="34" t="s">
        <v>308</v>
      </c>
      <c r="D35" s="47"/>
      <c r="E35" s="48"/>
      <c r="F35" s="47"/>
      <c r="G35" s="48"/>
      <c r="H35" s="48"/>
      <c r="I35" s="48"/>
      <c r="J35" s="48"/>
      <c r="K35" s="47"/>
    </row>
    <row r="36" spans="1:11" ht="15.75" customHeight="1" thickBot="1" x14ac:dyDescent="0.3">
      <c r="A36" s="42"/>
      <c r="B36" s="40"/>
      <c r="C36" s="33" t="s">
        <v>309</v>
      </c>
      <c r="D36" s="42"/>
      <c r="E36" s="40"/>
      <c r="F36" s="42"/>
      <c r="G36" s="40"/>
      <c r="H36" s="40"/>
      <c r="I36" s="40"/>
      <c r="J36" s="40"/>
      <c r="K36" s="42"/>
    </row>
    <row r="37" spans="1:11" ht="15.75" customHeight="1" thickBot="1" x14ac:dyDescent="0.3">
      <c r="A37" s="27" t="s">
        <v>314</v>
      </c>
      <c r="B37" s="28" t="s">
        <v>238</v>
      </c>
      <c r="C37" s="27" t="s">
        <v>248</v>
      </c>
      <c r="D37" s="27" t="s">
        <v>241</v>
      </c>
      <c r="E37" s="28">
        <v>2</v>
      </c>
      <c r="F37" s="28">
        <v>18</v>
      </c>
      <c r="G37" s="28">
        <v>306</v>
      </c>
      <c r="H37" s="28">
        <v>781.5</v>
      </c>
      <c r="I37" s="28" t="s">
        <v>315</v>
      </c>
      <c r="J37" s="28">
        <v>2.5539999999999998</v>
      </c>
      <c r="K37" s="27" t="s">
        <v>316</v>
      </c>
    </row>
    <row r="38" spans="1:11" ht="15.75" customHeight="1" thickBot="1" x14ac:dyDescent="0.3">
      <c r="A38" s="27" t="s">
        <v>317</v>
      </c>
      <c r="B38" s="28" t="s">
        <v>238</v>
      </c>
      <c r="C38" s="27" t="s">
        <v>318</v>
      </c>
      <c r="D38" s="27" t="s">
        <v>235</v>
      </c>
      <c r="E38" s="28">
        <v>1</v>
      </c>
      <c r="F38" s="28">
        <v>18</v>
      </c>
      <c r="G38" s="28">
        <v>306</v>
      </c>
      <c r="H38" s="28">
        <v>670</v>
      </c>
      <c r="I38" s="28" t="s">
        <v>319</v>
      </c>
      <c r="J38" s="28">
        <v>2.19</v>
      </c>
      <c r="K38" s="27" t="s">
        <v>243</v>
      </c>
    </row>
    <row r="39" spans="1:11" ht="15.75" customHeight="1" thickBot="1" x14ac:dyDescent="0.3">
      <c r="A39" s="27" t="s">
        <v>320</v>
      </c>
      <c r="B39" s="28" t="s">
        <v>262</v>
      </c>
      <c r="C39" s="27" t="s">
        <v>226</v>
      </c>
      <c r="D39" s="27">
        <v>2017</v>
      </c>
      <c r="E39" s="28">
        <v>1</v>
      </c>
      <c r="F39" s="28">
        <v>36</v>
      </c>
      <c r="G39" s="28">
        <v>36</v>
      </c>
      <c r="H39" s="28">
        <v>660.8</v>
      </c>
      <c r="I39" s="28" t="s">
        <v>321</v>
      </c>
      <c r="J39" s="28">
        <v>18.356000000000002</v>
      </c>
      <c r="K39" s="27" t="s">
        <v>322</v>
      </c>
    </row>
    <row r="40" spans="1:11" ht="15.75" customHeight="1" thickBot="1" x14ac:dyDescent="0.3">
      <c r="A40" s="27" t="s">
        <v>196</v>
      </c>
      <c r="B40" s="28" t="s">
        <v>238</v>
      </c>
      <c r="C40" s="27" t="s">
        <v>323</v>
      </c>
      <c r="D40" s="27" t="s">
        <v>241</v>
      </c>
      <c r="E40" s="28">
        <v>1</v>
      </c>
      <c r="F40" s="28">
        <v>18</v>
      </c>
      <c r="G40" s="28">
        <v>312</v>
      </c>
      <c r="H40" s="28">
        <v>578</v>
      </c>
      <c r="I40" s="28" t="s">
        <v>324</v>
      </c>
      <c r="J40" s="28">
        <v>1.853</v>
      </c>
      <c r="K40" s="27" t="s">
        <v>243</v>
      </c>
    </row>
    <row r="41" spans="1:11" ht="15.75" customHeight="1" thickBot="1" x14ac:dyDescent="0.3">
      <c r="A41" s="27" t="s">
        <v>325</v>
      </c>
      <c r="B41" s="28" t="s">
        <v>234</v>
      </c>
      <c r="C41" s="27" t="s">
        <v>292</v>
      </c>
      <c r="D41" s="27" t="s">
        <v>326</v>
      </c>
      <c r="E41" s="28">
        <v>1</v>
      </c>
      <c r="F41" s="28">
        <v>20</v>
      </c>
      <c r="G41" s="28">
        <v>405</v>
      </c>
      <c r="H41" s="27">
        <v>575.79999999999995</v>
      </c>
      <c r="I41" s="28" t="s">
        <v>327</v>
      </c>
      <c r="J41" s="28">
        <v>1.4219999999999999</v>
      </c>
      <c r="K41" s="27" t="s">
        <v>328</v>
      </c>
    </row>
    <row r="42" spans="1:11" ht="15.75" customHeight="1" thickBot="1" x14ac:dyDescent="0.3">
      <c r="A42" s="27" t="s">
        <v>199</v>
      </c>
      <c r="B42" s="28" t="s">
        <v>238</v>
      </c>
      <c r="C42" s="27" t="s">
        <v>329</v>
      </c>
      <c r="D42" s="27" t="s">
        <v>241</v>
      </c>
      <c r="E42" s="28">
        <v>1</v>
      </c>
      <c r="F42" s="28">
        <v>18</v>
      </c>
      <c r="G42" s="28">
        <v>306</v>
      </c>
      <c r="H42" s="28">
        <v>524</v>
      </c>
      <c r="I42" s="28" t="s">
        <v>330</v>
      </c>
      <c r="J42" s="28">
        <v>1.712</v>
      </c>
      <c r="K42" s="27" t="s">
        <v>243</v>
      </c>
    </row>
    <row r="43" spans="1:11" ht="15.75" customHeight="1" thickBot="1" x14ac:dyDescent="0.3">
      <c r="A43" s="27" t="s">
        <v>331</v>
      </c>
      <c r="B43" s="28" t="s">
        <v>238</v>
      </c>
      <c r="C43" s="27" t="s">
        <v>332</v>
      </c>
      <c r="D43" s="27" t="s">
        <v>241</v>
      </c>
      <c r="E43" s="28">
        <v>1</v>
      </c>
      <c r="F43" s="28">
        <v>26</v>
      </c>
      <c r="G43" s="28">
        <v>325</v>
      </c>
      <c r="H43" s="28">
        <v>490.8</v>
      </c>
      <c r="I43" s="28" t="s">
        <v>333</v>
      </c>
      <c r="J43" s="28">
        <v>1.51</v>
      </c>
      <c r="K43" s="27" t="s">
        <v>334</v>
      </c>
    </row>
    <row r="44" spans="1:11" ht="15.75" customHeight="1" thickBot="1" x14ac:dyDescent="0.3">
      <c r="A44" s="27" t="s">
        <v>171</v>
      </c>
      <c r="B44" s="28" t="s">
        <v>238</v>
      </c>
      <c r="C44" s="27" t="s">
        <v>335</v>
      </c>
      <c r="D44" s="27">
        <v>2019</v>
      </c>
      <c r="E44" s="28">
        <v>1</v>
      </c>
      <c r="F44" s="28">
        <v>18</v>
      </c>
      <c r="G44" s="28">
        <v>334</v>
      </c>
      <c r="H44" s="27">
        <v>477</v>
      </c>
      <c r="I44" s="28" t="s">
        <v>336</v>
      </c>
      <c r="J44" s="28">
        <v>1.4279999999999999</v>
      </c>
      <c r="K44" s="27" t="s">
        <v>337</v>
      </c>
    </row>
    <row r="45" spans="1:11" ht="15.75" customHeight="1" thickBot="1" x14ac:dyDescent="0.3">
      <c r="A45" s="27" t="s">
        <v>338</v>
      </c>
      <c r="B45" s="28" t="s">
        <v>238</v>
      </c>
      <c r="C45" s="27" t="s">
        <v>339</v>
      </c>
      <c r="D45" s="27" t="s">
        <v>241</v>
      </c>
      <c r="E45" s="28">
        <v>1</v>
      </c>
      <c r="F45" s="28">
        <v>16</v>
      </c>
      <c r="G45" s="28">
        <v>191</v>
      </c>
      <c r="H45" s="28">
        <v>445</v>
      </c>
      <c r="I45" s="28" t="s">
        <v>340</v>
      </c>
      <c r="J45" s="28">
        <v>2.33</v>
      </c>
      <c r="K45" s="27" t="s">
        <v>243</v>
      </c>
    </row>
    <row r="46" spans="1:11" ht="15.75" customHeight="1" thickBot="1" x14ac:dyDescent="0.3">
      <c r="A46" s="27" t="s">
        <v>341</v>
      </c>
      <c r="B46" s="28" t="s">
        <v>230</v>
      </c>
      <c r="C46" s="27" t="s">
        <v>342</v>
      </c>
      <c r="D46" s="27">
        <v>2018</v>
      </c>
      <c r="E46" s="28">
        <v>1</v>
      </c>
      <c r="F46" s="28">
        <v>10</v>
      </c>
      <c r="G46" s="28">
        <v>590</v>
      </c>
      <c r="H46" s="28">
        <v>396.3</v>
      </c>
      <c r="I46" s="28" t="s">
        <v>343</v>
      </c>
      <c r="J46" s="28">
        <v>672</v>
      </c>
      <c r="K46" s="27" t="s">
        <v>344</v>
      </c>
    </row>
    <row r="47" spans="1:11" ht="15.75" customHeight="1" thickBot="1" x14ac:dyDescent="0.3">
      <c r="A47" s="27" t="s">
        <v>345</v>
      </c>
      <c r="B47" s="28" t="s">
        <v>238</v>
      </c>
      <c r="C47" s="27" t="s">
        <v>254</v>
      </c>
      <c r="D47" s="27" t="s">
        <v>346</v>
      </c>
      <c r="E47" s="28">
        <v>2</v>
      </c>
      <c r="F47" s="28">
        <v>22</v>
      </c>
      <c r="G47" s="28">
        <v>470</v>
      </c>
      <c r="H47" s="28">
        <v>353</v>
      </c>
      <c r="I47" s="28">
        <v>16</v>
      </c>
      <c r="J47" s="28">
        <v>751</v>
      </c>
      <c r="K47" s="27" t="s">
        <v>347</v>
      </c>
    </row>
    <row r="48" spans="1:11" ht="15.75" customHeight="1" thickBot="1" x14ac:dyDescent="0.3">
      <c r="A48" s="27" t="s">
        <v>348</v>
      </c>
      <c r="B48" s="27" t="s">
        <v>349</v>
      </c>
      <c r="C48" s="27" t="s">
        <v>267</v>
      </c>
      <c r="D48" s="27" t="s">
        <v>346</v>
      </c>
      <c r="E48" s="28">
        <v>1</v>
      </c>
      <c r="F48" s="28">
        <v>14</v>
      </c>
      <c r="G48" s="28">
        <v>187</v>
      </c>
      <c r="H48" s="28">
        <v>337.2</v>
      </c>
      <c r="I48" s="28" t="s">
        <v>350</v>
      </c>
      <c r="J48" s="28">
        <v>1.8029999999999999</v>
      </c>
      <c r="K48" s="27" t="s">
        <v>351</v>
      </c>
    </row>
    <row r="49" spans="1:11" ht="15.75" customHeight="1" thickBot="1" x14ac:dyDescent="0.3">
      <c r="A49" s="27" t="s">
        <v>352</v>
      </c>
      <c r="B49" s="28" t="s">
        <v>238</v>
      </c>
      <c r="C49" s="27" t="s">
        <v>251</v>
      </c>
      <c r="D49" s="27" t="s">
        <v>346</v>
      </c>
      <c r="E49" s="28">
        <v>2</v>
      </c>
      <c r="F49" s="28">
        <v>22</v>
      </c>
      <c r="G49" s="28">
        <v>468</v>
      </c>
      <c r="H49" s="28">
        <v>326.8</v>
      </c>
      <c r="I49" s="28" t="s">
        <v>353</v>
      </c>
      <c r="J49" s="28">
        <v>698</v>
      </c>
      <c r="K49" s="27" t="s">
        <v>354</v>
      </c>
    </row>
    <row r="50" spans="1:11" ht="15.75" customHeight="1" x14ac:dyDescent="0.25">
      <c r="A50" s="41" t="s">
        <v>355</v>
      </c>
      <c r="B50" s="41" t="s">
        <v>356</v>
      </c>
      <c r="C50" s="30" t="s">
        <v>288</v>
      </c>
      <c r="D50" s="41">
        <v>2019</v>
      </c>
      <c r="E50" s="39">
        <v>1</v>
      </c>
      <c r="F50" s="39">
        <v>16</v>
      </c>
      <c r="G50" s="39">
        <v>201</v>
      </c>
      <c r="H50" s="39">
        <v>316</v>
      </c>
      <c r="I50" s="39" t="s">
        <v>358</v>
      </c>
      <c r="J50" s="39">
        <v>1.5720000000000001</v>
      </c>
      <c r="K50" s="41" t="s">
        <v>359</v>
      </c>
    </row>
    <row r="51" spans="1:11" ht="15.75" customHeight="1" thickBot="1" x14ac:dyDescent="0.3">
      <c r="A51" s="42"/>
      <c r="B51" s="42"/>
      <c r="C51" s="31" t="s">
        <v>357</v>
      </c>
      <c r="D51" s="42"/>
      <c r="E51" s="40"/>
      <c r="F51" s="40"/>
      <c r="G51" s="40"/>
      <c r="H51" s="40"/>
      <c r="I51" s="40"/>
      <c r="J51" s="40"/>
      <c r="K51" s="42"/>
    </row>
    <row r="52" spans="1:11" ht="15.75" customHeight="1" thickBot="1" x14ac:dyDescent="0.3">
      <c r="A52" s="27" t="s">
        <v>360</v>
      </c>
      <c r="B52" s="28" t="s">
        <v>238</v>
      </c>
      <c r="C52" s="27" t="s">
        <v>177</v>
      </c>
      <c r="D52" s="27" t="s">
        <v>257</v>
      </c>
      <c r="E52" s="28" t="s">
        <v>361</v>
      </c>
      <c r="F52" s="27" t="s">
        <v>362</v>
      </c>
      <c r="G52" s="28">
        <v>197</v>
      </c>
      <c r="H52" s="28">
        <v>311.39999999999998</v>
      </c>
      <c r="I52" s="28" t="s">
        <v>363</v>
      </c>
      <c r="J52" s="28">
        <v>1.581</v>
      </c>
      <c r="K52" s="27" t="s">
        <v>260</v>
      </c>
    </row>
    <row r="53" spans="1:11" ht="15.75" customHeight="1" thickBot="1" x14ac:dyDescent="0.3">
      <c r="A53" s="27" t="s">
        <v>364</v>
      </c>
      <c r="B53" s="27" t="s">
        <v>365</v>
      </c>
      <c r="C53" s="28" t="s">
        <v>263</v>
      </c>
      <c r="D53" s="27">
        <v>2017</v>
      </c>
      <c r="E53" s="28">
        <v>1</v>
      </c>
      <c r="F53" s="28">
        <v>11</v>
      </c>
      <c r="G53" s="28">
        <v>18</v>
      </c>
      <c r="H53" s="28">
        <v>300</v>
      </c>
      <c r="I53" s="28" t="s">
        <v>366</v>
      </c>
      <c r="J53" s="28">
        <v>16.667000000000002</v>
      </c>
      <c r="K53" s="27" t="s">
        <v>367</v>
      </c>
    </row>
    <row r="54" spans="1:11" ht="15.75" customHeight="1" thickBot="1" x14ac:dyDescent="0.3">
      <c r="A54" s="27" t="s">
        <v>368</v>
      </c>
      <c r="B54" s="28" t="s">
        <v>238</v>
      </c>
      <c r="C54" s="27" t="s">
        <v>342</v>
      </c>
      <c r="D54" s="27">
        <v>2019</v>
      </c>
      <c r="E54" s="28">
        <v>1</v>
      </c>
      <c r="F54" s="28">
        <v>12</v>
      </c>
      <c r="G54" s="28">
        <v>228</v>
      </c>
      <c r="H54" s="27">
        <v>287</v>
      </c>
      <c r="I54" s="28" t="s">
        <v>369</v>
      </c>
      <c r="J54" s="28">
        <v>1.258</v>
      </c>
      <c r="K54" s="27" t="s">
        <v>370</v>
      </c>
    </row>
    <row r="55" spans="1:11" ht="15.75" customHeight="1" thickBot="1" x14ac:dyDescent="0.3">
      <c r="A55" s="27" t="s">
        <v>371</v>
      </c>
      <c r="B55" s="28" t="s">
        <v>238</v>
      </c>
      <c r="C55" s="27" t="s">
        <v>372</v>
      </c>
      <c r="D55" s="27">
        <v>2019</v>
      </c>
      <c r="E55" s="28" t="s">
        <v>258</v>
      </c>
      <c r="F55" s="28">
        <v>32</v>
      </c>
      <c r="G55" s="28">
        <v>125</v>
      </c>
      <c r="H55" s="27">
        <v>267.8</v>
      </c>
      <c r="I55" s="28" t="s">
        <v>373</v>
      </c>
      <c r="J55" s="28">
        <v>2.1419999999999999</v>
      </c>
      <c r="K55" s="27" t="s">
        <v>374</v>
      </c>
    </row>
    <row r="56" spans="1:11" ht="15.75" customHeight="1" thickBot="1" x14ac:dyDescent="0.3">
      <c r="A56" s="27" t="s">
        <v>375</v>
      </c>
      <c r="B56" s="28" t="s">
        <v>238</v>
      </c>
      <c r="C56" s="27" t="s">
        <v>275</v>
      </c>
      <c r="D56" s="27">
        <v>2015</v>
      </c>
      <c r="E56" s="28">
        <v>2</v>
      </c>
      <c r="F56" s="28">
        <v>22</v>
      </c>
      <c r="G56" s="28">
        <v>462</v>
      </c>
      <c r="H56" s="28">
        <v>262</v>
      </c>
      <c r="I56" s="28" t="s">
        <v>376</v>
      </c>
      <c r="J56" s="28">
        <v>567</v>
      </c>
      <c r="K56" s="27" t="s">
        <v>377</v>
      </c>
    </row>
    <row r="57" spans="1:11" ht="15.75" customHeight="1" thickBot="1" x14ac:dyDescent="0.3">
      <c r="A57" s="27" t="s">
        <v>378</v>
      </c>
      <c r="B57" s="28" t="s">
        <v>238</v>
      </c>
      <c r="C57" s="27" t="s">
        <v>379</v>
      </c>
      <c r="D57" s="27" t="s">
        <v>310</v>
      </c>
      <c r="E57" s="28">
        <v>1</v>
      </c>
      <c r="F57" s="28">
        <v>14</v>
      </c>
      <c r="G57" s="28">
        <v>182</v>
      </c>
      <c r="H57" s="28">
        <v>254.6</v>
      </c>
      <c r="I57" s="28" t="s">
        <v>380</v>
      </c>
      <c r="J57" s="28">
        <v>1.399</v>
      </c>
      <c r="K57" s="29" t="s">
        <v>381</v>
      </c>
    </row>
    <row r="58" spans="1:11" ht="15.75" customHeight="1" thickBot="1" x14ac:dyDescent="0.3">
      <c r="A58" s="27" t="s">
        <v>382</v>
      </c>
      <c r="B58" s="28" t="s">
        <v>349</v>
      </c>
      <c r="C58" s="27" t="s">
        <v>239</v>
      </c>
      <c r="D58" s="27" t="s">
        <v>326</v>
      </c>
      <c r="E58" s="28">
        <v>1</v>
      </c>
      <c r="F58" s="28">
        <v>12</v>
      </c>
      <c r="G58" s="28">
        <v>135</v>
      </c>
      <c r="H58" s="27">
        <v>251.4</v>
      </c>
      <c r="I58" s="28">
        <v>21</v>
      </c>
      <c r="J58" s="28">
        <v>1.8620000000000001</v>
      </c>
      <c r="K58" s="27" t="s">
        <v>383</v>
      </c>
    </row>
    <row r="59" spans="1:11" ht="15.75" customHeight="1" thickBot="1" x14ac:dyDescent="0.3">
      <c r="A59" s="27" t="s">
        <v>384</v>
      </c>
      <c r="B59" s="28" t="s">
        <v>238</v>
      </c>
      <c r="C59" s="27" t="s">
        <v>385</v>
      </c>
      <c r="D59" s="27" t="s">
        <v>241</v>
      </c>
      <c r="E59" s="28">
        <v>1</v>
      </c>
      <c r="F59" s="28">
        <v>12</v>
      </c>
      <c r="G59" s="28">
        <v>228</v>
      </c>
      <c r="H59" s="28">
        <v>237</v>
      </c>
      <c r="I59" s="28" t="s">
        <v>358</v>
      </c>
      <c r="J59" s="28">
        <v>1.0389999999999999</v>
      </c>
      <c r="K59" s="27" t="s">
        <v>243</v>
      </c>
    </row>
    <row r="60" spans="1:11" ht="15.75" customHeight="1" x14ac:dyDescent="0.25">
      <c r="A60" s="41" t="s">
        <v>386</v>
      </c>
      <c r="B60" s="39" t="s">
        <v>238</v>
      </c>
      <c r="C60" s="30" t="s">
        <v>387</v>
      </c>
      <c r="D60" s="41" t="s">
        <v>241</v>
      </c>
      <c r="E60" s="39">
        <v>1</v>
      </c>
      <c r="F60" s="39">
        <v>10</v>
      </c>
      <c r="G60" s="39">
        <v>180</v>
      </c>
      <c r="H60" s="39">
        <v>230</v>
      </c>
      <c r="I60" s="39" t="s">
        <v>389</v>
      </c>
      <c r="J60" s="39">
        <v>958</v>
      </c>
      <c r="K60" s="41" t="s">
        <v>243</v>
      </c>
    </row>
    <row r="61" spans="1:11" ht="15.75" customHeight="1" thickBot="1" x14ac:dyDescent="0.3">
      <c r="A61" s="42"/>
      <c r="B61" s="40"/>
      <c r="C61" s="33" t="s">
        <v>388</v>
      </c>
      <c r="D61" s="42"/>
      <c r="E61" s="40"/>
      <c r="F61" s="40"/>
      <c r="G61" s="40"/>
      <c r="H61" s="40"/>
      <c r="I61" s="40"/>
      <c r="J61" s="40"/>
      <c r="K61" s="42"/>
    </row>
    <row r="62" spans="1:11" ht="15.75" customHeight="1" thickBot="1" x14ac:dyDescent="0.3">
      <c r="A62" s="27" t="s">
        <v>390</v>
      </c>
      <c r="B62" s="28" t="s">
        <v>238</v>
      </c>
      <c r="C62" s="27" t="s">
        <v>391</v>
      </c>
      <c r="D62" s="27" t="s">
        <v>241</v>
      </c>
      <c r="E62" s="28">
        <v>1</v>
      </c>
      <c r="F62" s="28">
        <v>12</v>
      </c>
      <c r="G62" s="28">
        <v>192</v>
      </c>
      <c r="H62" s="28">
        <v>224</v>
      </c>
      <c r="I62" s="28" t="s">
        <v>392</v>
      </c>
      <c r="J62" s="28">
        <v>1.167</v>
      </c>
      <c r="K62" s="27" t="s">
        <v>243</v>
      </c>
    </row>
    <row r="63" spans="1:11" ht="15.75" customHeight="1" thickBot="1" x14ac:dyDescent="0.3">
      <c r="A63" s="27" t="s">
        <v>393</v>
      </c>
      <c r="B63" s="28" t="s">
        <v>238</v>
      </c>
      <c r="C63" s="27" t="s">
        <v>267</v>
      </c>
      <c r="D63" s="27" t="s">
        <v>310</v>
      </c>
      <c r="E63" s="28">
        <v>2</v>
      </c>
      <c r="F63" s="28">
        <v>20</v>
      </c>
      <c r="G63" s="28">
        <v>380</v>
      </c>
      <c r="H63" s="28">
        <v>219</v>
      </c>
      <c r="I63" s="28" t="s">
        <v>394</v>
      </c>
      <c r="J63" s="28">
        <v>576</v>
      </c>
      <c r="K63" s="27" t="s">
        <v>395</v>
      </c>
    </row>
    <row r="64" spans="1:11" ht="15.75" customHeight="1" x14ac:dyDescent="0.25">
      <c r="A64" s="41" t="s">
        <v>396</v>
      </c>
      <c r="B64" s="39" t="s">
        <v>238</v>
      </c>
      <c r="C64" s="30" t="s">
        <v>239</v>
      </c>
      <c r="D64" s="41" t="s">
        <v>235</v>
      </c>
      <c r="E64" s="39">
        <v>3</v>
      </c>
      <c r="F64" s="39">
        <v>24</v>
      </c>
      <c r="G64" s="39">
        <v>557</v>
      </c>
      <c r="H64" s="41">
        <v>215.5</v>
      </c>
      <c r="I64" s="39">
        <v>9</v>
      </c>
      <c r="J64" s="39">
        <v>387</v>
      </c>
      <c r="K64" s="41" t="s">
        <v>297</v>
      </c>
    </row>
    <row r="65" spans="1:11" ht="15.75" customHeight="1" thickBot="1" x14ac:dyDescent="0.3">
      <c r="A65" s="42"/>
      <c r="B65" s="40"/>
      <c r="C65" s="33" t="s">
        <v>397</v>
      </c>
      <c r="D65" s="42"/>
      <c r="E65" s="40"/>
      <c r="F65" s="40"/>
      <c r="G65" s="40"/>
      <c r="H65" s="42"/>
      <c r="I65" s="40"/>
      <c r="J65" s="40"/>
      <c r="K65" s="42"/>
    </row>
    <row r="66" spans="1:11" ht="15.75" customHeight="1" thickBot="1" x14ac:dyDescent="0.3">
      <c r="A66" s="27" t="s">
        <v>398</v>
      </c>
      <c r="B66" s="28" t="s">
        <v>262</v>
      </c>
      <c r="C66" s="28" t="s">
        <v>263</v>
      </c>
      <c r="D66" s="27" t="s">
        <v>241</v>
      </c>
      <c r="E66" s="28">
        <v>1</v>
      </c>
      <c r="F66" s="28">
        <v>11</v>
      </c>
      <c r="G66" s="28">
        <v>13</v>
      </c>
      <c r="H66" s="28">
        <v>200</v>
      </c>
      <c r="I66" s="28" t="s">
        <v>380</v>
      </c>
      <c r="J66" s="28">
        <v>15.385</v>
      </c>
      <c r="K66" s="27" t="s">
        <v>399</v>
      </c>
    </row>
    <row r="67" spans="1:11" ht="15.75" customHeight="1" thickBot="1" x14ac:dyDescent="0.3">
      <c r="A67" s="27" t="s">
        <v>400</v>
      </c>
      <c r="B67" s="28" t="s">
        <v>238</v>
      </c>
      <c r="C67" s="27" t="s">
        <v>401</v>
      </c>
      <c r="D67" s="27" t="s">
        <v>241</v>
      </c>
      <c r="E67" s="28">
        <v>1</v>
      </c>
      <c r="F67" s="28">
        <v>14</v>
      </c>
      <c r="G67" s="28">
        <v>250</v>
      </c>
      <c r="H67" s="28">
        <v>197</v>
      </c>
      <c r="I67" s="28" t="s">
        <v>402</v>
      </c>
      <c r="J67" s="28">
        <v>788</v>
      </c>
      <c r="K67" s="27" t="s">
        <v>243</v>
      </c>
    </row>
    <row r="68" spans="1:11" ht="15.75" customHeight="1" thickBot="1" x14ac:dyDescent="0.3">
      <c r="A68" s="27" t="s">
        <v>403</v>
      </c>
      <c r="B68" s="28" t="s">
        <v>245</v>
      </c>
      <c r="C68" s="27" t="s">
        <v>404</v>
      </c>
      <c r="D68" s="27" t="s">
        <v>241</v>
      </c>
      <c r="E68" s="28">
        <v>1</v>
      </c>
      <c r="F68" s="28">
        <v>14</v>
      </c>
      <c r="G68" s="28">
        <v>409</v>
      </c>
      <c r="H68" s="28">
        <v>183</v>
      </c>
      <c r="I68" s="28" t="s">
        <v>405</v>
      </c>
      <c r="J68" s="28">
        <v>447</v>
      </c>
      <c r="K68" s="27" t="s">
        <v>406</v>
      </c>
    </row>
    <row r="69" spans="1:11" ht="15.75" customHeight="1" thickBot="1" x14ac:dyDescent="0.3">
      <c r="A69" s="27" t="s">
        <v>407</v>
      </c>
      <c r="B69" s="28" t="s">
        <v>238</v>
      </c>
      <c r="C69" s="27" t="s">
        <v>408</v>
      </c>
      <c r="D69" s="28" t="s">
        <v>409</v>
      </c>
      <c r="E69" s="28">
        <v>1</v>
      </c>
      <c r="F69" s="28">
        <v>18</v>
      </c>
      <c r="G69" s="28">
        <v>452</v>
      </c>
      <c r="H69" s="28">
        <v>176</v>
      </c>
      <c r="I69" s="28">
        <v>10</v>
      </c>
      <c r="J69" s="28">
        <v>389</v>
      </c>
      <c r="K69" s="27" t="s">
        <v>410</v>
      </c>
    </row>
    <row r="70" spans="1:11" ht="15.75" customHeight="1" thickBot="1" x14ac:dyDescent="0.3">
      <c r="A70" s="27" t="s">
        <v>411</v>
      </c>
      <c r="B70" s="28" t="s">
        <v>245</v>
      </c>
      <c r="C70" s="27" t="s">
        <v>387</v>
      </c>
      <c r="D70" s="27" t="s">
        <v>412</v>
      </c>
      <c r="E70" s="28">
        <v>1</v>
      </c>
      <c r="F70" s="28">
        <v>12</v>
      </c>
      <c r="G70" s="28">
        <v>339</v>
      </c>
      <c r="H70" s="28">
        <v>167</v>
      </c>
      <c r="I70" s="28" t="s">
        <v>413</v>
      </c>
      <c r="J70" s="28">
        <v>493</v>
      </c>
      <c r="K70" s="27" t="s">
        <v>414</v>
      </c>
    </row>
    <row r="71" spans="1:11" ht="15.75" customHeight="1" thickBot="1" x14ac:dyDescent="0.3">
      <c r="A71" s="27" t="s">
        <v>415</v>
      </c>
      <c r="B71" s="28" t="s">
        <v>238</v>
      </c>
      <c r="C71" s="27" t="s">
        <v>404</v>
      </c>
      <c r="D71" s="27">
        <v>2019</v>
      </c>
      <c r="E71" s="28">
        <v>1</v>
      </c>
      <c r="F71" s="28">
        <v>16</v>
      </c>
      <c r="G71" s="28">
        <v>240</v>
      </c>
      <c r="H71" s="28">
        <v>156</v>
      </c>
      <c r="I71" s="28" t="s">
        <v>416</v>
      </c>
      <c r="J71" s="28">
        <v>650</v>
      </c>
      <c r="K71" s="27" t="s">
        <v>243</v>
      </c>
    </row>
    <row r="72" spans="1:11" ht="15.75" customHeight="1" thickBot="1" x14ac:dyDescent="0.3">
      <c r="A72" s="27" t="s">
        <v>417</v>
      </c>
      <c r="B72" s="28" t="s">
        <v>234</v>
      </c>
      <c r="C72" s="27" t="s">
        <v>275</v>
      </c>
      <c r="D72" s="27" t="s">
        <v>346</v>
      </c>
      <c r="E72" s="28">
        <v>1</v>
      </c>
      <c r="F72" s="28">
        <v>18</v>
      </c>
      <c r="G72" s="28">
        <v>561</v>
      </c>
      <c r="H72" s="27">
        <v>153.4</v>
      </c>
      <c r="I72" s="28" t="s">
        <v>418</v>
      </c>
      <c r="J72" s="28">
        <v>273</v>
      </c>
      <c r="K72" s="27" t="s">
        <v>419</v>
      </c>
    </row>
    <row r="73" spans="1:11" ht="15.75" customHeight="1" thickBot="1" x14ac:dyDescent="0.3">
      <c r="A73" s="27" t="s">
        <v>420</v>
      </c>
      <c r="B73" s="28" t="s">
        <v>238</v>
      </c>
      <c r="C73" s="27" t="s">
        <v>421</v>
      </c>
      <c r="D73" s="27">
        <v>2017</v>
      </c>
      <c r="E73" s="28">
        <v>1</v>
      </c>
      <c r="F73" s="28">
        <v>16</v>
      </c>
      <c r="G73" s="28">
        <v>240</v>
      </c>
      <c r="H73" s="28">
        <v>152</v>
      </c>
      <c r="I73" s="28" t="s">
        <v>422</v>
      </c>
      <c r="J73" s="28">
        <v>633</v>
      </c>
      <c r="K73" s="27" t="s">
        <v>423</v>
      </c>
    </row>
    <row r="74" spans="1:11" ht="15.75" customHeight="1" thickBot="1" x14ac:dyDescent="0.3">
      <c r="A74" s="27" t="s">
        <v>424</v>
      </c>
      <c r="B74" s="28" t="s">
        <v>238</v>
      </c>
      <c r="C74" s="27" t="s">
        <v>425</v>
      </c>
      <c r="D74" s="27" t="s">
        <v>310</v>
      </c>
      <c r="E74" s="28">
        <v>1</v>
      </c>
      <c r="F74" s="28">
        <v>16</v>
      </c>
      <c r="G74" s="28">
        <v>296</v>
      </c>
      <c r="H74" s="28">
        <v>152</v>
      </c>
      <c r="I74" s="28" t="s">
        <v>422</v>
      </c>
      <c r="J74" s="28">
        <v>514</v>
      </c>
      <c r="K74" s="27" t="s">
        <v>423</v>
      </c>
    </row>
    <row r="75" spans="1:11" ht="15.75" customHeight="1" thickBot="1" x14ac:dyDescent="0.3">
      <c r="A75" s="27" t="s">
        <v>426</v>
      </c>
      <c r="B75" s="27" t="s">
        <v>427</v>
      </c>
      <c r="C75" s="27" t="s">
        <v>231</v>
      </c>
      <c r="D75" s="27">
        <v>2018</v>
      </c>
      <c r="E75" s="28">
        <v>1</v>
      </c>
      <c r="F75" s="28">
        <v>9</v>
      </c>
      <c r="G75" s="28">
        <v>86</v>
      </c>
      <c r="H75" s="27">
        <v>143</v>
      </c>
      <c r="I75" s="28" t="s">
        <v>428</v>
      </c>
      <c r="J75" s="28">
        <v>1.663</v>
      </c>
      <c r="K75" s="27" t="s">
        <v>429</v>
      </c>
    </row>
    <row r="76" spans="1:11" ht="15.75" customHeight="1" thickBot="1" x14ac:dyDescent="0.3">
      <c r="A76" s="27" t="s">
        <v>430</v>
      </c>
      <c r="B76" s="28" t="s">
        <v>238</v>
      </c>
      <c r="C76" s="27" t="s">
        <v>248</v>
      </c>
      <c r="D76" s="27" t="s">
        <v>346</v>
      </c>
      <c r="E76" s="28">
        <v>3</v>
      </c>
      <c r="F76" s="28">
        <v>20</v>
      </c>
      <c r="G76" s="28">
        <v>380</v>
      </c>
      <c r="H76" s="28">
        <v>143</v>
      </c>
      <c r="I76" s="28" t="s">
        <v>431</v>
      </c>
      <c r="J76" s="28">
        <v>376</v>
      </c>
      <c r="K76" s="27" t="s">
        <v>432</v>
      </c>
    </row>
    <row r="77" spans="1:11" ht="15.75" customHeight="1" thickBot="1" x14ac:dyDescent="0.3">
      <c r="A77" s="27" t="s">
        <v>433</v>
      </c>
      <c r="B77" s="28" t="s">
        <v>245</v>
      </c>
      <c r="C77" s="27" t="s">
        <v>248</v>
      </c>
      <c r="D77" s="27" t="s">
        <v>241</v>
      </c>
      <c r="E77" s="28">
        <v>1</v>
      </c>
      <c r="F77" s="28">
        <v>14</v>
      </c>
      <c r="G77" s="28">
        <v>410</v>
      </c>
      <c r="H77" s="28">
        <v>130</v>
      </c>
      <c r="I77" s="28" t="s">
        <v>434</v>
      </c>
      <c r="J77" s="28">
        <v>317</v>
      </c>
      <c r="K77" s="27" t="s">
        <v>435</v>
      </c>
    </row>
    <row r="78" spans="1:11" ht="15.75" customHeight="1" thickBot="1" x14ac:dyDescent="0.3">
      <c r="A78" s="27" t="s">
        <v>436</v>
      </c>
      <c r="B78" s="28" t="s">
        <v>234</v>
      </c>
      <c r="C78" s="27" t="s">
        <v>248</v>
      </c>
      <c r="D78" s="27" t="s">
        <v>241</v>
      </c>
      <c r="E78" s="28">
        <v>1</v>
      </c>
      <c r="F78" s="28">
        <v>18</v>
      </c>
      <c r="G78" s="28">
        <v>328</v>
      </c>
      <c r="H78" s="28">
        <v>128</v>
      </c>
      <c r="I78" s="28" t="s">
        <v>437</v>
      </c>
      <c r="J78" s="28">
        <v>390</v>
      </c>
      <c r="K78" s="27" t="s">
        <v>435</v>
      </c>
    </row>
    <row r="79" spans="1:11" ht="15.75" customHeight="1" thickBot="1" x14ac:dyDescent="0.3">
      <c r="A79" s="27" t="s">
        <v>438</v>
      </c>
      <c r="B79" s="28" t="s">
        <v>238</v>
      </c>
      <c r="C79" s="27" t="s">
        <v>254</v>
      </c>
      <c r="D79" s="27" t="s">
        <v>346</v>
      </c>
      <c r="E79" s="28">
        <v>3</v>
      </c>
      <c r="F79" s="28">
        <v>57</v>
      </c>
      <c r="G79" s="28">
        <v>990</v>
      </c>
      <c r="H79" s="28">
        <v>126</v>
      </c>
      <c r="I79" s="28" t="s">
        <v>439</v>
      </c>
      <c r="J79" s="28">
        <v>127</v>
      </c>
      <c r="K79" s="27" t="s">
        <v>347</v>
      </c>
    </row>
    <row r="80" spans="1:11" ht="15.75" customHeight="1" thickBot="1" x14ac:dyDescent="0.3">
      <c r="A80" s="27" t="s">
        <v>440</v>
      </c>
      <c r="B80" s="28" t="s">
        <v>349</v>
      </c>
      <c r="C80" s="27" t="s">
        <v>267</v>
      </c>
      <c r="D80" s="27" t="s">
        <v>346</v>
      </c>
      <c r="E80" s="28">
        <v>2</v>
      </c>
      <c r="F80" s="28">
        <v>16</v>
      </c>
      <c r="G80" s="28">
        <v>215</v>
      </c>
      <c r="H80" s="28">
        <v>119.7</v>
      </c>
      <c r="I80" s="28" t="s">
        <v>441</v>
      </c>
      <c r="J80" s="28">
        <v>557</v>
      </c>
      <c r="K80" s="27" t="s">
        <v>442</v>
      </c>
    </row>
    <row r="81" spans="1:11" ht="15.75" customHeight="1" thickBot="1" x14ac:dyDescent="0.3">
      <c r="A81" s="27" t="s">
        <v>443</v>
      </c>
      <c r="B81" s="28" t="s">
        <v>238</v>
      </c>
      <c r="C81" s="27" t="s">
        <v>307</v>
      </c>
      <c r="D81" s="27">
        <v>2017</v>
      </c>
      <c r="E81" s="28">
        <v>1</v>
      </c>
      <c r="F81" s="28">
        <v>12</v>
      </c>
      <c r="G81" s="28">
        <v>198</v>
      </c>
      <c r="H81" s="28">
        <v>118</v>
      </c>
      <c r="I81" s="28" t="s">
        <v>416</v>
      </c>
      <c r="J81" s="28">
        <v>596</v>
      </c>
      <c r="K81" s="27" t="s">
        <v>423</v>
      </c>
    </row>
    <row r="82" spans="1:11" ht="15.75" customHeight="1" thickBot="1" x14ac:dyDescent="0.3">
      <c r="A82" s="27" t="s">
        <v>444</v>
      </c>
      <c r="B82" s="28" t="s">
        <v>238</v>
      </c>
      <c r="C82" s="27" t="s">
        <v>445</v>
      </c>
      <c r="D82" s="27" t="s">
        <v>310</v>
      </c>
      <c r="E82" s="28">
        <v>1</v>
      </c>
      <c r="F82" s="28">
        <v>16</v>
      </c>
      <c r="G82" s="28">
        <v>252</v>
      </c>
      <c r="H82" s="28">
        <v>118</v>
      </c>
      <c r="I82" s="28" t="s">
        <v>446</v>
      </c>
      <c r="J82" s="28">
        <v>468</v>
      </c>
      <c r="K82" s="27" t="s">
        <v>423</v>
      </c>
    </row>
    <row r="83" spans="1:11" ht="15.75" customHeight="1" thickBot="1" x14ac:dyDescent="0.3">
      <c r="A83" s="27" t="s">
        <v>447</v>
      </c>
      <c r="B83" s="28" t="s">
        <v>245</v>
      </c>
      <c r="C83" s="27" t="s">
        <v>306</v>
      </c>
      <c r="D83" s="27" t="s">
        <v>241</v>
      </c>
      <c r="E83" s="28">
        <v>1</v>
      </c>
      <c r="F83" s="28">
        <v>15</v>
      </c>
      <c r="G83" s="28">
        <v>495</v>
      </c>
      <c r="H83" s="28">
        <v>117</v>
      </c>
      <c r="I83" s="28" t="s">
        <v>448</v>
      </c>
      <c r="J83" s="28">
        <v>236</v>
      </c>
      <c r="K83" s="27" t="s">
        <v>449</v>
      </c>
    </row>
    <row r="84" spans="1:11" ht="15.75" customHeight="1" thickBot="1" x14ac:dyDescent="0.3">
      <c r="A84" s="27" t="s">
        <v>450</v>
      </c>
      <c r="B84" s="28" t="s">
        <v>238</v>
      </c>
      <c r="C84" s="27" t="s">
        <v>451</v>
      </c>
      <c r="D84" s="28" t="s">
        <v>409</v>
      </c>
      <c r="E84" s="28">
        <v>1</v>
      </c>
      <c r="F84" s="28">
        <v>18</v>
      </c>
      <c r="G84" s="28">
        <v>194</v>
      </c>
      <c r="H84" s="28">
        <v>113</v>
      </c>
      <c r="I84" s="28" t="s">
        <v>452</v>
      </c>
      <c r="J84" s="28">
        <v>582</v>
      </c>
      <c r="K84" s="27" t="s">
        <v>410</v>
      </c>
    </row>
    <row r="85" spans="1:11" ht="15.75" customHeight="1" thickBot="1" x14ac:dyDescent="0.3">
      <c r="A85" s="27" t="s">
        <v>453</v>
      </c>
      <c r="B85" s="28" t="s">
        <v>238</v>
      </c>
      <c r="C85" s="27" t="s">
        <v>454</v>
      </c>
      <c r="D85" s="28" t="s">
        <v>409</v>
      </c>
      <c r="E85" s="28">
        <v>1</v>
      </c>
      <c r="F85" s="28">
        <v>16</v>
      </c>
      <c r="G85" s="28">
        <v>240</v>
      </c>
      <c r="H85" s="28">
        <v>111</v>
      </c>
      <c r="I85" s="28" t="s">
        <v>455</v>
      </c>
      <c r="J85" s="28">
        <v>463</v>
      </c>
      <c r="K85" s="27" t="s">
        <v>456</v>
      </c>
    </row>
    <row r="86" spans="1:11" ht="15.75" customHeight="1" thickBot="1" x14ac:dyDescent="0.3">
      <c r="A86" s="27" t="s">
        <v>457</v>
      </c>
      <c r="B86" s="28" t="s">
        <v>238</v>
      </c>
      <c r="C86" s="27" t="s">
        <v>458</v>
      </c>
      <c r="D86" s="27" t="s">
        <v>310</v>
      </c>
      <c r="E86" s="28">
        <v>1</v>
      </c>
      <c r="F86" s="28">
        <v>14</v>
      </c>
      <c r="G86" s="28">
        <v>240</v>
      </c>
      <c r="H86" s="28">
        <v>108</v>
      </c>
      <c r="I86" s="28" t="s">
        <v>459</v>
      </c>
      <c r="J86" s="28">
        <v>450</v>
      </c>
      <c r="K86" s="27" t="s">
        <v>423</v>
      </c>
    </row>
    <row r="87" spans="1:11" ht="15.75" customHeight="1" thickBot="1" x14ac:dyDescent="0.3">
      <c r="A87" s="27" t="s">
        <v>460</v>
      </c>
      <c r="B87" s="27" t="s">
        <v>461</v>
      </c>
      <c r="C87" s="27" t="s">
        <v>248</v>
      </c>
      <c r="D87" s="27" t="s">
        <v>241</v>
      </c>
      <c r="E87" s="28">
        <v>1</v>
      </c>
      <c r="F87" s="28">
        <v>18</v>
      </c>
      <c r="G87" s="28">
        <v>306</v>
      </c>
      <c r="H87" s="28">
        <v>105</v>
      </c>
      <c r="I87" s="28" t="s">
        <v>462</v>
      </c>
      <c r="J87" s="28">
        <v>343</v>
      </c>
      <c r="K87" s="27" t="s">
        <v>435</v>
      </c>
    </row>
    <row r="88" spans="1:11" ht="15.75" customHeight="1" x14ac:dyDescent="0.25">
      <c r="A88" s="41" t="s">
        <v>463</v>
      </c>
      <c r="B88" s="39" t="s">
        <v>238</v>
      </c>
      <c r="C88" s="30" t="s">
        <v>239</v>
      </c>
      <c r="D88" s="41" t="s">
        <v>235</v>
      </c>
      <c r="E88" s="39">
        <v>4</v>
      </c>
      <c r="F88" s="39">
        <v>24</v>
      </c>
      <c r="G88" s="39">
        <v>557</v>
      </c>
      <c r="H88" s="41">
        <v>102.7</v>
      </c>
      <c r="I88" s="39" t="s">
        <v>464</v>
      </c>
      <c r="J88" s="39">
        <v>184</v>
      </c>
      <c r="K88" s="41" t="s">
        <v>297</v>
      </c>
    </row>
    <row r="89" spans="1:11" ht="15.75" customHeight="1" thickBot="1" x14ac:dyDescent="0.3">
      <c r="A89" s="42"/>
      <c r="B89" s="40"/>
      <c r="C89" s="31" t="s">
        <v>295</v>
      </c>
      <c r="D89" s="42"/>
      <c r="E89" s="40"/>
      <c r="F89" s="40"/>
      <c r="G89" s="40"/>
      <c r="H89" s="42"/>
      <c r="I89" s="40"/>
      <c r="J89" s="40"/>
      <c r="K89" s="42"/>
    </row>
    <row r="90" spans="1:11" ht="15.75" customHeight="1" thickBot="1" x14ac:dyDescent="0.3">
      <c r="A90" s="27" t="s">
        <v>465</v>
      </c>
      <c r="B90" s="28" t="s">
        <v>234</v>
      </c>
      <c r="C90" s="27" t="s">
        <v>267</v>
      </c>
      <c r="D90" s="27" t="s">
        <v>241</v>
      </c>
      <c r="E90" s="28">
        <v>1</v>
      </c>
      <c r="F90" s="28">
        <v>18</v>
      </c>
      <c r="G90" s="28">
        <v>326</v>
      </c>
      <c r="H90" s="28">
        <v>96.3</v>
      </c>
      <c r="I90" s="28" t="s">
        <v>466</v>
      </c>
      <c r="J90" s="28">
        <v>295</v>
      </c>
      <c r="K90" s="27" t="s">
        <v>467</v>
      </c>
    </row>
    <row r="91" spans="1:11" ht="15.75" customHeight="1" thickBot="1" x14ac:dyDescent="0.3">
      <c r="A91" s="27" t="s">
        <v>468</v>
      </c>
      <c r="B91" s="28" t="s">
        <v>238</v>
      </c>
      <c r="C91" s="27" t="s">
        <v>469</v>
      </c>
      <c r="D91" s="28" t="s">
        <v>409</v>
      </c>
      <c r="E91" s="28">
        <v>1</v>
      </c>
      <c r="F91" s="28">
        <v>20</v>
      </c>
      <c r="G91" s="28">
        <v>306</v>
      </c>
      <c r="H91" s="28">
        <v>95</v>
      </c>
      <c r="I91" s="28" t="s">
        <v>470</v>
      </c>
      <c r="J91" s="28">
        <v>310</v>
      </c>
      <c r="K91" s="27" t="s">
        <v>471</v>
      </c>
    </row>
    <row r="92" spans="1:11" ht="15.75" customHeight="1" x14ac:dyDescent="0.25">
      <c r="A92" s="41" t="s">
        <v>472</v>
      </c>
      <c r="B92" s="39" t="s">
        <v>349</v>
      </c>
      <c r="C92" s="30" t="s">
        <v>288</v>
      </c>
      <c r="D92" s="41">
        <v>2018</v>
      </c>
      <c r="E92" s="39" t="s">
        <v>258</v>
      </c>
      <c r="F92" s="39">
        <v>15</v>
      </c>
      <c r="G92" s="39">
        <v>127</v>
      </c>
      <c r="H92" s="39">
        <v>94</v>
      </c>
      <c r="I92" s="39" t="s">
        <v>473</v>
      </c>
      <c r="J92" s="39">
        <v>740</v>
      </c>
      <c r="K92" s="41" t="s">
        <v>474</v>
      </c>
    </row>
    <row r="93" spans="1:11" ht="15.75" customHeight="1" thickBot="1" x14ac:dyDescent="0.3">
      <c r="A93" s="42"/>
      <c r="B93" s="40"/>
      <c r="C93" s="31" t="s">
        <v>357</v>
      </c>
      <c r="D93" s="42"/>
      <c r="E93" s="40"/>
      <c r="F93" s="40"/>
      <c r="G93" s="40"/>
      <c r="H93" s="40"/>
      <c r="I93" s="40"/>
      <c r="J93" s="40"/>
      <c r="K93" s="42"/>
    </row>
    <row r="94" spans="1:11" ht="15.75" customHeight="1" thickBot="1" x14ac:dyDescent="0.3">
      <c r="A94" s="27" t="s">
        <v>475</v>
      </c>
      <c r="B94" s="27" t="s">
        <v>476</v>
      </c>
      <c r="C94" s="28" t="s">
        <v>263</v>
      </c>
      <c r="D94" s="27">
        <v>2019</v>
      </c>
      <c r="E94" s="28">
        <v>1</v>
      </c>
      <c r="F94" s="28">
        <v>12</v>
      </c>
      <c r="G94" s="28">
        <v>466</v>
      </c>
      <c r="H94" s="27">
        <v>89.3</v>
      </c>
      <c r="I94" s="28" t="s">
        <v>446</v>
      </c>
      <c r="J94" s="28">
        <v>192</v>
      </c>
      <c r="K94" s="27" t="s">
        <v>477</v>
      </c>
    </row>
    <row r="95" spans="1:11" ht="15.75" customHeight="1" thickBot="1" x14ac:dyDescent="0.3">
      <c r="A95" s="27" t="s">
        <v>478</v>
      </c>
      <c r="B95" s="28" t="s">
        <v>238</v>
      </c>
      <c r="C95" s="27" t="s">
        <v>479</v>
      </c>
      <c r="D95" s="27" t="s">
        <v>310</v>
      </c>
      <c r="E95" s="28">
        <v>1</v>
      </c>
      <c r="F95" s="28">
        <v>12</v>
      </c>
      <c r="G95" s="28">
        <v>198</v>
      </c>
      <c r="H95" s="28">
        <v>89</v>
      </c>
      <c r="I95" s="28" t="s">
        <v>446</v>
      </c>
      <c r="J95" s="28">
        <v>449</v>
      </c>
      <c r="K95" s="27" t="s">
        <v>423</v>
      </c>
    </row>
    <row r="96" spans="1:11" ht="15.75" customHeight="1" thickBot="1" x14ac:dyDescent="0.3">
      <c r="A96" s="27" t="s">
        <v>480</v>
      </c>
      <c r="B96" s="28" t="s">
        <v>238</v>
      </c>
      <c r="C96" s="27" t="s">
        <v>481</v>
      </c>
      <c r="D96" s="27" t="s">
        <v>310</v>
      </c>
      <c r="E96" s="28">
        <v>1</v>
      </c>
      <c r="F96" s="28">
        <v>14</v>
      </c>
      <c r="G96" s="28">
        <v>186</v>
      </c>
      <c r="H96" s="28">
        <v>89</v>
      </c>
      <c r="I96" s="28" t="s">
        <v>482</v>
      </c>
      <c r="J96" s="28">
        <v>478</v>
      </c>
      <c r="K96" s="27" t="s">
        <v>423</v>
      </c>
    </row>
    <row r="97" spans="1:11" ht="15.75" customHeight="1" thickBot="1" x14ac:dyDescent="0.3">
      <c r="A97" s="27" t="s">
        <v>483</v>
      </c>
      <c r="B97" s="28" t="s">
        <v>238</v>
      </c>
      <c r="C97" s="27" t="s">
        <v>484</v>
      </c>
      <c r="D97" s="27" t="s">
        <v>310</v>
      </c>
      <c r="E97" s="28">
        <v>1</v>
      </c>
      <c r="F97" s="28">
        <v>16</v>
      </c>
      <c r="G97" s="28">
        <v>240</v>
      </c>
      <c r="H97" s="28">
        <v>74</v>
      </c>
      <c r="I97" s="28" t="s">
        <v>485</v>
      </c>
      <c r="J97" s="28">
        <v>308</v>
      </c>
      <c r="K97" s="27" t="s">
        <v>423</v>
      </c>
    </row>
    <row r="98" spans="1:11" ht="15.75" customHeight="1" thickBot="1" x14ac:dyDescent="0.3">
      <c r="A98" s="27" t="s">
        <v>486</v>
      </c>
      <c r="B98" s="28" t="s">
        <v>230</v>
      </c>
      <c r="C98" s="27" t="s">
        <v>335</v>
      </c>
      <c r="D98" s="27" t="s">
        <v>487</v>
      </c>
      <c r="E98" s="28">
        <v>1</v>
      </c>
      <c r="F98" s="28">
        <v>8</v>
      </c>
      <c r="G98" s="28">
        <v>306</v>
      </c>
      <c r="H98" s="28">
        <v>72</v>
      </c>
      <c r="I98" s="28">
        <v>9</v>
      </c>
      <c r="J98" s="28">
        <v>235</v>
      </c>
      <c r="K98" s="27" t="s">
        <v>488</v>
      </c>
    </row>
    <row r="99" spans="1:11" ht="15.75" customHeight="1" thickBot="1" x14ac:dyDescent="0.3">
      <c r="A99" s="27" t="s">
        <v>489</v>
      </c>
      <c r="B99" s="28" t="s">
        <v>238</v>
      </c>
      <c r="C99" s="27" t="s">
        <v>490</v>
      </c>
      <c r="D99" s="27" t="s">
        <v>310</v>
      </c>
      <c r="E99" s="28">
        <v>1</v>
      </c>
      <c r="F99" s="28">
        <v>14</v>
      </c>
      <c r="G99" s="28">
        <v>268</v>
      </c>
      <c r="H99" s="28">
        <v>71</v>
      </c>
      <c r="I99" s="28" t="s">
        <v>491</v>
      </c>
      <c r="J99" s="28">
        <v>265</v>
      </c>
      <c r="K99" s="27" t="s">
        <v>423</v>
      </c>
    </row>
    <row r="100" spans="1:11" ht="15.75" customHeight="1" thickBot="1" x14ac:dyDescent="0.3">
      <c r="A100" s="27" t="s">
        <v>492</v>
      </c>
      <c r="B100" s="28" t="s">
        <v>234</v>
      </c>
      <c r="C100" s="27" t="s">
        <v>177</v>
      </c>
      <c r="D100" s="27" t="s">
        <v>235</v>
      </c>
      <c r="E100" s="28" t="s">
        <v>258</v>
      </c>
      <c r="F100" s="28">
        <v>16</v>
      </c>
      <c r="G100" s="28">
        <v>260</v>
      </c>
      <c r="H100" s="28">
        <v>69</v>
      </c>
      <c r="I100" s="28" t="s">
        <v>464</v>
      </c>
      <c r="J100" s="28">
        <v>265</v>
      </c>
      <c r="K100" s="29" t="s">
        <v>493</v>
      </c>
    </row>
    <row r="101" spans="1:11" ht="15.75" customHeight="1" thickBot="1" x14ac:dyDescent="0.3">
      <c r="A101" s="27" t="s">
        <v>494</v>
      </c>
      <c r="B101" s="28" t="s">
        <v>238</v>
      </c>
      <c r="C101" s="27" t="s">
        <v>283</v>
      </c>
      <c r="D101" s="27" t="s">
        <v>235</v>
      </c>
      <c r="E101" s="28">
        <v>1</v>
      </c>
      <c r="F101" s="28">
        <v>10</v>
      </c>
      <c r="G101" s="28">
        <v>95</v>
      </c>
      <c r="H101" s="28">
        <v>65</v>
      </c>
      <c r="I101" s="28" t="s">
        <v>495</v>
      </c>
      <c r="J101" s="28">
        <v>684</v>
      </c>
      <c r="K101" s="27" t="s">
        <v>496</v>
      </c>
    </row>
    <row r="102" spans="1:11" ht="15.75" customHeight="1" x14ac:dyDescent="0.25">
      <c r="A102" s="41" t="s">
        <v>497</v>
      </c>
      <c r="B102" s="39" t="s">
        <v>238</v>
      </c>
      <c r="C102" s="30" t="s">
        <v>288</v>
      </c>
      <c r="D102" s="41" t="s">
        <v>346</v>
      </c>
      <c r="E102" s="39">
        <v>1</v>
      </c>
      <c r="F102" s="39">
        <v>10</v>
      </c>
      <c r="G102" s="39">
        <v>140</v>
      </c>
      <c r="H102" s="41">
        <v>63</v>
      </c>
      <c r="I102" s="39" t="s">
        <v>452</v>
      </c>
      <c r="J102" s="39">
        <v>450</v>
      </c>
      <c r="K102" s="41" t="s">
        <v>498</v>
      </c>
    </row>
    <row r="103" spans="1:11" ht="15.75" customHeight="1" thickBot="1" x14ac:dyDescent="0.3">
      <c r="A103" s="42"/>
      <c r="B103" s="40"/>
      <c r="C103" s="31" t="s">
        <v>357</v>
      </c>
      <c r="D103" s="42"/>
      <c r="E103" s="40"/>
      <c r="F103" s="40"/>
      <c r="G103" s="40"/>
      <c r="H103" s="42"/>
      <c r="I103" s="40"/>
      <c r="J103" s="40"/>
      <c r="K103" s="42"/>
    </row>
    <row r="104" spans="1:11" ht="15.75" customHeight="1" thickBot="1" x14ac:dyDescent="0.3">
      <c r="A104" s="27" t="s">
        <v>197</v>
      </c>
      <c r="B104" s="28" t="s">
        <v>238</v>
      </c>
      <c r="C104" s="27" t="s">
        <v>323</v>
      </c>
      <c r="D104" s="27" t="s">
        <v>499</v>
      </c>
      <c r="E104" s="28">
        <v>2</v>
      </c>
      <c r="F104" s="28">
        <v>20</v>
      </c>
      <c r="G104" s="28">
        <v>380</v>
      </c>
      <c r="H104" s="28">
        <v>61</v>
      </c>
      <c r="I104" s="28" t="s">
        <v>500</v>
      </c>
      <c r="J104" s="28">
        <v>161</v>
      </c>
      <c r="K104" s="27" t="s">
        <v>501</v>
      </c>
    </row>
    <row r="105" spans="1:11" ht="15.75" customHeight="1" x14ac:dyDescent="0.25">
      <c r="A105" s="41" t="s">
        <v>502</v>
      </c>
      <c r="B105" s="39" t="s">
        <v>356</v>
      </c>
      <c r="C105" s="30" t="s">
        <v>239</v>
      </c>
      <c r="D105" s="41">
        <v>2015</v>
      </c>
      <c r="E105" s="39">
        <v>1</v>
      </c>
      <c r="F105" s="39">
        <v>12</v>
      </c>
      <c r="G105" s="39">
        <v>195</v>
      </c>
      <c r="H105" s="39">
        <v>60</v>
      </c>
      <c r="I105" s="39" t="s">
        <v>504</v>
      </c>
      <c r="J105" s="39">
        <v>308</v>
      </c>
      <c r="K105" s="41" t="s">
        <v>505</v>
      </c>
    </row>
    <row r="106" spans="1:11" ht="15.75" customHeight="1" thickBot="1" x14ac:dyDescent="0.3">
      <c r="A106" s="42"/>
      <c r="B106" s="40"/>
      <c r="C106" s="33" t="s">
        <v>503</v>
      </c>
      <c r="D106" s="42"/>
      <c r="E106" s="40"/>
      <c r="F106" s="40"/>
      <c r="G106" s="40"/>
      <c r="H106" s="40"/>
      <c r="I106" s="40"/>
      <c r="J106" s="40"/>
      <c r="K106" s="42"/>
    </row>
    <row r="107" spans="1:11" ht="15.75" customHeight="1" thickBot="1" x14ac:dyDescent="0.3">
      <c r="A107" s="27" t="s">
        <v>506</v>
      </c>
      <c r="B107" s="28" t="s">
        <v>238</v>
      </c>
      <c r="C107" s="27" t="s">
        <v>507</v>
      </c>
      <c r="D107" s="27" t="s">
        <v>310</v>
      </c>
      <c r="E107" s="28">
        <v>1</v>
      </c>
      <c r="F107" s="28">
        <v>14</v>
      </c>
      <c r="G107" s="28">
        <v>242</v>
      </c>
      <c r="H107" s="28">
        <v>60</v>
      </c>
      <c r="I107" s="28" t="s">
        <v>464</v>
      </c>
      <c r="J107" s="28">
        <v>248</v>
      </c>
      <c r="K107" s="27" t="s">
        <v>423</v>
      </c>
    </row>
    <row r="108" spans="1:11" ht="15.75" customHeight="1" thickBot="1" x14ac:dyDescent="0.3">
      <c r="A108" s="27" t="s">
        <v>508</v>
      </c>
      <c r="B108" s="28" t="s">
        <v>234</v>
      </c>
      <c r="C108" s="27" t="s">
        <v>226</v>
      </c>
      <c r="D108" s="27">
        <v>2019</v>
      </c>
      <c r="E108" s="28">
        <v>1</v>
      </c>
      <c r="F108" s="28">
        <v>12</v>
      </c>
      <c r="G108" s="28">
        <v>220</v>
      </c>
      <c r="H108" s="28">
        <v>53.8</v>
      </c>
      <c r="I108" s="28" t="s">
        <v>509</v>
      </c>
      <c r="J108" s="28">
        <v>245</v>
      </c>
      <c r="K108" s="27" t="s">
        <v>510</v>
      </c>
    </row>
    <row r="109" spans="1:11" ht="15.75" customHeight="1" thickBot="1" x14ac:dyDescent="0.3">
      <c r="A109" s="27" t="s">
        <v>511</v>
      </c>
      <c r="B109" s="28" t="s">
        <v>282</v>
      </c>
      <c r="C109" s="27" t="s">
        <v>512</v>
      </c>
      <c r="D109" s="27" t="s">
        <v>310</v>
      </c>
      <c r="E109" s="28">
        <v>1</v>
      </c>
      <c r="F109" s="28">
        <v>7</v>
      </c>
      <c r="G109" s="28">
        <v>46</v>
      </c>
      <c r="H109" s="28">
        <v>53.5</v>
      </c>
      <c r="I109" s="28" t="s">
        <v>513</v>
      </c>
      <c r="J109" s="28">
        <v>1.1639999999999999</v>
      </c>
      <c r="K109" s="27" t="s">
        <v>514</v>
      </c>
    </row>
    <row r="110" spans="1:11" ht="15.75" customHeight="1" thickBot="1" x14ac:dyDescent="0.3">
      <c r="A110" s="27" t="s">
        <v>515</v>
      </c>
      <c r="B110" s="28" t="s">
        <v>238</v>
      </c>
      <c r="C110" s="27" t="s">
        <v>305</v>
      </c>
      <c r="D110" s="27" t="s">
        <v>310</v>
      </c>
      <c r="E110" s="28">
        <v>1</v>
      </c>
      <c r="F110" s="28">
        <v>10</v>
      </c>
      <c r="G110" s="28">
        <v>180</v>
      </c>
      <c r="H110" s="28">
        <v>42</v>
      </c>
      <c r="I110" s="28" t="s">
        <v>516</v>
      </c>
      <c r="J110" s="28">
        <v>233</v>
      </c>
      <c r="K110" s="27" t="s">
        <v>423</v>
      </c>
    </row>
    <row r="111" spans="1:11" ht="15.75" customHeight="1" thickBot="1" x14ac:dyDescent="0.3">
      <c r="A111" s="27" t="s">
        <v>517</v>
      </c>
      <c r="B111" s="28" t="s">
        <v>238</v>
      </c>
      <c r="C111" s="27" t="s">
        <v>372</v>
      </c>
      <c r="D111" s="27">
        <v>2019</v>
      </c>
      <c r="E111" s="28" t="s">
        <v>361</v>
      </c>
      <c r="F111" s="28">
        <v>54</v>
      </c>
      <c r="G111" s="28">
        <v>105</v>
      </c>
      <c r="H111" s="27">
        <v>41.5</v>
      </c>
      <c r="I111" s="28" t="s">
        <v>518</v>
      </c>
      <c r="J111" s="28">
        <v>395</v>
      </c>
      <c r="K111" s="27" t="s">
        <v>374</v>
      </c>
    </row>
    <row r="112" spans="1:11" ht="15.75" customHeight="1" thickBot="1" x14ac:dyDescent="0.3">
      <c r="A112" s="27" t="s">
        <v>519</v>
      </c>
      <c r="B112" s="28" t="s">
        <v>238</v>
      </c>
      <c r="C112" s="27" t="s">
        <v>304</v>
      </c>
      <c r="D112" s="27">
        <v>2017</v>
      </c>
      <c r="E112" s="28">
        <v>1</v>
      </c>
      <c r="F112" s="28">
        <v>16</v>
      </c>
      <c r="G112" s="28">
        <v>223</v>
      </c>
      <c r="H112" s="28">
        <v>41</v>
      </c>
      <c r="I112" s="28" t="s">
        <v>520</v>
      </c>
      <c r="J112" s="28">
        <v>184</v>
      </c>
      <c r="K112" s="27" t="s">
        <v>423</v>
      </c>
    </row>
    <row r="113" spans="1:11" ht="15.75" customHeight="1" thickBot="1" x14ac:dyDescent="0.3">
      <c r="A113" s="27" t="s">
        <v>521</v>
      </c>
      <c r="B113" s="28" t="s">
        <v>238</v>
      </c>
      <c r="C113" s="27" t="s">
        <v>522</v>
      </c>
      <c r="D113" s="27" t="s">
        <v>310</v>
      </c>
      <c r="E113" s="28">
        <v>1</v>
      </c>
      <c r="F113" s="28">
        <v>10</v>
      </c>
      <c r="G113" s="28">
        <v>240</v>
      </c>
      <c r="H113" s="28">
        <v>40</v>
      </c>
      <c r="I113" s="28">
        <v>4</v>
      </c>
      <c r="J113" s="28">
        <v>167</v>
      </c>
      <c r="K113" s="27" t="s">
        <v>423</v>
      </c>
    </row>
    <row r="114" spans="1:11" ht="15.75" customHeight="1" thickBot="1" x14ac:dyDescent="0.3">
      <c r="A114" s="27" t="s">
        <v>523</v>
      </c>
      <c r="B114" s="28" t="s">
        <v>234</v>
      </c>
      <c r="C114" s="27" t="s">
        <v>267</v>
      </c>
      <c r="D114" s="27" t="s">
        <v>235</v>
      </c>
      <c r="E114" s="28">
        <v>2</v>
      </c>
      <c r="F114" s="28">
        <v>18</v>
      </c>
      <c r="G114" s="28">
        <v>323</v>
      </c>
      <c r="H114" s="28">
        <v>38.5</v>
      </c>
      <c r="I114" s="28" t="s">
        <v>524</v>
      </c>
      <c r="J114" s="28">
        <v>119</v>
      </c>
      <c r="K114" s="27" t="s">
        <v>467</v>
      </c>
    </row>
    <row r="115" spans="1:11" ht="15.75" customHeight="1" thickBot="1" x14ac:dyDescent="0.3">
      <c r="A115" s="27" t="s">
        <v>525</v>
      </c>
      <c r="B115" s="28" t="s">
        <v>238</v>
      </c>
      <c r="C115" s="27" t="s">
        <v>275</v>
      </c>
      <c r="D115" s="27">
        <v>2015</v>
      </c>
      <c r="E115" s="28">
        <v>3</v>
      </c>
      <c r="F115" s="28">
        <v>12</v>
      </c>
      <c r="G115" s="28">
        <v>234</v>
      </c>
      <c r="H115" s="28">
        <v>35</v>
      </c>
      <c r="I115" s="28" t="s">
        <v>526</v>
      </c>
      <c r="J115" s="28">
        <v>150</v>
      </c>
      <c r="K115" s="27" t="s">
        <v>377</v>
      </c>
    </row>
    <row r="116" spans="1:11" ht="15.75" customHeight="1" thickBot="1" x14ac:dyDescent="0.3">
      <c r="A116" s="27" t="s">
        <v>527</v>
      </c>
      <c r="B116" s="28" t="s">
        <v>238</v>
      </c>
      <c r="C116" s="27" t="s">
        <v>528</v>
      </c>
      <c r="D116" s="27" t="s">
        <v>412</v>
      </c>
      <c r="E116" s="28">
        <v>1</v>
      </c>
      <c r="F116" s="28">
        <v>14</v>
      </c>
      <c r="G116" s="28">
        <v>182</v>
      </c>
      <c r="H116" s="27">
        <v>34.700000000000003</v>
      </c>
      <c r="I116" s="28" t="s">
        <v>529</v>
      </c>
      <c r="J116" s="28">
        <v>191</v>
      </c>
      <c r="K116" s="27" t="s">
        <v>530</v>
      </c>
    </row>
    <row r="117" spans="1:11" ht="15.75" customHeight="1" thickBot="1" x14ac:dyDescent="0.3">
      <c r="A117" s="27" t="s">
        <v>531</v>
      </c>
      <c r="B117" s="28" t="s">
        <v>238</v>
      </c>
      <c r="C117" s="27" t="s">
        <v>532</v>
      </c>
      <c r="D117" s="27" t="s">
        <v>310</v>
      </c>
      <c r="E117" s="28">
        <v>1</v>
      </c>
      <c r="F117" s="28">
        <v>10</v>
      </c>
      <c r="G117" s="28">
        <v>112</v>
      </c>
      <c r="H117" s="28">
        <v>34</v>
      </c>
      <c r="I117" s="28" t="s">
        <v>533</v>
      </c>
      <c r="J117" s="28">
        <v>303</v>
      </c>
      <c r="K117" s="27" t="s">
        <v>423</v>
      </c>
    </row>
    <row r="118" spans="1:11" ht="15.75" customHeight="1" thickBot="1" x14ac:dyDescent="0.3">
      <c r="A118" s="27" t="s">
        <v>534</v>
      </c>
      <c r="B118" s="28" t="s">
        <v>238</v>
      </c>
      <c r="C118" s="27" t="s">
        <v>535</v>
      </c>
      <c r="D118" s="27" t="s">
        <v>310</v>
      </c>
      <c r="E118" s="28">
        <v>1</v>
      </c>
      <c r="F118" s="28">
        <v>16</v>
      </c>
      <c r="G118" s="28">
        <v>296</v>
      </c>
      <c r="H118" s="28">
        <v>32</v>
      </c>
      <c r="I118" s="28">
        <v>2</v>
      </c>
      <c r="J118" s="28">
        <v>108</v>
      </c>
      <c r="K118" s="27" t="s">
        <v>423</v>
      </c>
    </row>
    <row r="119" spans="1:11" ht="15.75" customHeight="1" thickBot="1" x14ac:dyDescent="0.3">
      <c r="A119" s="27" t="s">
        <v>536</v>
      </c>
      <c r="B119" s="28" t="s">
        <v>238</v>
      </c>
      <c r="C119" s="27" t="s">
        <v>537</v>
      </c>
      <c r="D119" s="27" t="s">
        <v>310</v>
      </c>
      <c r="E119" s="28">
        <v>1</v>
      </c>
      <c r="F119" s="28">
        <v>12</v>
      </c>
      <c r="G119" s="28">
        <v>165</v>
      </c>
      <c r="H119" s="28">
        <v>32</v>
      </c>
      <c r="I119" s="28" t="s">
        <v>538</v>
      </c>
      <c r="J119" s="28">
        <v>194</v>
      </c>
      <c r="K119" s="27" t="s">
        <v>423</v>
      </c>
    </row>
    <row r="120" spans="1:11" ht="15.75" customHeight="1" x14ac:dyDescent="0.25">
      <c r="A120" s="41" t="s">
        <v>539</v>
      </c>
      <c r="B120" s="39" t="s">
        <v>234</v>
      </c>
      <c r="C120" s="30" t="s">
        <v>251</v>
      </c>
      <c r="D120" s="41" t="s">
        <v>310</v>
      </c>
      <c r="E120" s="39">
        <v>1</v>
      </c>
      <c r="F120" s="39">
        <v>18</v>
      </c>
      <c r="G120" s="39">
        <v>295</v>
      </c>
      <c r="H120" s="39">
        <v>30.1</v>
      </c>
      <c r="I120" s="39" t="s">
        <v>541</v>
      </c>
      <c r="J120" s="39">
        <v>102</v>
      </c>
      <c r="K120" s="41" t="s">
        <v>542</v>
      </c>
    </row>
    <row r="121" spans="1:11" ht="15.75" customHeight="1" thickBot="1" x14ac:dyDescent="0.3">
      <c r="A121" s="42"/>
      <c r="B121" s="40"/>
      <c r="C121" s="31" t="s">
        <v>540</v>
      </c>
      <c r="D121" s="42"/>
      <c r="E121" s="40"/>
      <c r="F121" s="40"/>
      <c r="G121" s="40"/>
      <c r="H121" s="40"/>
      <c r="I121" s="40"/>
      <c r="J121" s="40"/>
      <c r="K121" s="42"/>
    </row>
    <row r="122" spans="1:11" ht="15.75" customHeight="1" thickBot="1" x14ac:dyDescent="0.3">
      <c r="A122" s="27" t="s">
        <v>543</v>
      </c>
      <c r="B122" s="28" t="s">
        <v>238</v>
      </c>
      <c r="C122" s="27" t="s">
        <v>544</v>
      </c>
      <c r="D122" s="27" t="s">
        <v>326</v>
      </c>
      <c r="E122" s="28">
        <v>1</v>
      </c>
      <c r="F122" s="28">
        <v>16</v>
      </c>
      <c r="G122" s="28">
        <v>240</v>
      </c>
      <c r="H122" s="28">
        <v>29</v>
      </c>
      <c r="I122" s="28" t="s">
        <v>545</v>
      </c>
      <c r="J122" s="28">
        <v>121</v>
      </c>
      <c r="K122" s="27" t="s">
        <v>546</v>
      </c>
    </row>
    <row r="123" spans="1:11" ht="15.75" customHeight="1" x14ac:dyDescent="0.25">
      <c r="A123" s="49" t="s">
        <v>547</v>
      </c>
      <c r="B123" s="39" t="s">
        <v>349</v>
      </c>
      <c r="C123" s="32" t="s">
        <v>548</v>
      </c>
      <c r="D123" s="41" t="s">
        <v>346</v>
      </c>
      <c r="E123" s="39" t="s">
        <v>258</v>
      </c>
      <c r="F123" s="39">
        <v>14</v>
      </c>
      <c r="G123" s="39">
        <v>153</v>
      </c>
      <c r="H123" s="39">
        <v>26.9</v>
      </c>
      <c r="I123" s="39" t="s">
        <v>549</v>
      </c>
      <c r="J123" s="39">
        <v>176</v>
      </c>
      <c r="K123" s="41" t="s">
        <v>550</v>
      </c>
    </row>
    <row r="124" spans="1:11" ht="15.75" customHeight="1" x14ac:dyDescent="0.25">
      <c r="A124" s="50"/>
      <c r="B124" s="48"/>
      <c r="C124" s="34" t="s">
        <v>254</v>
      </c>
      <c r="D124" s="47"/>
      <c r="E124" s="48"/>
      <c r="F124" s="48"/>
      <c r="G124" s="48"/>
      <c r="H124" s="48"/>
      <c r="I124" s="48"/>
      <c r="J124" s="48"/>
      <c r="K124" s="47"/>
    </row>
    <row r="125" spans="1:11" ht="15.75" customHeight="1" x14ac:dyDescent="0.25">
      <c r="A125" s="50"/>
      <c r="B125" s="48"/>
      <c r="C125" s="34" t="s">
        <v>385</v>
      </c>
      <c r="D125" s="47"/>
      <c r="E125" s="48"/>
      <c r="F125" s="48"/>
      <c r="G125" s="48"/>
      <c r="H125" s="48"/>
      <c r="I125" s="48"/>
      <c r="J125" s="48"/>
      <c r="K125" s="47"/>
    </row>
    <row r="126" spans="1:11" ht="15.75" customHeight="1" x14ac:dyDescent="0.25">
      <c r="A126" s="50"/>
      <c r="B126" s="48"/>
      <c r="C126" s="34" t="s">
        <v>454</v>
      </c>
      <c r="D126" s="47"/>
      <c r="E126" s="48"/>
      <c r="F126" s="48"/>
      <c r="G126" s="48"/>
      <c r="H126" s="48"/>
      <c r="I126" s="48"/>
      <c r="J126" s="48"/>
      <c r="K126" s="47"/>
    </row>
    <row r="127" spans="1:11" ht="15.75" customHeight="1" thickBot="1" x14ac:dyDescent="0.3">
      <c r="A127" s="51"/>
      <c r="B127" s="40"/>
      <c r="C127" s="31" t="s">
        <v>295</v>
      </c>
      <c r="D127" s="42"/>
      <c r="E127" s="40"/>
      <c r="F127" s="40"/>
      <c r="G127" s="40"/>
      <c r="H127" s="40"/>
      <c r="I127" s="40"/>
      <c r="J127" s="40"/>
      <c r="K127" s="42"/>
    </row>
    <row r="128" spans="1:11" ht="15.75" customHeight="1" thickBot="1" x14ac:dyDescent="0.3">
      <c r="A128" s="27" t="s">
        <v>551</v>
      </c>
      <c r="B128" s="28" t="s">
        <v>238</v>
      </c>
      <c r="C128" s="27" t="s">
        <v>552</v>
      </c>
      <c r="D128" s="27">
        <v>2018</v>
      </c>
      <c r="E128" s="28">
        <v>1</v>
      </c>
      <c r="F128" s="28">
        <v>12</v>
      </c>
      <c r="G128" s="28">
        <v>266</v>
      </c>
      <c r="H128" s="28">
        <v>25</v>
      </c>
      <c r="I128" s="28" t="s">
        <v>524</v>
      </c>
      <c r="J128" s="28">
        <v>94</v>
      </c>
      <c r="K128" s="27" t="s">
        <v>553</v>
      </c>
    </row>
    <row r="129" spans="1:11" ht="15.75" customHeight="1" thickBot="1" x14ac:dyDescent="0.3">
      <c r="A129" s="27" t="s">
        <v>554</v>
      </c>
      <c r="B129" s="28" t="s">
        <v>238</v>
      </c>
      <c r="C129" s="27" t="s">
        <v>306</v>
      </c>
      <c r="D129" s="27">
        <v>2017</v>
      </c>
      <c r="E129" s="28">
        <v>1</v>
      </c>
      <c r="F129" s="28">
        <v>12</v>
      </c>
      <c r="G129" s="28">
        <v>198</v>
      </c>
      <c r="H129" s="28">
        <v>25</v>
      </c>
      <c r="I129" s="28" t="s">
        <v>524</v>
      </c>
      <c r="J129" s="28">
        <v>126</v>
      </c>
      <c r="K129" s="27" t="s">
        <v>423</v>
      </c>
    </row>
    <row r="130" spans="1:11" ht="15.75" customHeight="1" thickBot="1" x14ac:dyDescent="0.3">
      <c r="A130" s="27" t="s">
        <v>555</v>
      </c>
      <c r="B130" s="28" t="s">
        <v>230</v>
      </c>
      <c r="C130" s="27" t="s">
        <v>335</v>
      </c>
      <c r="D130" s="27">
        <v>2016</v>
      </c>
      <c r="E130" s="28">
        <v>1</v>
      </c>
      <c r="F130" s="28">
        <v>16</v>
      </c>
      <c r="G130" s="28">
        <v>923</v>
      </c>
      <c r="H130" s="28">
        <v>23</v>
      </c>
      <c r="I130" s="28" t="s">
        <v>556</v>
      </c>
      <c r="J130" s="28">
        <v>25</v>
      </c>
      <c r="K130" s="27" t="s">
        <v>557</v>
      </c>
    </row>
    <row r="131" spans="1:11" ht="15.75" customHeight="1" thickBot="1" x14ac:dyDescent="0.3">
      <c r="A131" s="27" t="s">
        <v>558</v>
      </c>
      <c r="B131" s="27" t="s">
        <v>559</v>
      </c>
      <c r="C131" s="27" t="s">
        <v>299</v>
      </c>
      <c r="D131" s="28">
        <v>2017</v>
      </c>
      <c r="E131" s="28">
        <v>1</v>
      </c>
      <c r="F131" s="28">
        <v>14</v>
      </c>
      <c r="G131" s="28">
        <v>201</v>
      </c>
      <c r="H131" s="27">
        <v>21.9</v>
      </c>
      <c r="I131" s="28" t="s">
        <v>560</v>
      </c>
      <c r="J131" s="28">
        <v>109</v>
      </c>
      <c r="K131" s="27" t="s">
        <v>561</v>
      </c>
    </row>
    <row r="132" spans="1:11" ht="15.75" customHeight="1" thickBot="1" x14ac:dyDescent="0.3">
      <c r="A132" s="27" t="s">
        <v>562</v>
      </c>
      <c r="B132" s="28" t="s">
        <v>234</v>
      </c>
      <c r="C132" s="27" t="s">
        <v>458</v>
      </c>
      <c r="D132" s="27" t="s">
        <v>241</v>
      </c>
      <c r="E132" s="28">
        <v>1</v>
      </c>
      <c r="F132" s="28">
        <v>12</v>
      </c>
      <c r="G132" s="28">
        <v>215</v>
      </c>
      <c r="H132" s="28">
        <v>20</v>
      </c>
      <c r="I132" s="28" t="s">
        <v>541</v>
      </c>
      <c r="J132" s="28">
        <v>93</v>
      </c>
      <c r="K132" s="29" t="s">
        <v>563</v>
      </c>
    </row>
  </sheetData>
  <autoFilter ref="A1:K132" xr:uid="{949F1CDD-98F9-4049-8F7E-E5CEF6821539}"/>
  <mergeCells count="170">
    <mergeCell ref="J123:J127"/>
    <mergeCell ref="K123:K127"/>
    <mergeCell ref="J120:J121"/>
    <mergeCell ref="K120:K121"/>
    <mergeCell ref="A123:A127"/>
    <mergeCell ref="B123:B127"/>
    <mergeCell ref="D123:D127"/>
    <mergeCell ref="E123:E127"/>
    <mergeCell ref="F123:F127"/>
    <mergeCell ref="G123:G127"/>
    <mergeCell ref="H123:H127"/>
    <mergeCell ref="I123:I127"/>
    <mergeCell ref="K105:K106"/>
    <mergeCell ref="A120:A121"/>
    <mergeCell ref="B120:B121"/>
    <mergeCell ref="D120:D121"/>
    <mergeCell ref="E120:E121"/>
    <mergeCell ref="F120:F121"/>
    <mergeCell ref="G120:G121"/>
    <mergeCell ref="H120:H121"/>
    <mergeCell ref="I120:I121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J105:J106"/>
    <mergeCell ref="K92:K93"/>
    <mergeCell ref="A102:A103"/>
    <mergeCell ref="B102:B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A92:A93"/>
    <mergeCell ref="B92:B93"/>
    <mergeCell ref="D92:D93"/>
    <mergeCell ref="E92:E93"/>
    <mergeCell ref="F92:F93"/>
    <mergeCell ref="G92:G93"/>
    <mergeCell ref="H92:H93"/>
    <mergeCell ref="I92:I93"/>
    <mergeCell ref="J92:J93"/>
    <mergeCell ref="K64:K65"/>
    <mergeCell ref="A88:A89"/>
    <mergeCell ref="B88:B89"/>
    <mergeCell ref="D88:D89"/>
    <mergeCell ref="E88:E89"/>
    <mergeCell ref="F88:F89"/>
    <mergeCell ref="G88:G89"/>
    <mergeCell ref="H88:H89"/>
    <mergeCell ref="I88:I89"/>
    <mergeCell ref="J88:J89"/>
    <mergeCell ref="K88:K89"/>
    <mergeCell ref="A64:A65"/>
    <mergeCell ref="B64:B65"/>
    <mergeCell ref="D64:D65"/>
    <mergeCell ref="E64:E65"/>
    <mergeCell ref="F64:F65"/>
    <mergeCell ref="G64:G65"/>
    <mergeCell ref="H64:H65"/>
    <mergeCell ref="I64:I65"/>
    <mergeCell ref="J64:J65"/>
    <mergeCell ref="K50:K51"/>
    <mergeCell ref="A60:A61"/>
    <mergeCell ref="B60:B61"/>
    <mergeCell ref="D60:D61"/>
    <mergeCell ref="E60:E61"/>
    <mergeCell ref="F60:F61"/>
    <mergeCell ref="G60:G61"/>
    <mergeCell ref="H60:H61"/>
    <mergeCell ref="I60:I61"/>
    <mergeCell ref="J60:J61"/>
    <mergeCell ref="K60:K61"/>
    <mergeCell ref="A50:A51"/>
    <mergeCell ref="B50:B51"/>
    <mergeCell ref="D50:D51"/>
    <mergeCell ref="E50:E51"/>
    <mergeCell ref="F50:F51"/>
    <mergeCell ref="G50:G51"/>
    <mergeCell ref="H50:H51"/>
    <mergeCell ref="I50:I51"/>
    <mergeCell ref="J50:J51"/>
    <mergeCell ref="K25:K26"/>
    <mergeCell ref="A29:A36"/>
    <mergeCell ref="B29:B36"/>
    <mergeCell ref="D29:D36"/>
    <mergeCell ref="E29:E36"/>
    <mergeCell ref="F29:F36"/>
    <mergeCell ref="G29:G36"/>
    <mergeCell ref="H29:H36"/>
    <mergeCell ref="I29:I36"/>
    <mergeCell ref="J29:J36"/>
    <mergeCell ref="K29:K36"/>
    <mergeCell ref="A25:A26"/>
    <mergeCell ref="B25:B26"/>
    <mergeCell ref="D25:D26"/>
    <mergeCell ref="E25:E26"/>
    <mergeCell ref="F25:F26"/>
    <mergeCell ref="G25:G26"/>
    <mergeCell ref="H25:H26"/>
    <mergeCell ref="I25:I26"/>
    <mergeCell ref="J25:J26"/>
    <mergeCell ref="K16:K17"/>
    <mergeCell ref="A20:A21"/>
    <mergeCell ref="B20:B21"/>
    <mergeCell ref="D20:D21"/>
    <mergeCell ref="E20:E21"/>
    <mergeCell ref="F20:F21"/>
    <mergeCell ref="G20:G21"/>
    <mergeCell ref="H20:H21"/>
    <mergeCell ref="I20:I21"/>
    <mergeCell ref="J20:J21"/>
    <mergeCell ref="K20:K21"/>
    <mergeCell ref="A16:A17"/>
    <mergeCell ref="B16:B17"/>
    <mergeCell ref="D16:D17"/>
    <mergeCell ref="E16:E17"/>
    <mergeCell ref="F16:F17"/>
    <mergeCell ref="G16:G17"/>
    <mergeCell ref="H16:H17"/>
    <mergeCell ref="I16:I17"/>
    <mergeCell ref="J16:J17"/>
    <mergeCell ref="K7:K8"/>
    <mergeCell ref="A9:A10"/>
    <mergeCell ref="B9:B10"/>
    <mergeCell ref="D9:D10"/>
    <mergeCell ref="E9:E10"/>
    <mergeCell ref="F9:F10"/>
    <mergeCell ref="G9:G10"/>
    <mergeCell ref="H9:H10"/>
    <mergeCell ref="I9:I10"/>
    <mergeCell ref="J9:J10"/>
    <mergeCell ref="K9:K10"/>
    <mergeCell ref="A7:A8"/>
    <mergeCell ref="B7:B8"/>
    <mergeCell ref="D7:D8"/>
    <mergeCell ref="E7:E8"/>
    <mergeCell ref="F7:F8"/>
    <mergeCell ref="G7:G8"/>
    <mergeCell ref="H7:H8"/>
    <mergeCell ref="I7:I8"/>
    <mergeCell ref="J7:J8"/>
    <mergeCell ref="J3:J4"/>
    <mergeCell ref="K3:K4"/>
    <mergeCell ref="A5:A6"/>
    <mergeCell ref="B5:B6"/>
    <mergeCell ref="D5:D6"/>
    <mergeCell ref="E5:E6"/>
    <mergeCell ref="F5:F6"/>
    <mergeCell ref="G5:G6"/>
    <mergeCell ref="H5:H6"/>
    <mergeCell ref="I5:I6"/>
    <mergeCell ref="A3:A4"/>
    <mergeCell ref="B3:B4"/>
    <mergeCell ref="D3:D4"/>
    <mergeCell ref="E3:E4"/>
    <mergeCell ref="F3:F4"/>
    <mergeCell ref="G3:G4"/>
    <mergeCell ref="H3:H4"/>
    <mergeCell ref="I3:I4"/>
    <mergeCell ref="J5:J6"/>
    <mergeCell ref="K5:K6"/>
  </mergeCells>
  <hyperlinks>
    <hyperlink ref="F1" r:id="rId2" location="cite_note-3" display="https://en.wikipedia.org/wiki/List_of_professional_sports_leagues_by_revenue - cite_note-3" xr:uid="{DB03DCCC-805E-4787-8D18-A1438D93FAA1}"/>
    <hyperlink ref="A2" r:id="rId3" tooltip="National Football League" display="https://en.wikipedia.org/wiki/National_Football_League" xr:uid="{FE9375C0-94CD-43C4-8EF7-5BB98681EA56}"/>
    <hyperlink ref="B2" r:id="rId4" tooltip="American football" display="https://en.wikipedia.org/wiki/American_football" xr:uid="{34E0D3DF-B4FA-4974-B69C-926F03859AB6}"/>
    <hyperlink ref="C2" r:id="rId5" tooltip="United States" display="https://en.wikipedia.org/wiki/United_States" xr:uid="{09AA1E64-79F1-4F03-B74B-71BC1E5A93B4}"/>
    <hyperlink ref="D2" r:id="rId6" tooltip="2019 NFL season" display="https://en.wikipedia.org/wiki/2019_NFL_season" xr:uid="{8EA7C256-7B17-4FA5-8C0F-179AD0E67D91}"/>
    <hyperlink ref="H2" r:id="rId7" location="cite_note-4" display="https://en.wikipedia.org/wiki/List_of_professional_sports_leagues_by_revenue - cite_note-4" xr:uid="{F780AE79-6334-4C72-B2DE-582880859FE9}"/>
    <hyperlink ref="A3" r:id="rId8" tooltip="Major League Baseball" display="https://en.wikipedia.org/wiki/Major_League_Baseball" xr:uid="{2DC4475F-4287-457C-9C02-907DB3C709DD}"/>
    <hyperlink ref="B3" r:id="rId9" tooltip="Baseball" display="https://en.wikipedia.org/wiki/Baseball" xr:uid="{0DDFD2CD-AEE8-4ED4-B885-0AF9868F8287}"/>
    <hyperlink ref="C3" r:id="rId10" tooltip="United States" display="https://en.wikipedia.org/wiki/United_States" xr:uid="{3D42C395-F899-44C8-8967-ED330149BA62}"/>
    <hyperlink ref="C4" r:id="rId11" tooltip="Canada" display="https://en.wikipedia.org/wiki/Canada" xr:uid="{34B4854E-C689-4CE3-9F88-DBB408E03084}"/>
    <hyperlink ref="D3" r:id="rId12" tooltip="2019 MLB season" display="https://en.wikipedia.org/wiki/2019_MLB_season" xr:uid="{EA3E648B-7C0E-4689-AFE8-23DCD3B95670}"/>
    <hyperlink ref="K3" r:id="rId13" location="cite_note-7" display="https://en.wikipedia.org/wiki/List_of_professional_sports_leagues_by_revenue - cite_note-7" xr:uid="{013208B9-C584-4A8A-84A0-31D01C662949}"/>
    <hyperlink ref="A5" r:id="rId14" tooltip="National Basketball Association" display="https://en.wikipedia.org/wiki/National_Basketball_Association" xr:uid="{D9DCBAC9-89C2-42DA-A090-4F05EACA6641}"/>
    <hyperlink ref="B5" r:id="rId15" tooltip="Basketball" display="https://en.wikipedia.org/wiki/Basketball" xr:uid="{92A61F94-2DD3-4755-902A-2F650D0A524D}"/>
    <hyperlink ref="C5" r:id="rId16" tooltip="United States" display="https://en.wikipedia.org/wiki/United_States" xr:uid="{5F5C5F91-279A-416F-A023-FB555D91A934}"/>
    <hyperlink ref="C6" r:id="rId17" tooltip="Canada" display="https://en.wikipedia.org/wiki/Canada" xr:uid="{1394CC9F-E9DB-4876-ABBE-5EAF3A4AAB4C}"/>
    <hyperlink ref="D5" r:id="rId18" tooltip="2018–19 NBA season" display="https://en.wikipedia.org/wiki/2018%E2%80%9319_NBA_season" xr:uid="{AA94344B-A97D-4135-AFF5-CB8BFEFF41EE}"/>
    <hyperlink ref="H5" r:id="rId19" location="cite_note-8" display="https://en.wikipedia.org/wiki/List_of_professional_sports_leagues_by_revenue - cite_note-8" xr:uid="{2E7861DE-0629-46A3-8047-26FEBDB0BE10}"/>
    <hyperlink ref="K5" r:id="rId20" location="cite_note-9" display="https://en.wikipedia.org/wiki/List_of_professional_sports_leagues_by_revenue - cite_note-9" xr:uid="{6AC3A63D-2528-48CC-8608-1531D8012771}"/>
    <hyperlink ref="A7" r:id="rId21" tooltip="Premier League" display="https://en.wikipedia.org/wiki/Premier_League" xr:uid="{C60B3B48-B549-4BC6-927F-AD40357BCC7E}"/>
    <hyperlink ref="B7" r:id="rId22" tooltip="Association football" display="https://en.wikipedia.org/wiki/Association_football" xr:uid="{E846AFA6-F6C0-42B5-A4E6-0747DDE3E392}"/>
    <hyperlink ref="C7" r:id="rId23" tooltip="England" display="https://en.wikipedia.org/wiki/England" xr:uid="{4F20B680-261D-4755-A41E-60869A263C89}"/>
    <hyperlink ref="D7" r:id="rId24" tooltip="2018–19 Premier League" display="https://en.wikipedia.org/wiki/2018%E2%80%9319_Premier_League" xr:uid="{5653FC55-1E88-4D05-848E-47464ABA60A9}"/>
    <hyperlink ref="K7" r:id="rId25" location="cite_note-:7-11" display="https://en.wikipedia.org/wiki/List_of_professional_sports_leagues_by_revenue - cite_note-:7-11" xr:uid="{9DC8BCA0-4E6C-4F71-9322-F3FE8F45B1D3}"/>
    <hyperlink ref="A9" r:id="rId26" tooltip="National Hockey League" display="https://en.wikipedia.org/wiki/National_Hockey_League" xr:uid="{09A135AE-1A20-4AF9-B8A3-A2E4BE9ABFF5}"/>
    <hyperlink ref="B9" r:id="rId27" tooltip="Ice hockey" display="https://en.wikipedia.org/wiki/Ice_hockey" xr:uid="{F1FD6C7F-9A92-42F3-AAC1-7DAE8A54002A}"/>
    <hyperlink ref="C9" r:id="rId28" tooltip="United States" display="https://en.wikipedia.org/wiki/United_States" xr:uid="{4AD4ED42-5F20-4461-A8E5-2BCF77A6B1C0}"/>
    <hyperlink ref="C10" r:id="rId29" tooltip="Canada" display="https://en.wikipedia.org/wiki/Canada" xr:uid="{53C60874-3BC9-4C57-8B92-F63305AA2732}"/>
    <hyperlink ref="D9" r:id="rId30" tooltip="2018–19 NHL season" display="https://en.wikipedia.org/wiki/2018%E2%80%9319_NHL_season" xr:uid="{3DA48E96-DA13-43FB-8489-7BF9EB9D41BE}"/>
    <hyperlink ref="K9" r:id="rId31" location="cite_note-:3-12" display="https://en.wikipedia.org/wiki/List_of_professional_sports_leagues_by_revenue - cite_note-:3-12" xr:uid="{021BA3E0-2730-4793-AC0F-F03D47CD796A}"/>
    <hyperlink ref="A11" r:id="rId32" tooltip="Bundesliga" display="https://en.wikipedia.org/wiki/Bundesliga" xr:uid="{74468BB1-6DEE-4A29-B7B0-FE558B668D6E}"/>
    <hyperlink ref="C11" r:id="rId33" tooltip="Germany" display="https://en.wikipedia.org/wiki/Germany" xr:uid="{D9757BDC-57EC-4B0F-B08B-44BFE7ED29FE}"/>
    <hyperlink ref="D11" r:id="rId34" tooltip="2018–19 Bundesliga" display="https://en.wikipedia.org/wiki/2018%E2%80%9319_Bundesliga" xr:uid="{F3C2CDA3-2560-4D0C-B388-43A5740E833F}"/>
    <hyperlink ref="K11" r:id="rId35" location="cite_note-:7-11" display="https://en.wikipedia.org/wiki/List_of_professional_sports_leagues_by_revenue - cite_note-:7-11" xr:uid="{F29D2C36-A6DC-469D-A53F-198EC964D869}"/>
    <hyperlink ref="A12" r:id="rId36" tooltip="La Liga" display="https://en.wikipedia.org/wiki/La_Liga" xr:uid="{17F96C17-FF78-4620-B8FD-DFE5367F262A}"/>
    <hyperlink ref="C12" r:id="rId37" tooltip="Spain" display="https://en.wikipedia.org/wiki/Spain" xr:uid="{150003C0-0FCF-4530-961F-08E7E658C96E}"/>
    <hyperlink ref="D12" r:id="rId38" tooltip="2018–19 La Liga" display="https://en.wikipedia.org/wiki/2018%E2%80%9319_La_Liga" xr:uid="{8F4CCDDF-8427-473E-B544-BDACCC20A9E7}"/>
    <hyperlink ref="K12" r:id="rId39" location="cite_note-:7-11" display="https://en.wikipedia.org/wiki/List_of_professional_sports_leagues_by_revenue - cite_note-:7-11" xr:uid="{3F3E3334-B336-4815-9B70-2799CDEEAFA3}"/>
    <hyperlink ref="A13" r:id="rId40" tooltip="Serie A" display="https://en.wikipedia.org/wiki/Serie_A" xr:uid="{BBAC0D3B-7A56-442C-9615-0E0EF9140025}"/>
    <hyperlink ref="C13" r:id="rId41" tooltip="Italy" display="https://en.wikipedia.org/wiki/Italy" xr:uid="{4F1D1CBA-919E-462D-94FB-C1C8663752B9}"/>
    <hyperlink ref="D13" r:id="rId42" tooltip="2018–19 Serie A" display="https://en.wikipedia.org/wiki/2018%E2%80%9319_Serie_A" xr:uid="{1435D3A5-757C-470A-A097-4402A1BB9FE7}"/>
    <hyperlink ref="K13" r:id="rId43" location="cite_note-:7-11" display="https://en.wikipedia.org/wiki/List_of_professional_sports_leagues_by_revenue - cite_note-:7-11" xr:uid="{6536C97B-1179-45D7-A278-C10D0872A303}"/>
    <hyperlink ref="A14" r:id="rId44" tooltip="UEFA Champions League" display="https://en.wikipedia.org/wiki/UEFA_Champions_League" xr:uid="{9D93FBFF-E5C2-41C4-A6B8-4D435F6CE6DD}"/>
    <hyperlink ref="C14" r:id="rId45" tooltip="Europe" display="https://en.wikipedia.org/wiki/Europe" xr:uid="{F33DBA41-2D97-4552-9669-670ED6A4F71C}"/>
    <hyperlink ref="D14" r:id="rId46" tooltip="2019–20 UEFA Champions League" display="https://en.wikipedia.org/wiki/2019%E2%80%9320_UEFA_Champions_League" xr:uid="{C4A64C15-FB64-4C5C-87D2-9C9F590CD756}"/>
    <hyperlink ref="F14" r:id="rId47" location="cite_note-13" display="https://en.wikipedia.org/wiki/List_of_professional_sports_leagues_by_revenue - cite_note-13" xr:uid="{EF125FE1-20B8-41AE-A697-14419D4C4192}"/>
    <hyperlink ref="H14" r:id="rId48" location="cite_note-cl-playoffs-14" display="https://en.wikipedia.org/wiki/List_of_professional_sports_leagues_by_revenue - cite_note-cl-playoffs-14" xr:uid="{47455961-95CF-4297-881A-372E52EB3109}"/>
    <hyperlink ref="K14" r:id="rId49" location="cite_note-:5-15" display="https://en.wikipedia.org/wiki/List_of_professional_sports_leagues_by_revenue - cite_note-:5-15" xr:uid="{46C44AB0-3F77-4D08-9DEF-C0CAF609E1D2}"/>
    <hyperlink ref="A15" r:id="rId50" tooltip="Formula One" display="https://en.wikipedia.org/wiki/Formula_One" xr:uid="{A087197B-4827-4F01-8843-C91EE8F98305}"/>
    <hyperlink ref="B15" r:id="rId51" tooltip="Auto racing" display="https://en.wikipedia.org/wiki/Auto_racing" xr:uid="{23950DE4-4389-4A25-A9C4-37C0D33F61AB}"/>
    <hyperlink ref="D15" r:id="rId52" tooltip="2019 Formula One World Championship" display="https://en.wikipedia.org/wiki/2019_Formula_One_World_Championship" xr:uid="{C8846801-0F35-426E-8671-E5EE0D780179}"/>
    <hyperlink ref="K15" r:id="rId53" location="cite_note-16" display="https://en.wikipedia.org/wiki/List_of_professional_sports_leagues_by_revenue - cite_note-16" xr:uid="{3CB863F4-F13A-47B4-B10D-D4507EB71665}"/>
    <hyperlink ref="A16" r:id="rId54" tooltip="Ligue 1" display="https://en.wikipedia.org/wiki/Ligue_1" xr:uid="{DD83D4E2-614E-432E-83C5-AAB53527DC0C}"/>
    <hyperlink ref="C16" r:id="rId55" tooltip="France" display="https://en.wikipedia.org/wiki/France" xr:uid="{D5484BE0-98F5-49F1-A8AD-4DF71956AC07}"/>
    <hyperlink ref="C17" r:id="rId56" tooltip="Monaco" display="https://en.wikipedia.org/wiki/Monaco" xr:uid="{A63B09A3-778C-4876-B162-5559BBB134D0}"/>
    <hyperlink ref="D16" r:id="rId57" tooltip="2018–19 Ligue 1" display="https://en.wikipedia.org/wiki/2018%E2%80%9319_Ligue_1" xr:uid="{C6071942-54A3-4256-89B7-4283D0E27D91}"/>
    <hyperlink ref="K16" r:id="rId58" location="cite_note-:7-11" display="https://en.wikipedia.org/wiki/List_of_professional_sports_leagues_by_revenue - cite_note-:7-11" xr:uid="{4158B110-D0AB-4D1D-8769-5D26E03B6E0F}"/>
    <hyperlink ref="A18" r:id="rId59" tooltip="Campeonato Brasileiro Série A" display="https://en.wikipedia.org/wiki/Campeonato_Brasileiro_S%C3%A9rie_A" xr:uid="{2EB3FB00-F68C-47E2-AD19-EB816AE9BAED}"/>
    <hyperlink ref="C18" r:id="rId60" tooltip="Brazil" display="https://en.wikipedia.org/wiki/Brazil" xr:uid="{5CAFCC8D-7023-4BD1-A769-9E69AFD987B6}"/>
    <hyperlink ref="D18" r:id="rId61" tooltip="2019 Campeonato Brasileiro Série A" display="https://en.wikipedia.org/wiki/2019_Campeonato_Brasileiro_S%C3%A9rie_A" xr:uid="{CD558EBB-FF1F-4402-A150-E2CC9B34B637}"/>
    <hyperlink ref="H18" r:id="rId62" location="cite_note-real-jan-2020-17" display="https://en.wikipedia.org/wiki/List_of_professional_sports_leagues_by_revenue - cite_note-real-jan-2020-17" xr:uid="{85BD92B8-D67C-4153-BB9C-D0CF3615185D}"/>
    <hyperlink ref="K18" r:id="rId63" location="cite_note-18" display="https://en.wikipedia.org/wiki/List_of_professional_sports_leagues_by_revenue - cite_note-18" xr:uid="{B6B1DC96-DBD4-4FDC-81C1-E9458DDC1BF8}"/>
    <hyperlink ref="A19" r:id="rId64" tooltip="Nippon Professional Baseball" display="https://en.wikipedia.org/wiki/Nippon_Professional_Baseball" xr:uid="{E2F7998D-A2A4-4946-8ABA-93D820C487FA}"/>
    <hyperlink ref="C19" r:id="rId65" tooltip="Japan" display="https://en.wikipedia.org/wiki/Japan" xr:uid="{94FAAA2D-2B8B-44D1-B56C-776B780A67BC}"/>
    <hyperlink ref="D19" r:id="rId66" tooltip="2016 Nippon Professional Baseball season" display="https://en.wikipedia.org/wiki/2016_Nippon_Professional_Baseball_season" xr:uid="{389A5DF5-F8A8-4410-AD74-677582CCC2ED}"/>
    <hyperlink ref="H19" r:id="rId67" location="cite_note-dollar-oct-2016-19" display="https://en.wikipedia.org/wiki/List_of_professional_sports_leagues_by_revenue - cite_note-dollar-oct-2016-19" xr:uid="{D34481AE-7373-49DA-9B0B-FC201A5AF4F3}"/>
    <hyperlink ref="K19" r:id="rId68" location="cite_note-20" display="https://en.wikipedia.org/wiki/List_of_professional_sports_leagues_by_revenue - cite_note-20" xr:uid="{362513D6-BBE3-4092-9092-561E717200F6}"/>
    <hyperlink ref="A20" r:id="rId69" tooltip="Major League Soccer" display="https://en.wikipedia.org/wiki/Major_League_Soccer" xr:uid="{73FE317C-6301-4936-9408-BF328FD033B2}"/>
    <hyperlink ref="C20" r:id="rId70" tooltip="United States" display="https://en.wikipedia.org/wiki/United_States" xr:uid="{232B1D7B-6CCA-472A-B67D-67533C0C50EC}"/>
    <hyperlink ref="C21" r:id="rId71" tooltip="Canada" display="https://en.wikipedia.org/wiki/Canada" xr:uid="{0F1234B8-36C9-4A96-91BE-3C9CFC8749D6}"/>
    <hyperlink ref="D20" r:id="rId72" tooltip="2019 MLS season" display="https://en.wikipedia.org/wiki/2019_MLS_season" xr:uid="{CB74C3B8-DF88-447D-A062-CAF3C751775D}"/>
    <hyperlink ref="F20" r:id="rId73" location="cite_note-21" display="https://en.wikipedia.org/wiki/List_of_professional_sports_leagues_by_revenue - cite_note-21" xr:uid="{58074EFB-E8A6-4013-97C8-90FFF56D1D3B}"/>
    <hyperlink ref="A22" r:id="rId74" tooltip="Indian Premier League" display="https://en.wikipedia.org/wiki/Indian_Premier_League" xr:uid="{FA5DC419-5320-40B1-B55B-806C97CD3C5A}"/>
    <hyperlink ref="B22" r:id="rId75" tooltip="Twenty20" display="https://en.wikipedia.org/wiki/Twenty20" xr:uid="{754CE516-D286-4664-ADF6-90C450312C1D}"/>
    <hyperlink ref="C22" r:id="rId76" tooltip="India" display="https://en.wikipedia.org/wiki/India" xr:uid="{4E18C163-0075-4769-A2B2-E2025C144BAD}"/>
    <hyperlink ref="D22" r:id="rId77" tooltip="2019 Indian Premier League" display="https://en.wikipedia.org/wiki/2019_Indian_Premier_League" xr:uid="{EC269874-C8AD-4D4E-A2F6-7EE0BCF05F89}"/>
    <hyperlink ref="H22" r:id="rId78" location="cite_note-26" display="https://en.wikipedia.org/wiki/List_of_professional_sports_leagues_by_revenue - cite_note-26" xr:uid="{B1287F95-93F7-46F4-B353-9088D5053942}"/>
    <hyperlink ref="K22" r:id="rId79" location="cite_note-27" display="https://en.wikipedia.org/wiki/List_of_professional_sports_leagues_by_revenue - cite_note-27" xr:uid="{47F3EDB9-C8D7-4D7A-977E-6AAB8DF2A9C4}"/>
    <hyperlink ref="A23" r:id="rId80" tooltip="Australian Football League" display="https://en.wikipedia.org/wiki/Australian_Football_League" xr:uid="{DA28E21A-6B12-4127-8BA7-A1ED7381210A}"/>
    <hyperlink ref="B23" r:id="rId81" tooltip="Australian rules football" display="https://en.wikipedia.org/wiki/Australian_rules_football" xr:uid="{51275232-7324-47CC-B006-8B7CC4EDE915}"/>
    <hyperlink ref="C23" r:id="rId82" tooltip="Australia" display="https://en.wikipedia.org/wiki/Australia" xr:uid="{6BE7DE03-6BBA-4406-A6B8-EFE376397333}"/>
    <hyperlink ref="D23" r:id="rId83" tooltip="2019 AFL season" display="https://en.wikipedia.org/wiki/2019_AFL_season" xr:uid="{C924AA7C-5747-4657-A2D0-D81559859D0A}"/>
    <hyperlink ref="H23" r:id="rId84" location="cite_note-28" display="https://en.wikipedia.org/wiki/List_of_professional_sports_leagues_by_revenue - cite_note-28" xr:uid="{4D669F27-3500-4747-B0B5-C9589C929514}"/>
    <hyperlink ref="K23" r:id="rId85" location="cite_note-29" display="https://en.wikipedia.org/wiki/List_of_professional_sports_leagues_by_revenue - cite_note-29" xr:uid="{1667348D-CD3B-403B-896D-95891DAC132D}"/>
    <hyperlink ref="A24" r:id="rId86" tooltip="Chinese Super League" display="https://en.wikipedia.org/wiki/Chinese_Super_League" xr:uid="{0678614B-F27B-4CDF-B1FE-704C0FA63327}"/>
    <hyperlink ref="C24" r:id="rId87" tooltip="China" display="https://en.wikipedia.org/wiki/China" xr:uid="{AB18CACF-4723-4768-94FC-FF8A70A90A6E}"/>
    <hyperlink ref="D24" r:id="rId88" tooltip="2016 Chinese Super League" display="https://en.wikipedia.org/wiki/2016_Chinese_Super_League" xr:uid="{AE7C18EE-A7C0-4D7B-9244-1E9B7319CB9E}"/>
    <hyperlink ref="K24" r:id="rId89" location="cite_note-30" display="https://en.wikipedia.org/wiki/List_of_professional_sports_leagues_by_revenue - cite_note-30" xr:uid="{80B30472-CACD-4ACD-963C-4F2897240701}"/>
    <hyperlink ref="A25" r:id="rId90" tooltip="EFL Championship" display="https://en.wikipedia.org/wiki/EFL_Championship" xr:uid="{0C8D9F2C-1D51-47A5-9F34-EE71C71ED629}"/>
    <hyperlink ref="C25" r:id="rId91" tooltip="England" display="https://en.wikipedia.org/wiki/England" xr:uid="{6323C709-0BFC-4855-BE5C-A2C239B52AA6}"/>
    <hyperlink ref="C26" r:id="rId92" tooltip="Wales" display="https://en.wikipedia.org/wiki/Wales" xr:uid="{AFD70B5C-DC14-47F2-A0EF-465C540AF8AE}"/>
    <hyperlink ref="D25" r:id="rId93" tooltip="2018–19 EFL Championship" display="https://en.wikipedia.org/wiki/2018%E2%80%9319_EFL_Championship" xr:uid="{35B6328E-A7D3-4897-AFBA-B09B231D76F7}"/>
    <hyperlink ref="H25" r:id="rId94" location="cite_note-31" display="https://en.wikipedia.org/wiki/List_of_professional_sports_leagues_by_revenue - cite_note-31" xr:uid="{6EB9C8CB-4C58-470C-94EE-9965C02F6D78}"/>
    <hyperlink ref="K25" r:id="rId95" location="cite_note-:6-32" display="https://en.wikipedia.org/wiki/List_of_professional_sports_leagues_by_revenue - cite_note-:6-32" xr:uid="{EF97FA32-47E0-4A6E-B46D-AC8CE6F8AF5A}"/>
    <hyperlink ref="A27" r:id="rId96" tooltip="Russian Premier League" display="https://en.wikipedia.org/wiki/Russian_Premier_League" xr:uid="{937C9BE2-E45D-4F95-B5DF-04D5292426A3}"/>
    <hyperlink ref="C27" r:id="rId97" tooltip="Russia" display="https://en.wikipedia.org/wiki/Russia" xr:uid="{9C0E5F83-644E-4542-9E69-79D33D24B0AF}"/>
    <hyperlink ref="D27" r:id="rId98" tooltip="2018–19 Russian Premier League" display="https://en.wikipedia.org/wiki/2018%E2%80%9319_Russian_Premier_League" xr:uid="{01BDAF98-C58D-490F-90AF-514BA001BA65}"/>
    <hyperlink ref="K27" r:id="rId99" location="cite_note-:7-11" display="https://en.wikipedia.org/wiki/List_of_professional_sports_leagues_by_revenue - cite_note-:7-11" xr:uid="{EAFFA60C-F4FF-4EF0-BD5A-D4C76DDF25BD}"/>
    <hyperlink ref="A28" r:id="rId100" tooltip="J1 League" display="https://en.wikipedia.org/wiki/J1_League" xr:uid="{7681F455-496E-4B39-8B9E-2F69E497ED70}"/>
    <hyperlink ref="C28" r:id="rId101" tooltip="Japan" display="https://en.wikipedia.org/wiki/Japan" xr:uid="{028229CB-F893-494E-8E57-F7FD3BD6FBDD}"/>
    <hyperlink ref="D28" r:id="rId102" tooltip="2017 J1 League" display="https://en.wikipedia.org/wiki/2017_J1_League" xr:uid="{39148C22-4C75-43B1-A020-DE391634740A}"/>
    <hyperlink ref="K28" r:id="rId103" location="cite_note-jleagues2017-33" display="https://en.wikipedia.org/wiki/List_of_professional_sports_leagues_by_revenue - cite_note-jleagues2017-33" xr:uid="{6C94A3DE-4C99-4D64-95BA-59C8B48C04FF}"/>
    <hyperlink ref="A29" r:id="rId104" tooltip="Kontinental Hockey League" display="https://en.wikipedia.org/wiki/Kontinental_Hockey_League" xr:uid="{88E60F7D-F958-4929-9AE6-9315F34083B3}"/>
    <hyperlink ref="C29" r:id="rId105" tooltip="Russia" display="https://en.wikipedia.org/wiki/Russia" xr:uid="{79C76182-D5E6-4FDF-8BB1-679E7A357232}"/>
    <hyperlink ref="C30" r:id="rId106" tooltip="Belarus" display="https://en.wikipedia.org/wiki/Belarus" xr:uid="{871C2914-291A-4632-94F4-4ADBE494B2F0}"/>
    <hyperlink ref="C31" r:id="rId107" tooltip="China" display="https://en.wikipedia.org/wiki/China" xr:uid="{E0F881B2-4BDB-43F5-A3CA-E7207E3DC9B2}"/>
    <hyperlink ref="C32" r:id="rId108" tooltip="Croatia" display="https://en.wikipedia.org/wiki/Croatia" xr:uid="{6A025B0C-DC10-40CD-856A-69DCEA261E25}"/>
    <hyperlink ref="C33" r:id="rId109" tooltip="Finland" display="https://en.wikipedia.org/wiki/Finland" xr:uid="{C50EC02D-080B-4626-8F17-1BC29F0E19C1}"/>
    <hyperlink ref="C34" r:id="rId110" tooltip="Kazakhstan" display="https://en.wikipedia.org/wiki/Kazakhstan" xr:uid="{F8272A9B-875F-41ED-91F9-DD34E441D2BB}"/>
    <hyperlink ref="C35" r:id="rId111" tooltip="Latvia" display="https://en.wikipedia.org/wiki/Latvia" xr:uid="{92CBC5C6-07F5-463A-8E5D-F184E3880FF3}"/>
    <hyperlink ref="D29" r:id="rId112" tooltip="2016–17 KHL season" display="https://en.wikipedia.org/wiki/2016%E2%80%9317_KHL_season" xr:uid="{C313FA94-CAB7-4F68-8A9D-DC5E5FF17FB5}"/>
    <hyperlink ref="F29" r:id="rId113" location="cite_note-35" display="https://en.wikipedia.org/wiki/List_of_professional_sports_leagues_by_revenue - cite_note-35" xr:uid="{B6D3AF9C-9C26-46A9-8837-88F79ACF6AA8}"/>
    <hyperlink ref="K29" r:id="rId114" location="cite_note-KHL-36" display="https://en.wikipedia.org/wiki/List_of_professional_sports_leagues_by_revenue - cite_note-KHL-36" xr:uid="{8D08793F-FD76-490D-8D6B-CF6C15086977}"/>
    <hyperlink ref="A37" r:id="rId115" tooltip="2. Bundesliga" display="https://en.wikipedia.org/wiki/2._Bundesliga" xr:uid="{B832207D-1D7A-40A9-886A-539A1AA7A078}"/>
    <hyperlink ref="C37" r:id="rId116" tooltip="Germany" display="https://en.wikipedia.org/wiki/Germany" xr:uid="{49C07867-6FBF-4C28-96DF-D0826510F251}"/>
    <hyperlink ref="D37" r:id="rId117" tooltip="2018–19 2. Bundesliga" display="https://en.wikipedia.org/wiki/2018%E2%80%9319_2._Bundesliga" xr:uid="{2485BC3E-5531-4EC4-A0CD-4F18A48E3616}"/>
    <hyperlink ref="K37" r:id="rId118" location="cite_note-auto-37" display="https://en.wikipedia.org/wiki/List_of_professional_sports_leagues_by_revenue - cite_note-auto-37" xr:uid="{AEB7C230-65F7-4ACA-A169-D5CCBCD936CA}"/>
    <hyperlink ref="A38" r:id="rId119" tooltip="Süper Lig" display="https://en.wikipedia.org/wiki/S%C3%BCper_Lig" xr:uid="{007D7849-CCB2-4ECB-80D9-A22AEAF250D1}"/>
    <hyperlink ref="C38" r:id="rId120" tooltip="Turkey" display="https://en.wikipedia.org/wiki/Turkey" xr:uid="{58A80989-9121-47AC-B2E9-EB995029A788}"/>
    <hyperlink ref="D38" r:id="rId121" tooltip="2018–19 Süper Lig" display="https://en.wikipedia.org/wiki/2018%E2%80%9319_S%C3%BCper_Lig" xr:uid="{97A71CD4-D0BF-4346-AF61-4015C0F6C987}"/>
    <hyperlink ref="K38" r:id="rId122" location="cite_note-:7-11" display="https://en.wikipedia.org/wiki/List_of_professional_sports_leagues_by_revenue - cite_note-:7-11" xr:uid="{A103F3C2-91F4-4DD3-B957-C896B3108DCF}"/>
    <hyperlink ref="A39" r:id="rId123" tooltip="NASCAR Cup Series" display="https://en.wikipedia.org/wiki/NASCAR_Cup_Series" xr:uid="{3A94A356-C984-4A71-A246-5D5102F0F3C8}"/>
    <hyperlink ref="C39" r:id="rId124" tooltip="United States" display="https://en.wikipedia.org/wiki/United_States" xr:uid="{752059B2-F42D-4E7A-81BF-4F264D70E5A9}"/>
    <hyperlink ref="D39" r:id="rId125" tooltip="2017 Monster Energy NASCAR Cup Series" display="https://en.wikipedia.org/wiki/2017_Monster_Energy_NASCAR_Cup_Series" xr:uid="{2454B456-F459-4EE7-BEF3-6F395C0310FC}"/>
    <hyperlink ref="K39" r:id="rId126" location="cite_note-38" display="https://en.wikipedia.org/wiki/List_of_professional_sports_leagues_by_revenue - cite_note-38" xr:uid="{9FFDC3BF-5F3B-4FD0-A331-13D9E5CDB17C}"/>
    <hyperlink ref="A40" r:id="rId127" tooltip="Eredivisie" display="https://en.wikipedia.org/wiki/Eredivisie" xr:uid="{E1A1DE4F-5E66-4A9F-ACCC-A6F156E685A8}"/>
    <hyperlink ref="C40" r:id="rId128" tooltip="Netherlands" display="https://en.wikipedia.org/wiki/Netherlands" xr:uid="{922C6613-DB65-41CA-823A-7A7D27E6BEB4}"/>
    <hyperlink ref="D40" r:id="rId129" tooltip="2018–19 Eredivisie" display="https://en.wikipedia.org/wiki/2018%E2%80%9319_Eredivisie" xr:uid="{9281FA7D-BF94-42CD-B9F1-794D6D5519C6}"/>
    <hyperlink ref="K40" r:id="rId130" location="cite_note-:7-11" display="https://en.wikipedia.org/wiki/List_of_professional_sports_leagues_by_revenue - cite_note-:7-11" xr:uid="{91712034-EB89-4AA7-853C-5F104D04D307}"/>
    <hyperlink ref="A41" r:id="rId131" tooltip="Chinese Basketball Association" display="https://en.wikipedia.org/wiki/Chinese_Basketball_Association" xr:uid="{A972450D-7E7B-4537-8652-28469083EA07}"/>
    <hyperlink ref="C41" r:id="rId132" tooltip="China" display="https://en.wikipedia.org/wiki/China" xr:uid="{7911603F-F42D-48AB-991C-35E65D309D86}"/>
    <hyperlink ref="D41" r:id="rId133" tooltip="2015–16 Chinese Basketball Association season" display="https://en.wikipedia.org/wiki/2015%E2%80%9316_Chinese_Basketball_Association_season" xr:uid="{82DDC6DB-B5B2-43C4-BAB5-E001FA071A05}"/>
    <hyperlink ref="H41" r:id="rId134" location="cite_note-dollar-2016-39" display="https://en.wikipedia.org/wiki/List_of_professional_sports_leagues_by_revenue - cite_note-dollar-2016-39" xr:uid="{A44E9B95-B968-4A21-A0D3-5AE853476E7E}"/>
    <hyperlink ref="K41" r:id="rId135" location="cite_note-40" display="https://en.wikipedia.org/wiki/List_of_professional_sports_leagues_by_revenue - cite_note-40" xr:uid="{AF930FB6-F3D0-4BE2-900C-C3E30BECD8B8}"/>
    <hyperlink ref="A42" r:id="rId136" tooltip="Primeira Liga" display="https://en.wikipedia.org/wiki/Primeira_Liga" xr:uid="{A446BC9B-B3C5-4F31-B9F7-8B69245FDBFF}"/>
    <hyperlink ref="C42" r:id="rId137" tooltip="Portugal" display="https://en.wikipedia.org/wiki/Portugal" xr:uid="{D7D70B46-466F-4272-888C-626A6CFE268F}"/>
    <hyperlink ref="D42" r:id="rId138" tooltip="2018–19 Primeira Liga" display="https://en.wikipedia.org/wiki/2018%E2%80%9319_Primeira_Liga" xr:uid="{58901626-C88F-4A13-BE9A-D7F0041BC8A5}"/>
    <hyperlink ref="K42" r:id="rId139" location="cite_note-:7-11" display="https://en.wikipedia.org/wiki/List_of_professional_sports_leagues_by_revenue - cite_note-:7-11" xr:uid="{23488D5E-ED74-42C4-A252-BB4A289F089E}"/>
    <hyperlink ref="A43" r:id="rId140" tooltip="Argentine Primera División" display="https://en.wikipedia.org/wiki/Argentine_Primera_Divisi%C3%B3n" xr:uid="{A7B68D3C-9893-42F4-8F89-AE01CC9D44B0}"/>
    <hyperlink ref="C43" r:id="rId141" tooltip="Argentina" display="https://en.wikipedia.org/wiki/Argentina" xr:uid="{CCC4A572-27DA-49D9-95E4-3C6FA2014FD5}"/>
    <hyperlink ref="D43" r:id="rId142" tooltip="2018–19 Argentine Primera División" display="https://en.wikipedia.org/wiki/2018%E2%80%9319_Argentine_Primera_Divisi%C3%B3n" xr:uid="{EB2A13F0-967F-4C81-89FC-E7BEA8D7CFFD}"/>
    <hyperlink ref="K43" r:id="rId143" location="cite_note-41" display="https://en.wikipedia.org/wiki/List_of_professional_sports_leagues_by_revenue - cite_note-41" xr:uid="{3230D075-5D58-4501-AE98-1986E8AA096E}"/>
    <hyperlink ref="A44" r:id="rId144" tooltip="Liga MX" display="https://en.wikipedia.org/wiki/Liga_MX" xr:uid="{C5080A6D-1390-4DB5-A192-8E917F9CEB71}"/>
    <hyperlink ref="C44" r:id="rId145" tooltip="Mexico" display="https://en.wikipedia.org/wiki/Mexico" xr:uid="{AA336C06-62C4-47A4-974A-AFF8489C0BEB}"/>
    <hyperlink ref="D44" r:id="rId146" tooltip="2018-19 Liga MX season" display="https://en.wikipedia.org/wiki/2018-19_Liga_MX_season" xr:uid="{6BE5CBCD-E9FD-410D-94DF-CD796104BD4B}"/>
    <hyperlink ref="H44" r:id="rId147" location="cite_note-42" display="https://en.wikipedia.org/wiki/List_of_professional_sports_leagues_by_revenue - cite_note-42" xr:uid="{EF3ABB3C-CF02-4E6E-98DA-197121551E3E}"/>
    <hyperlink ref="K44" r:id="rId148" location="cite_note-43" display="https://en.wikipedia.org/wiki/List_of_professional_sports_leagues_by_revenue - cite_note-43" xr:uid="{2BF45733-A189-4C7B-940A-33503E7C64B0}"/>
    <hyperlink ref="A45" r:id="rId149" tooltip="Belgian First Division A" display="https://en.wikipedia.org/wiki/Belgian_First_Division_A" xr:uid="{B73CD9BA-553F-424D-B640-B1FB04AC4969}"/>
    <hyperlink ref="C45" r:id="rId150" tooltip="Belgium" display="https://en.wikipedia.org/wiki/Belgium" xr:uid="{084CA4DE-F7D7-4471-9278-209D1E45D74E}"/>
    <hyperlink ref="D45" r:id="rId151" tooltip="2018–19 Belgian First Division A" display="https://en.wikipedia.org/wiki/2018%E2%80%9319_Belgian_First_Division_A" xr:uid="{43D9B8FC-141B-48B5-97B6-C2A10764A6BE}"/>
    <hyperlink ref="K45" r:id="rId152" location="cite_note-:7-11" display="https://en.wikipedia.org/wiki/List_of_professional_sports_leagues_by_revenue - cite_note-:7-11" xr:uid="{F228EE39-6579-40F8-AFDC-37338FD24B8E}"/>
    <hyperlink ref="A46" r:id="rId153" tooltip="Korea Professional Baseball" display="https://en.wikipedia.org/wiki/Korea_Professional_Baseball" xr:uid="{63372A87-61CC-4014-88A6-F83D40013806}"/>
    <hyperlink ref="C46" r:id="rId154" tooltip="South Korea" display="https://en.wikipedia.org/wiki/South_Korea" xr:uid="{4C563CFB-3E8E-44CB-99EC-8A3CD4064AEC}"/>
    <hyperlink ref="D46" r:id="rId155" tooltip="2014 Korea Professional Baseball season" display="https://en.wikipedia.org/wiki/2014_Korea_Professional_Baseball_season" xr:uid="{3B4DB91E-A3C4-4186-8B8E-9C652D2B6FC7}"/>
    <hyperlink ref="K46" r:id="rId156" location="cite_note-44" display="https://en.wikipedia.org/wiki/List_of_professional_sports_leagues_by_revenue - cite_note-44" xr:uid="{D1033260-339B-4838-B73D-D0E706183529}"/>
    <hyperlink ref="A47" r:id="rId157" tooltip="Serie B" display="https://en.wikipedia.org/wiki/Serie_B" xr:uid="{74DB2B6B-2F8D-4F1D-A3ED-956C73998864}"/>
    <hyperlink ref="C47" r:id="rId158" tooltip="Italy" display="https://en.wikipedia.org/wiki/Italy" xr:uid="{33F94EB6-ADA3-4FCE-AE70-99DB27F58F9F}"/>
    <hyperlink ref="D47" r:id="rId159" tooltip="2017–18 Serie B" display="https://en.wikipedia.org/wiki/2017%E2%80%9318_Serie_B" xr:uid="{7CAE9B85-9625-4A42-8E47-432679B8DC13}"/>
    <hyperlink ref="K47" r:id="rId160" location="cite_note-:0-45" display="https://en.wikipedia.org/wiki/List_of_professional_sports_leagues_by_revenue - cite_note-:0-45" xr:uid="{D7B23DDA-4974-4685-80F9-818D00C672FB}"/>
    <hyperlink ref="A48" r:id="rId161" tooltip="Top 14" display="https://en.wikipedia.org/wiki/Top_14" xr:uid="{0A9D7E18-EAF8-45F4-AD04-230C0B205C2C}"/>
    <hyperlink ref="B48" r:id="rId162" tooltip="Rugby union" display="https://en.wikipedia.org/wiki/Rugby_union" xr:uid="{33CC073B-282E-4401-A32D-719F9CF21D7F}"/>
    <hyperlink ref="C48" r:id="rId163" tooltip="France" display="https://en.wikipedia.org/wiki/France" xr:uid="{73729929-C0EE-4D03-A8B8-CA90524E13E4}"/>
    <hyperlink ref="D48" r:id="rId164" tooltip="2017–18 Top 14 season" display="https://en.wikipedia.org/wiki/2017%E2%80%9318_Top_14_season" xr:uid="{0A40C381-5910-4C92-82D1-312640438C99}"/>
    <hyperlink ref="K48" r:id="rId165" location="cite_note-46" display="https://en.wikipedia.org/wiki/List_of_professional_sports_leagues_by_revenue - cite_note-46" xr:uid="{9D936890-A8BC-4FCE-B0F4-EDBE50A78637}"/>
    <hyperlink ref="A49" r:id="rId166" tooltip="Segunda División" display="https://en.wikipedia.org/wiki/Segunda_Divisi%C3%B3n" xr:uid="{25E1E5B0-B072-46A6-95C5-0A6A6D4F2442}"/>
    <hyperlink ref="C49" r:id="rId167" tooltip="Spain" display="https://en.wikipedia.org/wiki/Spain" xr:uid="{482D046B-DC6C-4D49-B942-574439BD56CE}"/>
    <hyperlink ref="D49" r:id="rId168" tooltip="2017–18 Segunda División" display="https://en.wikipedia.org/wiki/2017%E2%80%9318_Segunda_Divisi%C3%B3n" xr:uid="{13673A32-1947-46EC-B7EB-B1F6435D9225}"/>
    <hyperlink ref="K49" r:id="rId169" location="cite_note-La_Liga-47" display="https://en.wikipedia.org/wiki/List_of_professional_sports_leagues_by_revenue - cite_note-La_Liga-47" xr:uid="{60C50191-351D-4540-9921-CBD1242E748E}"/>
    <hyperlink ref="A50" r:id="rId170" tooltip="National Rugby League" display="https://en.wikipedia.org/wiki/National_Rugby_League" xr:uid="{5E84D5AB-802C-472A-9A96-1AE614FE6170}"/>
    <hyperlink ref="B50" r:id="rId171" tooltip="Rugby league" display="https://en.wikipedia.org/wiki/Rugby_league" xr:uid="{50256BDB-93C1-48CD-9BE1-69A8EF408CEC}"/>
    <hyperlink ref="C50" r:id="rId172" tooltip="Australia" display="https://en.wikipedia.org/wiki/Australia" xr:uid="{7DE72D65-48BB-474D-82FA-D7722E465522}"/>
    <hyperlink ref="C51" r:id="rId173" tooltip="New Zealand" display="https://en.wikipedia.org/wiki/New_Zealand" xr:uid="{F2D6BD13-3654-4CE3-9ABF-27A23746E32F}"/>
    <hyperlink ref="D50" r:id="rId174" tooltip="2019 NRL season" display="https://en.wikipedia.org/wiki/2019_NRL_season" xr:uid="{DE324A65-87E0-41BB-A477-FB948A77B35A}"/>
    <hyperlink ref="K50" r:id="rId175" location="cite_note-48" display="https://en.wikipedia.org/wiki/List_of_professional_sports_leagues_by_revenue - cite_note-48" xr:uid="{EEAA2736-F6A4-436F-81F6-BD13D6660925}"/>
    <hyperlink ref="A52" r:id="rId176" tooltip="UEFA Europa League" display="https://en.wikipedia.org/wiki/UEFA_Europa_League" xr:uid="{2C17A116-3E82-40EB-9C86-1BF68D6331DD}"/>
    <hyperlink ref="C52" r:id="rId177" tooltip="Europe" display="https://en.wikipedia.org/wiki/Europe" xr:uid="{79338295-8148-4C79-9D31-A786A9398FB3}"/>
    <hyperlink ref="D52" r:id="rId178" tooltip="2019–20 UEFA Europa League" display="https://en.wikipedia.org/wiki/2019%E2%80%9320_UEFA_Europa_League" xr:uid="{7F0E5620-DA7A-4496-A827-E99C986355C0}"/>
    <hyperlink ref="F52" r:id="rId179" location="cite_note-49" display="https://en.wikipedia.org/wiki/List_of_professional_sports_leagues_by_revenue - cite_note-49" xr:uid="{6E40830C-6EC8-44C5-803F-E88C918B19F3}"/>
    <hyperlink ref="K52" r:id="rId180" location="cite_note-:5-15" display="https://en.wikipedia.org/wiki/List_of_professional_sports_leagues_by_revenue - cite_note-:5-15" xr:uid="{5640E3CF-4B48-4F57-B664-19043FC8F462}"/>
    <hyperlink ref="A53" r:id="rId181" tooltip="Grand Prix motorcycle racing" display="https://en.wikipedia.org/wiki/Grand_Prix_motorcycle_racing" xr:uid="{7C5D6062-EF2B-4C2D-9C27-9ED64A9EC659}"/>
    <hyperlink ref="B53" r:id="rId182" tooltip="Motorcycle racing" display="https://en.wikipedia.org/wiki/Motorcycle_racing" xr:uid="{BF01D2D3-9D52-4EC4-8E0E-7E9D49510CB3}"/>
    <hyperlink ref="D53" r:id="rId183" tooltip="2017 MotoGP season" display="https://en.wikipedia.org/wiki/2017_MotoGP_season" xr:uid="{C2D733D8-3885-4BCA-8796-ED3DF5158414}"/>
    <hyperlink ref="K53" r:id="rId184" location="cite_note-50" display="https://en.wikipedia.org/wiki/List_of_professional_sports_leagues_by_revenue - cite_note-50" xr:uid="{55652E15-E423-4D09-B284-F15A819FACEC}"/>
    <hyperlink ref="A54" r:id="rId185" tooltip="K League" display="https://en.wikipedia.org/wiki/K_League" xr:uid="{4DD672F0-EC17-4BD3-9661-BA29C76FCFAE}"/>
    <hyperlink ref="C54" r:id="rId186" tooltip="South Korea" display="https://en.wikipedia.org/wiki/South_Korea" xr:uid="{4818FF1A-1385-4CC0-8A5A-EE36883D416C}"/>
    <hyperlink ref="D54" r:id="rId187" tooltip="2019 K League 1" display="https://en.wikipedia.org/wiki/2019_K_League_1" xr:uid="{3BBCEB71-7ACB-42C0-BF8B-F02D8364AF60}"/>
    <hyperlink ref="H54" r:id="rId188" location="cite_note-51" display="https://en.wikipedia.org/wiki/List_of_professional_sports_leagues_by_revenue - cite_note-51" xr:uid="{65CC6AB9-E80F-479C-8D25-99630EF355E7}"/>
    <hyperlink ref="K54" r:id="rId189" location="cite_note-Maeil_Business_Newspaper-52" display="https://en.wikipedia.org/wiki/List_of_professional_sports_leagues_by_revenue - cite_note-Maeil_Business_Newspaper-52" xr:uid="{A4949A17-B2D7-44A0-9C45-878D9753A3AB}"/>
    <hyperlink ref="A55" r:id="rId190" tooltip="Copa Libertadores" display="https://en.wikipedia.org/wiki/Copa_Libertadores" xr:uid="{F7C245ED-2250-40F1-A240-6B0C655F0855}"/>
    <hyperlink ref="C55" r:id="rId191" tooltip="South America" display="https://en.wikipedia.org/wiki/South_America" xr:uid="{2A328A92-0701-4CE2-8409-C701C563A691}"/>
    <hyperlink ref="D55" r:id="rId192" tooltip="2019 Copa América" display="https://en.wikipedia.org/wiki/2019_Copa_Am%C3%A9rica" xr:uid="{2BB88F6B-7365-4B0B-9914-F8FA6BAD7CEF}"/>
    <hyperlink ref="H55" r:id="rId193" location="cite_note-53" display="https://en.wikipedia.org/wiki/List_of_professional_sports_leagues_by_revenue - cite_note-53" xr:uid="{8D27DE69-F250-4A5A-85FE-5EFA86C6D365}"/>
    <hyperlink ref="K55" r:id="rId194" location="cite_note-:1-54" display="https://en.wikipedia.org/wiki/List_of_professional_sports_leagues_by_revenue - cite_note-:1-54" xr:uid="{8793D76A-B8B0-44BC-95FE-024345A80D80}"/>
    <hyperlink ref="A56" r:id="rId195" tooltip="J2 League" display="https://en.wikipedia.org/wiki/J2_League" xr:uid="{938376C1-4219-4C16-A897-196C3003FDE4}"/>
    <hyperlink ref="C56" r:id="rId196" tooltip="Japan" display="https://en.wikipedia.org/wiki/Japan" xr:uid="{019E6018-4479-46E9-B11F-668A51E2E939}"/>
    <hyperlink ref="D56" r:id="rId197" tooltip="2015 J2 League" display="https://en.wikipedia.org/wiki/2015_J2_League" xr:uid="{AF6DD2BB-D623-441E-B78F-28406902FCC6}"/>
    <hyperlink ref="K56" r:id="rId198" location="cite_note-jleagues2015-55" display="https://en.wikipedia.org/wiki/List_of_professional_sports_leagues_by_revenue - cite_note-jleagues2015-55" xr:uid="{8E3B19F4-0CC2-42B1-8D5B-D5C7637B2753}"/>
    <hyperlink ref="A57" r:id="rId199" tooltip="Saudi Professional League" display="https://en.wikipedia.org/wiki/Saudi_Professional_League" xr:uid="{2CF8CA90-800C-4EDE-8FA8-9A574A287126}"/>
    <hyperlink ref="C57" r:id="rId200" tooltip="Saudi Arabia" display="https://en.wikipedia.org/wiki/Saudi_Arabia" xr:uid="{3691EC35-9A34-4248-AD86-635D34CB14EC}"/>
    <hyperlink ref="D57" r:id="rId201" tooltip="2016–17 Saudi Professional League" display="https://en.wikipedia.org/wiki/2016%E2%80%9317_Saudi_Professional_League" xr:uid="{27571993-47A7-4AA3-BDC9-94ADB8048990}"/>
    <hyperlink ref="A58" r:id="rId202" tooltip="Premiership Rugby" display="https://en.wikipedia.org/wiki/Premiership_Rugby" xr:uid="{3F48A4A4-4C9D-4088-8B06-CB010A0DC549}"/>
    <hyperlink ref="C58" r:id="rId203" tooltip="England" display="https://en.wikipedia.org/wiki/England" xr:uid="{2B9F580F-41F7-461E-98C8-F9D24B7C30A7}"/>
    <hyperlink ref="D58" r:id="rId204" tooltip="2015–16 Premiership Rugby" display="https://en.wikipedia.org/wiki/2015%E2%80%9316_Premiership_Rugby" xr:uid="{67C47B1B-9206-43E6-8F72-943986ADC2A5}"/>
    <hyperlink ref="H58" r:id="rId205" location="cite_note-59" display="https://en.wikipedia.org/wiki/List_of_professional_sports_leagues_by_revenue - cite_note-59" xr:uid="{809609A8-4B92-4ED9-8C2C-6E5C5A3C7485}"/>
    <hyperlink ref="K58" r:id="rId206" location="cite_note-PremiershipRugby-60" display="https://en.wikipedia.org/wiki/List_of_professional_sports_leagues_by_revenue - cite_note-PremiershipRugby-60" xr:uid="{88D4AC5D-8B47-4912-AA00-33AA4D97F783}"/>
    <hyperlink ref="A59" r:id="rId207" tooltip="Scottish Premiership" display="https://en.wikipedia.org/wiki/Scottish_Premiership" xr:uid="{55A06B81-42FD-47F0-8964-FD4DC49D07AE}"/>
    <hyperlink ref="C59" r:id="rId208" tooltip="Scotland" display="https://en.wikipedia.org/wiki/Scotland" xr:uid="{F312DC1F-EBE2-4F8C-B502-7B54DF49A1D7}"/>
    <hyperlink ref="D59" r:id="rId209" tooltip="2018–19 Scottish Premiership" display="https://en.wikipedia.org/wiki/2018%E2%80%9319_Scottish_Premiership" xr:uid="{03570A14-6D59-49E9-93A4-B0A7D7DB510E}"/>
    <hyperlink ref="K59" r:id="rId210" location="cite_note-:7-11" display="https://en.wikipedia.org/wiki/List_of_professional_sports_leagues_by_revenue - cite_note-:7-11" xr:uid="{2DC1A650-D9EA-4A9A-B81E-39644524F814}"/>
    <hyperlink ref="A60" r:id="rId211" tooltip="Swiss Super League" display="https://en.wikipedia.org/wiki/Swiss_Super_League" xr:uid="{87A749C9-E88C-46C3-91BE-2A7A98C83B2C}"/>
    <hyperlink ref="C60" r:id="rId212" tooltip="Switzerland" display="https://en.wikipedia.org/wiki/Switzerland" xr:uid="{C44F1810-5C38-41B4-B1E0-275FA7E900BD}"/>
    <hyperlink ref="D60" r:id="rId213" tooltip="2018–19 Swiss Super League" display="https://en.wikipedia.org/wiki/2018%E2%80%9319_Swiss_Super_League" xr:uid="{61DE79B4-6B7D-41A1-AD13-4849D0927EC7}"/>
    <hyperlink ref="K60" r:id="rId214" location="cite_note-:7-11" display="https://en.wikipedia.org/wiki/List_of_professional_sports_leagues_by_revenue - cite_note-:7-11" xr:uid="{403F8D06-6DF7-4B82-A269-7AFB9B3ADCE9}"/>
    <hyperlink ref="A62" r:id="rId215" tooltip="Austrian Football Bundesliga" display="https://en.wikipedia.org/wiki/Austrian_Football_Bundesliga" xr:uid="{0E15FE2D-AE58-4148-9672-4A1481B0F8EE}"/>
    <hyperlink ref="C62" r:id="rId216" tooltip="Austria" display="https://en.wikipedia.org/wiki/Austria" xr:uid="{86278D4F-9F18-4841-8006-AE6E020A639C}"/>
    <hyperlink ref="D62" r:id="rId217" tooltip="2018–19 Austrian Football Bundesliga" display="https://en.wikipedia.org/wiki/2018%E2%80%9319_Austrian_Football_Bundesliga" xr:uid="{DB6BE52D-3B0B-4208-B000-0BFCBC7D2F89}"/>
    <hyperlink ref="K62" r:id="rId218" location="cite_note-:7-11" display="https://en.wikipedia.org/wiki/List_of_professional_sports_leagues_by_revenue - cite_note-:7-11" xr:uid="{DC31D0C3-95C7-4979-B2DA-D10F9F3F1E92}"/>
    <hyperlink ref="A63" r:id="rId219" tooltip="Ligue 2" display="https://en.wikipedia.org/wiki/Ligue_2" xr:uid="{36D76BB6-83EA-4FE8-AE97-5BC0A24CEC74}"/>
    <hyperlink ref="C63" r:id="rId220" tooltip="France" display="https://en.wikipedia.org/wiki/France" xr:uid="{61E1EA1B-E35B-4A60-8C70-AA75BEF2F2B4}"/>
    <hyperlink ref="D63" r:id="rId221" tooltip="2016–17 Ligue 2" display="https://en.wikipedia.org/wiki/2016%E2%80%9317_Ligue_2" xr:uid="{AF05B619-F8BA-4AB4-AAE1-1F340E6625EC}"/>
    <hyperlink ref="K63" r:id="rId222" location="cite_note-L1-62" display="https://en.wikipedia.org/wiki/List_of_professional_sports_leagues_by_revenue - cite_note-L1-62" xr:uid="{49B99D91-F5CB-4DE6-B033-1E8FEE4673BE}"/>
    <hyperlink ref="A64" r:id="rId223" tooltip="EFL League One" display="https://en.wikipedia.org/wiki/EFL_League_One" xr:uid="{617D33C2-F3AA-4E63-ABE7-FAC0ECD56F63}"/>
    <hyperlink ref="C64" r:id="rId224" tooltip="England" display="https://en.wikipedia.org/wiki/England" xr:uid="{D5980FEA-CAFE-488A-8143-410E8F021C81}"/>
    <hyperlink ref="D64" r:id="rId225" tooltip="2018–19 EFL League One" display="https://en.wikipedia.org/wiki/2018%E2%80%9319_EFL_League_One" xr:uid="{C4B54788-2FBA-4428-91A5-6DDD3680504B}"/>
    <hyperlink ref="H64" r:id="rId226" location="cite_note-64" display="https://en.wikipedia.org/wiki/List_of_professional_sports_leagues_by_revenue - cite_note-64" xr:uid="{0F309962-3C15-49F5-AF6E-6ABC80E562C2}"/>
    <hyperlink ref="K64" r:id="rId227" location="cite_note-:6-32" display="https://en.wikipedia.org/wiki/List_of_professional_sports_leagues_by_revenue - cite_note-:6-32" xr:uid="{13DEAB51-F3C2-42BE-A4AA-A5FD2F4E7018}"/>
    <hyperlink ref="A66" r:id="rId228" tooltip="Formula E" display="https://en.wikipedia.org/wiki/Formula_E" xr:uid="{28ADAA5F-57E0-4D27-8878-7AA7D1CC2547}"/>
    <hyperlink ref="D66" r:id="rId229" tooltip="2018–19 Formula E Championship" display="https://en.wikipedia.org/wiki/2018%E2%80%9319_Formula_E_Championship" xr:uid="{F797C3CC-16EE-4028-811F-ECD3C723CCEB}"/>
    <hyperlink ref="K66" r:id="rId230" location="cite_note-65" display="https://en.wikipedia.org/wiki/List_of_professional_sports_leagues_by_revenue - cite_note-65" xr:uid="{31BA986F-69C9-4061-AADF-6FF64748FFA3}"/>
    <hyperlink ref="A67" r:id="rId231" tooltip="Danish Superliga" display="https://en.wikipedia.org/wiki/Danish_Superliga" xr:uid="{DE744422-60E0-4867-BB1D-4541CB28077F}"/>
    <hyperlink ref="C67" r:id="rId232" tooltip="Denmark" display="https://en.wikipedia.org/wiki/Denmark" xr:uid="{0DF66241-F639-4156-9E21-DED936E69C32}"/>
    <hyperlink ref="D67" r:id="rId233" tooltip="2018–19 Danish Superliga" display="https://en.wikipedia.org/wiki/2018%E2%80%9319_Danish_Superliga" xr:uid="{1A3F9AA4-C78B-450C-88D6-E7923E9A6C4E}"/>
    <hyperlink ref="K67" r:id="rId234" location="cite_note-:7-11" display="https://en.wikipedia.org/wiki/List_of_professional_sports_leagues_by_revenue - cite_note-:7-11" xr:uid="{AA950F64-29FB-4994-BB6E-208EB0EA62A8}"/>
    <hyperlink ref="A68" r:id="rId235" tooltip="Swedish Hockey League" display="https://en.wikipedia.org/wiki/Swedish_Hockey_League" xr:uid="{3EE0041F-70A7-4863-B3DA-B5AD825E5D4E}"/>
    <hyperlink ref="C68" r:id="rId236" tooltip="Sweden" display="https://en.wikipedia.org/wiki/Sweden" xr:uid="{303BC79B-F76D-4D89-9858-60E609244130}"/>
    <hyperlink ref="D68" r:id="rId237" tooltip="2018–19 SHL season" display="https://en.wikipedia.org/wiki/2018%E2%80%9319_SHL_season" xr:uid="{6DBF3A92-98C2-4A3B-ACE6-DB7B762AA952}"/>
    <hyperlink ref="K68" r:id="rId238" location="cite_note-ey-66" display="https://en.wikipedia.org/wiki/List_of_professional_sports_leagues_by_revenue - cite_note-ey-66" xr:uid="{1130FD84-4946-4C64-8418-C7AC7CB269B2}"/>
    <hyperlink ref="A69" r:id="rId239" tooltip="Categoria Primera A" display="https://en.wikipedia.org/wiki/Categoria_Primera_A" xr:uid="{C1B50186-2EB9-4AFF-A3ED-003856FFD414}"/>
    <hyperlink ref="C69" r:id="rId240" tooltip="Colombia" display="https://en.wikipedia.org/wiki/Colombia" xr:uid="{2F697FD4-28B1-468C-AD44-2D89588AD0C6}"/>
    <hyperlink ref="K69" r:id="rId241" tooltip="Wikipedia:Citation needed" display="https://en.wikipedia.org/wiki/Wikipedia:Citation_needed" xr:uid="{6364CBDD-6705-4F57-8824-B6ECF9F930EB}"/>
    <hyperlink ref="A70" r:id="rId242" tooltip="National League (ice hockey)" display="https://en.wikipedia.org/wiki/National_League_(ice_hockey)" xr:uid="{EECA5773-6F14-4428-817B-AA4888865D4A}"/>
    <hyperlink ref="C70" r:id="rId243" tooltip="Switzerland" display="https://en.wikipedia.org/wiki/Switzerland" xr:uid="{5297121D-B219-445C-AB50-F5E0FA2B24F5}"/>
    <hyperlink ref="D70" r:id="rId244" tooltip="2013–14 NLA season" display="https://en.wikipedia.org/wiki/2013%E2%80%9314_NLA_season" xr:uid="{A41A3C3B-A9C8-4EF8-8465-4E3B86979559}"/>
    <hyperlink ref="K70" r:id="rId245" location="cite_note-aargauerzeitung-67" display="https://en.wikipedia.org/wiki/List_of_professional_sports_leagues_by_revenue - cite_note-aargauerzeitung-67" xr:uid="{C6C6643B-EC59-41E6-8DB1-346E37B32C13}"/>
    <hyperlink ref="A71" r:id="rId246" tooltip="Allsvenskan" display="https://en.wikipedia.org/wiki/Allsvenskan" xr:uid="{76DA2A3E-9053-4A44-BFCA-CAB4E05BF53F}"/>
    <hyperlink ref="C71" r:id="rId247" tooltip="Sweden" display="https://en.wikipedia.org/wiki/Sweden" xr:uid="{D0B1FE22-6CA9-4FFF-B149-060FE85E4D58}"/>
    <hyperlink ref="D71" r:id="rId248" tooltip="2019 Allsvenskan" display="https://en.wikipedia.org/wiki/2019_Allsvenskan" xr:uid="{CF32211B-0B55-4CFE-9419-40136E349B45}"/>
    <hyperlink ref="K71" r:id="rId249" location="cite_note-:7-11" display="https://en.wikipedia.org/wiki/List_of_professional_sports_leagues_by_revenue - cite_note-:7-11" xr:uid="{82E34E18-5483-451C-B405-7EBBAB284E1E}"/>
    <hyperlink ref="A72" r:id="rId250" tooltip="B.League" display="https://en.wikipedia.org/wiki/B.League" xr:uid="{F84C597E-FBA0-4F89-BE61-DA20963DDD1F}"/>
    <hyperlink ref="C72" r:id="rId251" tooltip="Japan" display="https://en.wikipedia.org/wiki/Japan" xr:uid="{EBBCD3A5-E768-4316-A2BF-430F3924E590}"/>
    <hyperlink ref="D72" r:id="rId252" tooltip="2017–18 B.League season" display="https://en.wikipedia.org/wiki/2017%E2%80%9318_B.League_season" xr:uid="{22557838-942A-4727-9189-8868B9B53F46}"/>
    <hyperlink ref="H72" r:id="rId253" location="cite_note-68" display="https://en.wikipedia.org/wiki/List_of_professional_sports_leagues_by_revenue - cite_note-68" xr:uid="{9E62E530-36CB-486A-BFED-D57361040CBD}"/>
    <hyperlink ref="K72" r:id="rId254" location="cite_note-69" display="https://en.wikipedia.org/wiki/List_of_professional_sports_leagues_by_revenue - cite_note-69" xr:uid="{CDD8ED5B-CBAA-4346-A3F2-5E00A57FE832}"/>
    <hyperlink ref="A73" r:id="rId255" tooltip="Eliteserien" display="https://en.wikipedia.org/wiki/Eliteserien" xr:uid="{54B14FC4-CFAF-4135-80E4-F1E8C8505981}"/>
    <hyperlink ref="C73" r:id="rId256" tooltip="Norway" display="https://en.wikipedia.org/wiki/Norway" xr:uid="{596B6D60-7D20-459B-B39F-BDDEC87C0DC2}"/>
    <hyperlink ref="D73" r:id="rId257" tooltip="2017 Tippeligaen" display="https://en.wikipedia.org/wiki/2017_Tippeligaen" xr:uid="{1815C99A-59B0-45B7-9895-92AABCC4928D}"/>
    <hyperlink ref="K73" r:id="rId258" location="cite_note-UEFA-58" display="https://en.wikipedia.org/wiki/List_of_professional_sports_leagues_by_revenue - cite_note-UEFA-58" xr:uid="{AF4633D0-E32D-45F7-9F0B-923B4AC62E30}"/>
    <hyperlink ref="A74" r:id="rId259" tooltip="Ekstraklasa" display="https://en.wikipedia.org/wiki/Ekstraklasa" xr:uid="{9AED4EBA-F7E9-4D74-B2DF-69F01824A7C1}"/>
    <hyperlink ref="C74" r:id="rId260" tooltip="Poland" display="https://en.wikipedia.org/wiki/Poland" xr:uid="{3E47BC90-A1B8-4D37-93D2-C41B4BACA097}"/>
    <hyperlink ref="D74" r:id="rId261" tooltip="2016–17 Ekstraklasa" display="https://en.wikipedia.org/wiki/2016%E2%80%9317_Ekstraklasa" xr:uid="{B1D94C41-5CC4-4179-B4DE-5A2FB0CEAA49}"/>
    <hyperlink ref="K74" r:id="rId262" location="cite_note-UEFA-58" display="https://en.wikipedia.org/wiki/List_of_professional_sports_leagues_by_revenue - cite_note-UEFA-58" xr:uid="{B0C51A16-36E9-48EF-9B71-74725ED430A9}"/>
    <hyperlink ref="A75" r:id="rId263" tooltip="Canadian Football League" display="https://en.wikipedia.org/wiki/Canadian_Football_League" xr:uid="{C37B58CE-1700-4A0D-B6A2-D76FFCEDB275}"/>
    <hyperlink ref="B75" r:id="rId264" tooltip="Canadian football" display="https://en.wikipedia.org/wiki/Canadian_football" xr:uid="{5F01EBDC-896C-4892-BDD7-98554CEA2EF9}"/>
    <hyperlink ref="C75" r:id="rId265" tooltip="Canada" display="https://en.wikipedia.org/wiki/Canada" xr:uid="{4E8924D5-9E0A-41AA-B0EA-9534C090225C}"/>
    <hyperlink ref="D75" r:id="rId266" tooltip="2018 CFL season" display="https://en.wikipedia.org/wiki/2018_CFL_season" xr:uid="{1A77DD13-9715-402F-A658-4590202CEA5F}"/>
    <hyperlink ref="H75" r:id="rId267" location="cite_note-70" display="https://en.wikipedia.org/wiki/List_of_professional_sports_leagues_by_revenue - cite_note-70" xr:uid="{CE7EB7C1-FDE7-4AA1-9828-C5BEE0A98F61}"/>
    <hyperlink ref="K75" r:id="rId268" location="cite_note-71" display="https://en.wikipedia.org/wiki/List_of_professional_sports_leagues_by_revenue - cite_note-71" xr:uid="{97B2CCB2-002B-46E9-9225-2501075D5A72}"/>
    <hyperlink ref="A76" r:id="rId269" tooltip="3. Liga" display="https://en.wikipedia.org/wiki/3._Liga" xr:uid="{785B2A0C-FAAB-4B31-B253-6341B1AF4384}"/>
    <hyperlink ref="C76" r:id="rId270" tooltip="Germany" display="https://en.wikipedia.org/wiki/Germany" xr:uid="{2028E339-2DD2-41F4-B7DC-464B6239C6F7}"/>
    <hyperlink ref="D76" r:id="rId271" tooltip="2017–18 3. Liga" display="https://en.wikipedia.org/wiki/2017%E2%80%9318_3._Liga" xr:uid="{73E5C52F-862D-4168-9BCD-101525C4949B}"/>
    <hyperlink ref="K76" r:id="rId272" location="cite_note-72" display="https://en.wikipedia.org/wiki/List_of_professional_sports_leagues_by_revenue - cite_note-72" xr:uid="{D8B06D36-70C9-4AAC-A9E5-386ED68CCA9C}"/>
    <hyperlink ref="A77" r:id="rId273" tooltip="Deutsche Eishockey Liga" display="https://en.wikipedia.org/wiki/Deutsche_Eishockey_Liga" xr:uid="{70D5AD08-CEDD-453C-B84D-9AD3AB54B71D}"/>
    <hyperlink ref="C77" r:id="rId274" tooltip="Germany" display="https://en.wikipedia.org/wiki/Germany" xr:uid="{FDCE5866-7380-41F7-9948-7EB9AE45B572}"/>
    <hyperlink ref="D77" r:id="rId275" tooltip="2018–19 DEL season" display="https://en.wikipedia.org/wiki/2018%E2%80%9319_DEL_season" xr:uid="{BF448D99-B44B-4471-97A5-F0EB5408106A}"/>
    <hyperlink ref="K77" r:id="rId276" location="cite_note-sport.de-73" display="https://en.wikipedia.org/wiki/List_of_professional_sports_leagues_by_revenue - cite_note-sport.de-73" xr:uid="{0AE27C53-1A86-4C7B-AB0F-31B032167D9D}"/>
    <hyperlink ref="A78" r:id="rId277" tooltip="Basketball Bundesliga" display="https://en.wikipedia.org/wiki/Basketball_Bundesliga" xr:uid="{24653394-D204-4830-9286-155C19A14C8F}"/>
    <hyperlink ref="C78" r:id="rId278" tooltip="Germany" display="https://en.wikipedia.org/wiki/Germany" xr:uid="{6C5CE602-1881-4D5A-9269-DF942EABDBF9}"/>
    <hyperlink ref="D78" r:id="rId279" tooltip="2018–19 Basketball Bundesliga" display="https://en.wikipedia.org/wiki/2018%E2%80%9319_Basketball_Bundesliga" xr:uid="{5F901B1F-37F2-41BA-AB8E-55665DFE05D5}"/>
    <hyperlink ref="K78" r:id="rId280" location="cite_note-sport.de-73" display="https://en.wikipedia.org/wiki/List_of_professional_sports_leagues_by_revenue - cite_note-sport.de-73" xr:uid="{3B4E68A2-4C08-4F24-B4C7-AC23B99F5FBE}"/>
    <hyperlink ref="A79" r:id="rId281" tooltip="Serie C" display="https://en.wikipedia.org/wiki/Serie_C" xr:uid="{7AC8E380-E44D-437D-B0B4-97D4974EBB5D}"/>
    <hyperlink ref="C79" r:id="rId282" tooltip="Italy" display="https://en.wikipedia.org/wiki/Italy" xr:uid="{CDAB84C7-8A83-4889-90A0-EDAC61B4DA97}"/>
    <hyperlink ref="D79" r:id="rId283" tooltip="2017–18 Serie C" display="https://en.wikipedia.org/wiki/2017%E2%80%9318_Serie_C" xr:uid="{0B9F508B-BDCC-4B82-87A3-7CFC6C830129}"/>
    <hyperlink ref="K79" r:id="rId284" location="cite_note-:0-45" display="https://en.wikipedia.org/wiki/List_of_professional_sports_leagues_by_revenue - cite_note-:0-45" xr:uid="{875A82A4-110E-44FF-8B15-55999D780D6C}"/>
    <hyperlink ref="A80" r:id="rId285" tooltip="Rugby Pro D2" display="https://en.wikipedia.org/wiki/Rugby_Pro_D2" xr:uid="{D02C4AB0-2C07-45FB-A95E-4F3DD5C530E4}"/>
    <hyperlink ref="C80" r:id="rId286" tooltip="France" display="https://en.wikipedia.org/wiki/France" xr:uid="{BD405644-254B-4A02-8678-15F9A3A582B6}"/>
    <hyperlink ref="D80" r:id="rId287" tooltip="2017–18 Rugby Pro D2 season" display="https://en.wikipedia.org/wiki/2017%E2%80%9318_Rugby_Pro_D2_season" xr:uid="{9AAE185B-54A4-497C-B139-626E050097EE}"/>
    <hyperlink ref="K80" r:id="rId288" location="cite_note-74" display="https://en.wikipedia.org/wiki/List_of_professional_sports_leagues_by_revenue - cite_note-74" xr:uid="{011F2EBB-B28E-4B7B-929F-0FA9AD8D96E7}"/>
    <hyperlink ref="A81" r:id="rId289" tooltip="Kazakhstan Premier League" display="https://en.wikipedia.org/wiki/Kazakhstan_Premier_League" xr:uid="{E58E472B-755A-4908-A379-CC895251DDD7}"/>
    <hyperlink ref="C81" r:id="rId290" tooltip="Kazakhstan" display="https://en.wikipedia.org/wiki/Kazakhstan" xr:uid="{425D827D-289D-45C5-9325-F2383230D346}"/>
    <hyperlink ref="D81" r:id="rId291" tooltip="2017 Kazakhstan Premier League" display="https://en.wikipedia.org/wiki/2017_Kazakhstan_Premier_League" xr:uid="{26AC48EC-14F8-4028-B1FA-C8F81698E7AA}"/>
    <hyperlink ref="K81" r:id="rId292" location="cite_note-UEFA-58" display="https://en.wikipedia.org/wiki/List_of_professional_sports_leagues_by_revenue - cite_note-UEFA-58" xr:uid="{F6D810E9-EF61-4392-8CE3-AF1158FBC831}"/>
    <hyperlink ref="A82" r:id="rId293" tooltip="Superleague Greece" display="https://en.wikipedia.org/wiki/Superleague_Greece" xr:uid="{3095F78A-64E5-476C-BF17-0B53204C65CC}"/>
    <hyperlink ref="C82" r:id="rId294" tooltip="Greece" display="https://en.wikipedia.org/wiki/Greece" xr:uid="{792D299C-0B6B-478B-95B3-309A1BB85CEA}"/>
    <hyperlink ref="D82" r:id="rId295" tooltip="2016–17 Superleague Greece" display="https://en.wikipedia.org/wiki/2016%E2%80%9317_Superleague_Greece" xr:uid="{04F3CBC0-5D42-4298-A618-2F4E0E3B3260}"/>
    <hyperlink ref="K82" r:id="rId296" location="cite_note-UEFA-58" display="https://en.wikipedia.org/wiki/List_of_professional_sports_leagues_by_revenue - cite_note-UEFA-58" xr:uid="{2DF11647-D79A-4269-B8E7-E8FA77020FA2}"/>
    <hyperlink ref="A83" r:id="rId297" tooltip="Liiga" display="https://en.wikipedia.org/wiki/Liiga" xr:uid="{22490370-DAF4-42B3-9FA3-6CF68F34784C}"/>
    <hyperlink ref="C83" r:id="rId298" tooltip="Finland" display="https://en.wikipedia.org/wiki/Finland" xr:uid="{CC9753EC-7BC4-4AA9-B2AA-FFFBB0C280B7}"/>
    <hyperlink ref="D83" r:id="rId299" tooltip="2018–19 Liiga season" display="https://en.wikipedia.org/wiki/2018%E2%80%9319_Liiga_season" xr:uid="{728B2E01-C2C2-4168-AF88-0338B0B5C75D}"/>
    <hyperlink ref="K83" r:id="rId300" location="cite_note-Liiga-75" display="https://en.wikipedia.org/wiki/List_of_professional_sports_leagues_by_revenue - cite_note-Liiga-75" xr:uid="{CDB8AE1B-FF3D-4E14-A7B5-0786D512E250}"/>
    <hyperlink ref="A84" r:id="rId301" tooltip="Chilean Primera Division" display="https://en.wikipedia.org/wiki/Chilean_Primera_Division" xr:uid="{AF7BD56B-672B-42FE-98EA-068B3AA20355}"/>
    <hyperlink ref="C84" r:id="rId302" tooltip="Chile" display="https://en.wikipedia.org/wiki/Chile" xr:uid="{2C117CC4-FEEE-4821-8D9C-98692A812B1C}"/>
    <hyperlink ref="K84" r:id="rId303" tooltip="Wikipedia:Citation needed" display="https://en.wikipedia.org/wiki/Wikipedia:Citation_needed" xr:uid="{129D54FE-95A1-45C0-B3C8-448D372D0DC3}"/>
    <hyperlink ref="A85" r:id="rId304" tooltip="South African Premier Division" display="https://en.wikipedia.org/wiki/South_African_Premier_Division" xr:uid="{4F27B0CD-4312-4C9A-A415-677596ABBD04}"/>
    <hyperlink ref="C85" r:id="rId305" tooltip="South Africa" display="https://en.wikipedia.org/wiki/South_Africa" xr:uid="{D8FB4875-1278-4903-B56F-4C9F46850C3E}"/>
    <hyperlink ref="K85" r:id="rId306" location="cite_note-76" display="https://en.wikipedia.org/wiki/List_of_professional_sports_leagues_by_revenue - cite_note-76" xr:uid="{3462DE3F-BFCC-4002-B6D4-0135BE96FCC4}"/>
    <hyperlink ref="A86" r:id="rId307" tooltip="Israeli Premier League" display="https://en.wikipedia.org/wiki/Israeli_Premier_League" xr:uid="{DBC30488-2347-4731-B971-7F9C9234D23F}"/>
    <hyperlink ref="C86" r:id="rId308" tooltip="Israel" display="https://en.wikipedia.org/wiki/Israel" xr:uid="{9BE23164-2027-495D-A8E7-AC3B05C9E9CB}"/>
    <hyperlink ref="D86" r:id="rId309" tooltip="2016–17 Israeli Premier League" display="https://en.wikipedia.org/wiki/2016%E2%80%9317_Israeli_Premier_League" xr:uid="{711760EE-8479-4690-AD02-3C56063C2E55}"/>
    <hyperlink ref="K86" r:id="rId310" location="cite_note-UEFA-58" display="https://en.wikipedia.org/wiki/List_of_professional_sports_leagues_by_revenue - cite_note-UEFA-58" xr:uid="{99C6707B-2AC1-466B-A0E0-BB2CD982CAE1}"/>
    <hyperlink ref="A87" r:id="rId311" tooltip="Handball-Bundesliga" display="https://en.wikipedia.org/wiki/Handball-Bundesliga" xr:uid="{1C299D38-E3D6-4611-9DE3-C5C372B19836}"/>
    <hyperlink ref="B87" r:id="rId312" tooltip="Handball" display="https://en.wikipedia.org/wiki/Handball" xr:uid="{B075D432-15AE-4B9B-82BE-0433EC9D9D14}"/>
    <hyperlink ref="C87" r:id="rId313" tooltip="Germany" display="https://en.wikipedia.org/wiki/Germany" xr:uid="{798A0933-2A49-4825-9E26-A437C8869DE8}"/>
    <hyperlink ref="D87" r:id="rId314" tooltip="2018–19 Handball-Bundesliga" display="https://en.wikipedia.org/wiki/2018%E2%80%9319_Handball-Bundesliga" xr:uid="{276730DC-A7DA-496A-9A3D-B4D712FC6D93}"/>
    <hyperlink ref="K87" r:id="rId315" location="cite_note-sport.de-73" display="https://en.wikipedia.org/wiki/List_of_professional_sports_leagues_by_revenue - cite_note-sport.de-73" xr:uid="{F460E936-46A6-48E8-B6A8-5C13C1D3778D}"/>
    <hyperlink ref="A88" r:id="rId316" tooltip="EFL League Two" display="https://en.wikipedia.org/wiki/EFL_League_Two" xr:uid="{1FD57AA6-51B6-430B-BF5A-40E10D969527}"/>
    <hyperlink ref="C88" r:id="rId317" tooltip="England" display="https://en.wikipedia.org/wiki/England" xr:uid="{F693AF37-191B-44B0-B802-52D9A4DF39D5}"/>
    <hyperlink ref="C89" r:id="rId318" tooltip="Wales" display="https://en.wikipedia.org/wiki/Wales" xr:uid="{4C6C29DB-E8A8-4497-B527-838E4AB70A65}"/>
    <hyperlink ref="D88" r:id="rId319" tooltip="2018–19 EFL League Two" display="https://en.wikipedia.org/wiki/2018%E2%80%9319_EFL_League_Two" xr:uid="{445D715A-6A65-4315-9802-585975A33B4A}"/>
    <hyperlink ref="H88" r:id="rId320" location="cite_note-77" display="https://en.wikipedia.org/wiki/List_of_professional_sports_leagues_by_revenue - cite_note-77" xr:uid="{EA8F091F-4D6C-4CB3-8103-4BD94901CB17}"/>
    <hyperlink ref="K88" r:id="rId321" location="cite_note-:6-32" display="https://en.wikipedia.org/wiki/List_of_professional_sports_leagues_by_revenue - cite_note-:6-32" xr:uid="{2C69252F-90B7-45C3-82EB-4CCBEEE753C1}"/>
    <hyperlink ref="A90" r:id="rId322" tooltip="LNB Pro A" display="https://en.wikipedia.org/wiki/LNB_Pro_A" xr:uid="{AF744BA3-1892-41AA-ACC5-87964B8465E3}"/>
    <hyperlink ref="C90" r:id="rId323" tooltip="France" display="https://en.wikipedia.org/wiki/France" xr:uid="{F60DDE73-D4F9-4011-B972-215A0B2A5FD1}"/>
    <hyperlink ref="D90" r:id="rId324" tooltip="2018–19 Pro A season" display="https://en.wikipedia.org/wiki/2018%E2%80%9319_Pro_A_season" xr:uid="{7ED1384E-80B4-46FF-95BF-2D08212FC7B4}"/>
    <hyperlink ref="K90" r:id="rId325" location="cite_note-:4-78" display="https://en.wikipedia.org/wiki/List_of_professional_sports_leagues_by_revenue - cite_note-:4-78" xr:uid="{0F5F75D1-BB7D-44D0-BD5D-5C2169521D7B}"/>
    <hyperlink ref="A91" r:id="rId326" tooltip="Egyptian Premier League" display="https://en.wikipedia.org/wiki/Egyptian_Premier_League" xr:uid="{BAF6DBF9-7324-445E-B09C-710C74A4AD24}"/>
    <hyperlink ref="C91" r:id="rId327" tooltip="Egypt" display="https://en.wikipedia.org/wiki/Egypt" xr:uid="{B54DF278-A0DD-436C-9AF0-A3503FF54399}"/>
    <hyperlink ref="K91" r:id="rId328" location="cite_note-79" display="https://en.wikipedia.org/wiki/List_of_professional_sports_leagues_by_revenue - cite_note-79" xr:uid="{13C9A3E2-4CF6-44CF-B746-B77E0E5BA2DF}"/>
    <hyperlink ref="A92" r:id="rId329" tooltip="Super Rugby" display="https://en.wikipedia.org/wiki/Super_Rugby" xr:uid="{AF67B249-F830-423A-A4A7-30412C113F8B}"/>
    <hyperlink ref="C92" r:id="rId330" tooltip="Australia" display="https://en.wikipedia.org/wiki/Australia" xr:uid="{F5FD6B89-9988-414F-9787-54034B275D94}"/>
    <hyperlink ref="C93" r:id="rId331" tooltip="New Zealand" display="https://en.wikipedia.org/wiki/New_Zealand" xr:uid="{F6394D72-66AC-49E4-9545-AA5D6A96F46A}"/>
    <hyperlink ref="D92" r:id="rId332" tooltip="2018 Super Rugby season" display="https://en.wikipedia.org/wiki/2018_Super_Rugby_season" xr:uid="{C109883C-FBAE-46F2-9D43-707A381137B8}"/>
    <hyperlink ref="K92" r:id="rId333" location="cite_note-Super_Rugby-80" display="https://en.wikipedia.org/wiki/List_of_professional_sports_leagues_by_revenue - cite_note-Super_Rugby-80" xr:uid="{76C6ACE9-2312-416C-9B5B-E408FE0B5B6A}"/>
    <hyperlink ref="A94" r:id="rId334" tooltip="Overwatch League" display="https://en.wikipedia.org/wiki/Overwatch_League" xr:uid="{C2064FB0-34C2-4C72-A7E7-60027F122934}"/>
    <hyperlink ref="B94" r:id="rId335" tooltip="Overwatch (video game)" display="https://en.wikipedia.org/wiki/Overwatch_(video_game)" xr:uid="{48E7DF48-CF27-479F-837A-75D78DC7425A}"/>
    <hyperlink ref="D94" r:id="rId336" tooltip="2019 Overwatch League season" display="https://en.wikipedia.org/wiki/2019_Overwatch_League_season" xr:uid="{E9E9EBD0-087A-440C-96BA-9C175EB69B89}"/>
    <hyperlink ref="H94" r:id="rId337" location="cite_note-81" display="https://en.wikipedia.org/wiki/List_of_professional_sports_leagues_by_revenue - cite_note-81" xr:uid="{F4E85B37-4DA3-409F-ACCD-1925318B0C47}"/>
    <hyperlink ref="K94" r:id="rId338" location="cite_note-82" display="https://en.wikipedia.org/wiki/List_of_professional_sports_leagues_by_revenue - cite_note-82" xr:uid="{A45C0177-6327-4EC5-87BB-4C1E667ABD65}"/>
    <hyperlink ref="A95" r:id="rId339" tooltip="Nemzeti Bajnokság I" display="https://en.wikipedia.org/wiki/Nemzeti_Bajnoks%C3%A1g_I" xr:uid="{91071142-43B1-4D05-8B03-11F36E33272D}"/>
    <hyperlink ref="C95" r:id="rId340" tooltip="Hungary" display="https://en.wikipedia.org/wiki/Hungary" xr:uid="{2F644C35-8950-41A4-A783-4444871810B4}"/>
    <hyperlink ref="D95" r:id="rId341" tooltip="2016–17 Nemzeti Bajnokság I" display="https://en.wikipedia.org/wiki/2016%E2%80%9317_Nemzeti_Bajnoks%C3%A1g_I" xr:uid="{9CF97C4A-E1EB-4E96-9664-8C9E4596ECA0}"/>
    <hyperlink ref="K95" r:id="rId342" location="cite_note-UEFA-58" display="https://en.wikipedia.org/wiki/List_of_professional_sports_leagues_by_revenue - cite_note-UEFA-58" xr:uid="{7CDAE69F-BA8D-4878-B0B2-8A4EC6FE7873}"/>
    <hyperlink ref="A96" r:id="rId343" tooltip="Ukrainian Premier League" display="https://en.wikipedia.org/wiki/Ukrainian_Premier_League" xr:uid="{7E7274EB-87EA-43AF-84E4-A5CD5FEE4AE5}"/>
    <hyperlink ref="C96" r:id="rId344" tooltip="Ukraine" display="https://en.wikipedia.org/wiki/Ukraine" xr:uid="{3132AD48-A5B3-4791-BE65-EB3A14EEDE44}"/>
    <hyperlink ref="D96" r:id="rId345" tooltip="2016–17 Ukrainian Premier League" display="https://en.wikipedia.org/wiki/2016%E2%80%9317_Ukrainian_Premier_League" xr:uid="{5C7985AA-70BC-4EAD-BB67-29E099E75808}"/>
    <hyperlink ref="K96" r:id="rId346" location="cite_note-UEFA-58" display="https://en.wikipedia.org/wiki/List_of_professional_sports_leagues_by_revenue - cite_note-UEFA-58" xr:uid="{D69F8C65-C449-482A-A501-A56F8494E1FA}"/>
    <hyperlink ref="A97" r:id="rId347" tooltip="Czech First League" display="https://en.wikipedia.org/wiki/Czech_First_League" xr:uid="{377B077D-1223-4C57-8890-088AE40FD36E}"/>
    <hyperlink ref="C97" r:id="rId348" tooltip="Czech Republic" display="https://en.wikipedia.org/wiki/Czech_Republic" xr:uid="{D42C5905-BD5C-4FFB-BF2B-2E3E4DB673E5}"/>
    <hyperlink ref="D97" r:id="rId349" tooltip="2016–17 Czech First League" display="https://en.wikipedia.org/wiki/2016%E2%80%9317_Czech_First_League" xr:uid="{BEFE2CC1-8373-4223-B679-1A15910DA053}"/>
    <hyperlink ref="K97" r:id="rId350" location="cite_note-UEFA-58" display="https://en.wikipedia.org/wiki/List_of_professional_sports_leagues_by_revenue - cite_note-UEFA-58" xr:uid="{918317FF-7D55-4463-8DA6-87302F4F66A3}"/>
    <hyperlink ref="A98" r:id="rId351" tooltip="Mexican Pacific League" display="https://en.wikipedia.org/wiki/Mexican_Pacific_League" xr:uid="{C34BFBF2-7E79-4DAA-A4DF-167CA11C855D}"/>
    <hyperlink ref="C98" r:id="rId352" tooltip="Mexico" display="https://en.wikipedia.org/wiki/Mexico" xr:uid="{1BF461C8-1A8B-4043-8A27-A82A9A08BC49}"/>
    <hyperlink ref="D98" r:id="rId353" tooltip="es:Anexo:Temporada 2012-13 de la Liga Mexicana del Pacífico" display="https://es.wikipedia.org/wiki/Anexo:Temporada_2012-13_de_la_Liga_Mexicana_del_Pac%C3%ADfico" xr:uid="{FF27A4C5-D40B-4744-85A3-07B69F28616B}"/>
    <hyperlink ref="K98" r:id="rId354" location="cite_note-83" display="https://en.wikipedia.org/wiki/List_of_professional_sports_leagues_by_revenue - cite_note-83" xr:uid="{99E2D8E0-5A09-4C49-AEEA-CF2BDCF8EED6}"/>
    <hyperlink ref="A99" r:id="rId355" tooltip="Liga I" display="https://en.wikipedia.org/wiki/Liga_I" xr:uid="{C841967D-F271-4411-AA84-091A44F4EA2D}"/>
    <hyperlink ref="C99" r:id="rId356" tooltip="Romania" display="https://en.wikipedia.org/wiki/Romania" xr:uid="{59C8A138-B726-464E-A4EC-84AC10F2DCE7}"/>
    <hyperlink ref="D99" r:id="rId357" tooltip="2016–17 Liga I" display="https://en.wikipedia.org/wiki/2016%E2%80%9317_Liga_I" xr:uid="{44291B95-54D1-4B03-811B-78C82973FED8}"/>
    <hyperlink ref="K99" r:id="rId358" location="cite_note-UEFA-58" display="https://en.wikipedia.org/wiki/List_of_professional_sports_leagues_by_revenue - cite_note-UEFA-58" xr:uid="{AC310FCA-2F80-42BE-B055-A51047A899FF}"/>
    <hyperlink ref="A100" r:id="rId359" tooltip="EuroLeague" display="https://en.wikipedia.org/wiki/EuroLeague" xr:uid="{BA56C073-4681-48C8-B792-A779393A2D8A}"/>
    <hyperlink ref="C100" r:id="rId360" tooltip="Europe" display="https://en.wikipedia.org/wiki/Europe" xr:uid="{199728DA-AC39-4E63-85D1-D60CB58B6EDD}"/>
    <hyperlink ref="D100" r:id="rId361" tooltip="2018–19 EuroLeague" display="https://en.wikipedia.org/wiki/2018%E2%80%9319_EuroLeague" xr:uid="{8C935D1F-C8A4-4EE7-9B5B-07DA4D3E86B5}"/>
    <hyperlink ref="A101" r:id="rId362" tooltip="Indian Super League" display="https://en.wikipedia.org/wiki/Indian_Super_League" xr:uid="{E3E7D457-9ACA-4398-B1A8-2E6EC2F42949}"/>
    <hyperlink ref="C101" r:id="rId363" tooltip="India" display="https://en.wikipedia.org/wiki/India" xr:uid="{6CFD659F-4FE1-40F8-8E24-3E922072BF97}"/>
    <hyperlink ref="D101" r:id="rId364" tooltip="2018-19 Indian Super League season" display="https://en.wikipedia.org/wiki/2018-19_Indian_Super_League_season" xr:uid="{8C51B361-43A5-4036-84CD-370C0526877C}"/>
    <hyperlink ref="K101" r:id="rId365" location="cite_note-86" display="https://en.wikipedia.org/wiki/List_of_professional_sports_leagues_by_revenue - cite_note-86" xr:uid="{FCFCE1FE-E9A9-470F-8C68-00BA1A62E3D4}"/>
    <hyperlink ref="A102" r:id="rId366" tooltip="A-League" display="https://en.wikipedia.org/wiki/A-League" xr:uid="{56F8EE54-A2AF-48F4-8091-C7A5BF67981F}"/>
    <hyperlink ref="C102" r:id="rId367" tooltip="Australia" display="https://en.wikipedia.org/wiki/Australia" xr:uid="{4E9C86F3-EFD0-4717-B7AA-29CA317E9293}"/>
    <hyperlink ref="C103" r:id="rId368" tooltip="New Zealand" display="https://en.wikipedia.org/wiki/New_Zealand" xr:uid="{4BD29463-4619-423D-B962-33E70B733FEB}"/>
    <hyperlink ref="D102" r:id="rId369" tooltip="2017–18 A-League" display="https://en.wikipedia.org/wiki/2017%E2%80%9318_A-League" xr:uid="{3BDDC9E6-E266-4688-B28E-9335CC19653A}"/>
    <hyperlink ref="H102" r:id="rId370" location="cite_note-87" display="https://en.wikipedia.org/wiki/List_of_professional_sports_leagues_by_revenue - cite_note-87" xr:uid="{65F5E219-234C-451F-846D-B1477C7D4186}"/>
    <hyperlink ref="K102" r:id="rId371" location="cite_note-88" display="https://en.wikipedia.org/wiki/List_of_professional_sports_leagues_by_revenue - cite_note-88" xr:uid="{DE41E53A-44F1-422A-B87A-6ED21A7446F5}"/>
    <hyperlink ref="A104" r:id="rId372" tooltip="Eerste Divisie" display="https://en.wikipedia.org/wiki/Eerste_Divisie" xr:uid="{6B5B0593-5125-4EA7-B9A9-50AF7349420C}"/>
    <hyperlink ref="C104" r:id="rId373" tooltip="Netherlands" display="https://en.wikipedia.org/wiki/Netherlands" xr:uid="{4A4F939A-8A65-45BC-835C-0EF853EF9ACE}"/>
    <hyperlink ref="D104" r:id="rId374" tooltip="2014–15 Eerste Divisie" display="https://en.wikipedia.org/wiki/2014%E2%80%9315_Eerste_Divisie" xr:uid="{3601F285-DA25-40C7-ABE8-0E785A3D5F08}"/>
    <hyperlink ref="K104" r:id="rId375" location="cite_note-KNVB2015-89" display="https://en.wikipedia.org/wiki/List_of_professional_sports_leagues_by_revenue - cite_note-KNVB2015-89" xr:uid="{C5091B4F-D0F6-47FB-91C1-D9768E970221}"/>
    <hyperlink ref="A105" r:id="rId376" tooltip="Super League" display="https://en.wikipedia.org/wiki/Super_League" xr:uid="{14D1B22E-C9E2-47D5-8161-451F747DFA6D}"/>
    <hyperlink ref="C105" r:id="rId377" tooltip="England" display="https://en.wikipedia.org/wiki/England" xr:uid="{C3ACB64B-9819-478C-9CC5-6B26D996544A}"/>
    <hyperlink ref="D105" r:id="rId378" tooltip="Super League XX" display="https://en.wikipedia.org/wiki/Super_League_XX" xr:uid="{51370127-CBCF-4C89-9BE2-E34DF9EC2750}"/>
    <hyperlink ref="K105" r:id="rId379" location="cite_note-91" display="https://en.wikipedia.org/wiki/List_of_professional_sports_leagues_by_revenue - cite_note-91" xr:uid="{E47DB191-99E3-48A0-8E0A-DAAD65664438}"/>
    <hyperlink ref="A107" r:id="rId380" tooltip="Cypriot First Division" display="https://en.wikipedia.org/wiki/Cypriot_First_Division" xr:uid="{A0B90517-7F2B-40BE-9EB0-89B86321D5CF}"/>
    <hyperlink ref="C107" r:id="rId381" tooltip="Cyprus" display="https://en.wikipedia.org/wiki/Cyprus" xr:uid="{2C2B03F8-800D-4810-A66C-381B04E524AD}"/>
    <hyperlink ref="D107" r:id="rId382" tooltip="2016–17 Cypriot First Division" display="https://en.wikipedia.org/wiki/2016%E2%80%9317_Cypriot_First_Division" xr:uid="{508C5FCD-17CA-4F23-9504-5AC1D49BA2D4}"/>
    <hyperlink ref="K107" r:id="rId383" location="cite_note-UEFA-58" display="https://en.wikipedia.org/wiki/List_of_professional_sports_leagues_by_revenue - cite_note-UEFA-58" xr:uid="{2134380D-3858-4A83-BE03-569ED8ACC1E1}"/>
    <hyperlink ref="A108" r:id="rId384" tooltip="Women's National Basketball Association" display="https://en.wikipedia.org/wiki/Women%27s_National_Basketball_Association" xr:uid="{AB53EDF0-81F7-4A5D-B472-B2784D1F3DEB}"/>
    <hyperlink ref="C108" r:id="rId385" tooltip="United States" display="https://en.wikipedia.org/wiki/United_States" xr:uid="{1C7120C4-9EA7-4106-8850-1405EC5A373C}"/>
    <hyperlink ref="D108" r:id="rId386" tooltip="2019 WNBA season" display="https://en.wikipedia.org/wiki/2019_WNBA_season" xr:uid="{CC0739F4-7C29-4B40-AEE0-FFC10C76F713}"/>
    <hyperlink ref="K108" r:id="rId387" location="cite_note-92" display="https://en.wikipedia.org/wiki/List_of_professional_sports_leagues_by_revenue - cite_note-92" xr:uid="{C2CB4BCD-3A16-49F5-99C9-59E45F60D1C9}"/>
    <hyperlink ref="A109" r:id="rId388" tooltip="Bangladesh Premier League" display="https://en.wikipedia.org/wiki/Bangladesh_Premier_League" xr:uid="{17F7665E-E178-4DBC-B372-110D191BDC7B}"/>
    <hyperlink ref="C109" r:id="rId389" tooltip="Bangladesh" display="https://en.wikipedia.org/wiki/Bangladesh" xr:uid="{DA3A134E-3223-40F5-ABDD-645C3ECB18C9}"/>
    <hyperlink ref="D109" r:id="rId390" tooltip="2016–17 Bangladesh Premier League" display="https://en.wikipedia.org/wiki/2016%E2%80%9317_Bangladesh_Premier_League" xr:uid="{2277BABD-EA36-4FC5-9695-A3600BAFC32E}"/>
    <hyperlink ref="K109" r:id="rId391" location="cite_note-93" display="https://en.wikipedia.org/wiki/List_of_professional_sports_leagues_by_revenue - cite_note-93" xr:uid="{A11F2CAF-3EC5-450E-A269-F3303908CBA7}"/>
    <hyperlink ref="A110" r:id="rId392" tooltip="Croatian First Football League" display="https://en.wikipedia.org/wiki/Croatian_First_Football_League" xr:uid="{9D6D1B1E-A6BC-4C4F-8D16-9EA5636111B5}"/>
    <hyperlink ref="C110" r:id="rId393" tooltip="Croatia" display="https://en.wikipedia.org/wiki/Croatia" xr:uid="{E2CD44F1-4CBB-4CC3-B5AD-C3D49202D448}"/>
    <hyperlink ref="D110" r:id="rId394" tooltip="2016–17 Croatian First Football League" display="https://en.wikipedia.org/wiki/2016%E2%80%9317_Croatian_First_Football_League" xr:uid="{6E3558CF-B520-45E0-9520-5234B3ED3DEF}"/>
    <hyperlink ref="K110" r:id="rId395" location="cite_note-UEFA-58" display="https://en.wikipedia.org/wiki/List_of_professional_sports_leagues_by_revenue - cite_note-UEFA-58" xr:uid="{40BB99DE-BD04-4EC9-A01A-CE784638925F}"/>
    <hyperlink ref="A111" r:id="rId396" tooltip="Copa Sudamericana" display="https://en.wikipedia.org/wiki/Copa_Sudamericana" xr:uid="{9AE428C3-3250-46C4-B643-5DCB97AECF68}"/>
    <hyperlink ref="C111" r:id="rId397" tooltip="South America" display="https://en.wikipedia.org/wiki/South_America" xr:uid="{52CD5D30-9B70-4087-81FB-363971E08088}"/>
    <hyperlink ref="D111" r:id="rId398" tooltip="2019 Copa Sudamericana" display="https://en.wikipedia.org/wiki/2019_Copa_Sudamericana" xr:uid="{C9C1CE26-38A1-4BC4-86F0-5330F59718AD}"/>
    <hyperlink ref="H111" r:id="rId399" location="cite_note-94" display="https://en.wikipedia.org/wiki/List_of_professional_sports_leagues_by_revenue - cite_note-94" xr:uid="{39229616-0B26-4F9F-BEED-AA24B6B9B0BB}"/>
    <hyperlink ref="K111" r:id="rId400" location="cite_note-:1-54" display="https://en.wikipedia.org/wiki/List_of_professional_sports_leagues_by_revenue - cite_note-:1-54" xr:uid="{E36EB556-3ED3-4F9B-9B25-CCA35A5A7C93}"/>
    <hyperlink ref="A112" r:id="rId401" tooltip="Belarusian Premier League" display="https://en.wikipedia.org/wiki/Belarusian_Premier_League" xr:uid="{E1B6527F-251C-4350-A8F0-E0895E7818A3}"/>
    <hyperlink ref="C112" r:id="rId402" tooltip="Belarus" display="https://en.wikipedia.org/wiki/Belarus" xr:uid="{59D56AA2-4215-4019-BB9A-DC045052CF1A}"/>
    <hyperlink ref="D112" r:id="rId403" tooltip="2017 Belarusian Premier League" display="https://en.wikipedia.org/wiki/2017_Belarusian_Premier_League" xr:uid="{4B932D9F-AB37-42E6-8DAC-FECAEF8DC8BF}"/>
    <hyperlink ref="K112" r:id="rId404" location="cite_note-UEFA-58" display="https://en.wikipedia.org/wiki/List_of_professional_sports_leagues_by_revenue - cite_note-UEFA-58" xr:uid="{F5109FC9-42B1-4520-BC74-FC7E557AFF05}"/>
    <hyperlink ref="A113" r:id="rId405" tooltip="First Professional Football League (Bulgaria)" display="https://en.wikipedia.org/wiki/First_Professional_Football_League_(Bulgaria)" xr:uid="{D3717BD5-39AE-41AA-8BFA-36BCCA0184BB}"/>
    <hyperlink ref="C113" r:id="rId406" tooltip="Bulgaria" display="https://en.wikipedia.org/wiki/Bulgaria" xr:uid="{73948FEE-F66F-4C90-A346-10AEB51E8B0E}"/>
    <hyperlink ref="D113" r:id="rId407" tooltip="2016–17 A Group" display="https://en.wikipedia.org/wiki/2016%E2%80%9317_A_Group" xr:uid="{41376D00-9E71-4EA0-B6CB-5DA8DD82D270}"/>
    <hyperlink ref="K113" r:id="rId408" location="cite_note-UEFA-58" display="https://en.wikipedia.org/wiki/List_of_professional_sports_leagues_by_revenue - cite_note-UEFA-58" xr:uid="{B7EE439D-EADD-42E3-8D67-94949659381E}"/>
    <hyperlink ref="A114" r:id="rId409" tooltip="LNB Pro B" display="https://en.wikipedia.org/wiki/LNB_Pro_B" xr:uid="{98C68845-51C2-4A9F-B417-A78ED3C24D89}"/>
    <hyperlink ref="C114" r:id="rId410" tooltip="France" display="https://en.wikipedia.org/wiki/France" xr:uid="{F4619C92-1AEA-41A7-9DE8-235A43E77DD3}"/>
    <hyperlink ref="D114" r:id="rId411" tooltip="fr:Championnat de France de basket-ball de Pro B 2018-2019" display="https://fr.wikipedia.org/wiki/Championnat_de_France_de_basket-ball_de_Pro_B_2018-2019" xr:uid="{10351DD6-FF1F-46FC-B2FE-7AB070180635}"/>
    <hyperlink ref="K114" r:id="rId412" location="cite_note-:4-78" display="https://en.wikipedia.org/wiki/List_of_professional_sports_leagues_by_revenue - cite_note-:4-78" xr:uid="{9F81FA9C-776F-4FBE-97BB-0CFE76FCFF52}"/>
    <hyperlink ref="A115" r:id="rId413" tooltip="J3 League" display="https://en.wikipedia.org/wiki/J3_League" xr:uid="{EC65ADAC-F299-4755-8C81-7936638EE765}"/>
    <hyperlink ref="C115" r:id="rId414" tooltip="Japan" display="https://en.wikipedia.org/wiki/Japan" xr:uid="{E28648CA-4CE0-4F4F-B899-6D2E25657181}"/>
    <hyperlink ref="D115" r:id="rId415" tooltip="2015 J3 League" display="https://en.wikipedia.org/wiki/2015_J3_League" xr:uid="{1224B85B-5024-4B03-BF7A-4407496BCD46}"/>
    <hyperlink ref="K115" r:id="rId416" location="cite_note-jleagues2015-55" display="https://en.wikipedia.org/wiki/List_of_professional_sports_leagues_by_revenue - cite_note-jleagues2015-55" xr:uid="{8D50B79D-4862-4F05-A797-22A452C40B68}"/>
    <hyperlink ref="A116" r:id="rId417" tooltip="UAE Pro League" display="https://en.wikipedia.org/wiki/UAE_Pro_League" xr:uid="{9D87F0FE-9823-4D63-A20D-72D56E7D91E8}"/>
    <hyperlink ref="C116" r:id="rId418" tooltip="United Arab Emirates" display="https://en.wikipedia.org/wiki/United_Arab_Emirates" xr:uid="{A34EA4E6-77D1-4D31-A46E-2A7B38598A56}"/>
    <hyperlink ref="D116" r:id="rId419" tooltip="2013–14 UAE Pro League" display="https://en.wikipedia.org/wiki/2013%E2%80%9314_UAE_Pro_League" xr:uid="{35BDA9AE-98B4-4079-B5CC-F29BD10CC515}"/>
    <hyperlink ref="H116" r:id="rId420" location="cite_note-95" display="https://en.wikipedia.org/wiki/List_of_professional_sports_leagues_by_revenue - cite_note-95" xr:uid="{4E46B4F9-66F3-46B5-A3C3-F77078F88F82}"/>
    <hyperlink ref="K116" r:id="rId421" location="cite_note-96" display="https://en.wikipedia.org/wiki/List_of_professional_sports_leagues_by_revenue - cite_note-96" xr:uid="{56DC9CC5-2061-45AF-A4E4-16EEE2B00430}"/>
    <hyperlink ref="A117" r:id="rId422" tooltip="Azerbaijan Premier League" display="https://en.wikipedia.org/wiki/Azerbaijan_Premier_League" xr:uid="{F412D05B-AEF3-4427-B49D-9664CAD75A38}"/>
    <hyperlink ref="C117" r:id="rId423" tooltip="Azerbaijan" display="https://en.wikipedia.org/wiki/Azerbaijan" xr:uid="{F700D5E1-0810-4B66-AE0D-D11D95C47BF6}"/>
    <hyperlink ref="D117" r:id="rId424" tooltip="2016–17 Azerbaijan Premier League" display="https://en.wikipedia.org/wiki/2016%E2%80%9317_Azerbaijan_Premier_League" xr:uid="{9E12F66E-D40E-4476-9BAE-6EBCF11F35EE}"/>
    <hyperlink ref="K117" r:id="rId425" location="cite_note-UEFA-58" display="https://en.wikipedia.org/wiki/List_of_professional_sports_leagues_by_revenue - cite_note-UEFA-58" xr:uid="{E3D99659-FAD4-424A-83CC-FFD4E7AA618A}"/>
    <hyperlink ref="A118" r:id="rId426" tooltip="Serbian SuperLiga" display="https://en.wikipedia.org/wiki/Serbian_SuperLiga" xr:uid="{9D3C462A-F7F0-49B7-959D-6B7619AC78D1}"/>
    <hyperlink ref="C118" r:id="rId427" tooltip="Serbia" display="https://en.wikipedia.org/wiki/Serbia" xr:uid="{369ED1B2-9096-4D24-A9CB-B7D82CDC5D2F}"/>
    <hyperlink ref="D118" r:id="rId428" tooltip="2016–17 Serbian SuperLiga" display="https://en.wikipedia.org/wiki/2016%E2%80%9317_Serbian_SuperLiga" xr:uid="{6B5D5953-A664-466C-AA03-CEAAD0753D7B}"/>
    <hyperlink ref="K118" r:id="rId429" location="cite_note-UEFA-58" display="https://en.wikipedia.org/wiki/List_of_professional_sports_leagues_by_revenue - cite_note-UEFA-58" xr:uid="{4FBCC87C-2485-4F4F-955D-DB4045F49325}"/>
    <hyperlink ref="A119" r:id="rId430" tooltip="Slovak Super Liga" display="https://en.wikipedia.org/wiki/Slovak_Super_Liga" xr:uid="{AA76F364-9A9D-4051-9FDA-10711E9CC0A4}"/>
    <hyperlink ref="C119" r:id="rId431" tooltip="Slovakia" display="https://en.wikipedia.org/wiki/Slovakia" xr:uid="{D26894BA-B708-43FF-94CC-24E27BF59013}"/>
    <hyperlink ref="D119" r:id="rId432" tooltip="2016–17 Slovak First Football League" display="https://en.wikipedia.org/wiki/2016%E2%80%9317_Slovak_First_Football_League" xr:uid="{3BC9C85B-774B-4EFC-93FF-23D38309C81F}"/>
    <hyperlink ref="K119" r:id="rId433" location="cite_note-UEFA-58" display="https://en.wikipedia.org/wiki/List_of_professional_sports_leagues_by_revenue - cite_note-UEFA-58" xr:uid="{05D419DE-239B-43BC-AF83-22EB56B7C55B}"/>
    <hyperlink ref="A120" r:id="rId434" tooltip="Liga ACB" display="https://en.wikipedia.org/wiki/Liga_ACB" xr:uid="{D2EC6072-9BD9-44E1-94E4-EC5F3B6E2A75}"/>
    <hyperlink ref="C120" r:id="rId435" tooltip="Spain" display="https://en.wikipedia.org/wiki/Spain" xr:uid="{F905773F-6BB0-478B-892C-113BD2F3971C}"/>
    <hyperlink ref="C121" r:id="rId436" tooltip="Andorra" display="https://en.wikipedia.org/wiki/Andorra" xr:uid="{55C7DA58-5E73-4CA7-806A-163FFB324356}"/>
    <hyperlink ref="D120" r:id="rId437" tooltip="2016–17 ACB season" display="https://en.wikipedia.org/wiki/2016%E2%80%9317_ACB_season" xr:uid="{13B2E60C-A163-47D3-98CC-B35D9D4FFF60}"/>
    <hyperlink ref="K120" r:id="rId438" location="cite_note-97" display="https://en.wikipedia.org/wiki/List_of_professional_sports_leagues_by_revenue - cite_note-97" xr:uid="{987EDA6F-5BFD-48DE-86B5-6264A53DCC0A}"/>
    <hyperlink ref="A122" r:id="rId439" tooltip="Persian Gulf Pro League" display="https://en.wikipedia.org/wiki/Persian_Gulf_Pro_League" xr:uid="{EEDC1836-1104-4ABB-B2EC-27FC08207241}"/>
    <hyperlink ref="C122" r:id="rId440" tooltip="Iran" display="https://en.wikipedia.org/wiki/Iran" xr:uid="{C96711FE-5A47-40CC-9A6E-E03EEE95A36A}"/>
    <hyperlink ref="D122" r:id="rId441" tooltip="2015–16 Persian Gulf Pro League" display="https://en.wikipedia.org/wiki/2015%E2%80%9316_Persian_Gulf_Pro_League" xr:uid="{A92D076E-171F-4579-A358-29D511A0C684}"/>
    <hyperlink ref="K122" r:id="rId442" location="cite_note-:2-98" display="https://en.wikipedia.org/wiki/List_of_professional_sports_leagues_by_revenue - cite_note-:2-98" xr:uid="{6ADF981E-2BDC-4FEF-956D-93C1F094B0B3}"/>
    <hyperlink ref="C124" r:id="rId443" tooltip="Italy" display="https://en.wikipedia.org/wiki/Italy" xr:uid="{BD91E087-A064-4554-A240-D2DD9367EE1D}"/>
    <hyperlink ref="C125" r:id="rId444" tooltip="Scotland" display="https://en.wikipedia.org/wiki/Scotland" xr:uid="{CA85F4A2-256C-4A52-AFC5-95B320DA86AC}"/>
    <hyperlink ref="C126" r:id="rId445" tooltip="South Africa" display="https://en.wikipedia.org/wiki/South_Africa" xr:uid="{A6F6D5ED-E486-4509-B775-5B23394CAD82}"/>
    <hyperlink ref="C127" r:id="rId446" tooltip="Wales" display="https://en.wikipedia.org/wiki/Wales" xr:uid="{7C7A6ABD-B75C-4178-94BE-E4C9E8B29BB1}"/>
    <hyperlink ref="D123" r:id="rId447" tooltip="2017–18 Pro14" display="https://en.wikipedia.org/wiki/2017%E2%80%9318_Pro14" xr:uid="{16DE1461-9258-4746-8106-76A6EB96B5C7}"/>
    <hyperlink ref="K123" r:id="rId448" location="cite_note-100" display="https://en.wikipedia.org/wiki/List_of_professional_sports_leagues_by_revenue - cite_note-100" xr:uid="{8238E6BC-9A7E-46B1-BAB2-E1A020719833}"/>
    <hyperlink ref="A128" r:id="rId449" tooltip="Ecuadorian Serie A" display="https://en.wikipedia.org/wiki/Ecuadorian_Serie_A" xr:uid="{ECCC6830-A72E-45D4-A5B8-111145F20686}"/>
    <hyperlink ref="C128" r:id="rId450" tooltip="Ecuador" display="https://en.wikipedia.org/wiki/Ecuador" xr:uid="{75DA251C-E5E9-414B-ADF1-495C3F725F69}"/>
    <hyperlink ref="D128" r:id="rId451" tooltip="2018 Campeonato Ecuatoriano de Fútbol Serie A" display="https://en.wikipedia.org/wiki/2018_Campeonato_Ecuatoriano_de_F%C3%BAtbol_Serie_A" xr:uid="{256C226F-F0AD-4B76-BF91-0D39D66DE650}"/>
    <hyperlink ref="K128" r:id="rId452" location="cite_note-101" display="https://en.wikipedia.org/wiki/List_of_professional_sports_leagues_by_revenue - cite_note-101" xr:uid="{203EDE73-8F5E-4D85-AF53-B8A25C3A1657}"/>
    <hyperlink ref="A129" r:id="rId453" tooltip="Veikkausliiga" display="https://en.wikipedia.org/wiki/Veikkausliiga" xr:uid="{21A76C5B-D9A6-4926-93CE-6FF6ABB25888}"/>
    <hyperlink ref="C129" r:id="rId454" tooltip="Finland" display="https://en.wikipedia.org/wiki/Finland" xr:uid="{4C3300C2-7D6D-411A-93CC-0C68DC9AAED1}"/>
    <hyperlink ref="D129" r:id="rId455" tooltip="2017 Veikkausliiga" display="https://en.wikipedia.org/wiki/2017_Veikkausliiga" xr:uid="{3246223A-B51E-4A96-B075-E145180B96B4}"/>
    <hyperlink ref="K129" r:id="rId456" location="cite_note-UEFA-58" display="https://en.wikipedia.org/wiki/List_of_professional_sports_leagues_by_revenue - cite_note-UEFA-58" xr:uid="{FC80D718-D627-4067-8453-FE51F5F21321}"/>
    <hyperlink ref="A130" r:id="rId457" tooltip="Mexican League" display="https://en.wikipedia.org/wiki/Mexican_League" xr:uid="{A1073CA6-727D-4736-AA04-52E2327E48C1}"/>
    <hyperlink ref="C130" r:id="rId458" tooltip="Mexico" display="https://en.wikipedia.org/wiki/Mexico" xr:uid="{75A26348-720E-4D0D-A85A-F4A9909A1567}"/>
    <hyperlink ref="D130" r:id="rId459" tooltip="es:Liga Mexicana de Béisbol 2016" display="https://es.wikipedia.org/wiki/Liga_Mexicana_de_B%C3%A9isbol_2016" xr:uid="{A2F44D51-F504-4328-A85F-D32338493A58}"/>
    <hyperlink ref="K130" r:id="rId460" location="cite_note-102" display="https://en.wikipedia.org/wiki/List_of_professional_sports_leagues_by_revenue - cite_note-102" xr:uid="{85F6695A-6F00-401A-9E73-5B40B2CAE0AF}"/>
    <hyperlink ref="A131" r:id="rId461" tooltip="Russian Volleyball Super League" display="https://en.wikipedia.org/wiki/Russian_Volleyball_Super_League" xr:uid="{C501B93F-3D07-42F8-A65B-B04E298B505A}"/>
    <hyperlink ref="B131" r:id="rId462" tooltip="Volleyball" display="https://en.wikipedia.org/wiki/Volleyball" xr:uid="{CC2428C1-F5BF-490F-B9A3-4605AF897683}"/>
    <hyperlink ref="C131" r:id="rId463" tooltip="Russia" display="https://en.wikipedia.org/wiki/Russia" xr:uid="{B1A0EC13-763C-4D25-A5AF-D8105963402E}"/>
    <hyperlink ref="H131" r:id="rId464" location="cite_note-103" display="https://en.wikipedia.org/wiki/List_of_professional_sports_leagues_by_revenue - cite_note-103" xr:uid="{5CE0B0DA-5254-498F-91F7-5C1F60FE75A9}"/>
    <hyperlink ref="K131" r:id="rId465" location="cite_note-104" display="https://en.wikipedia.org/wiki/List_of_professional_sports_leagues_by_revenue - cite_note-104" xr:uid="{1D3E23B0-1C6F-477E-9CC3-0578C9C3D0EF}"/>
    <hyperlink ref="A132" r:id="rId466" tooltip="Israeli Basketball Premier League" display="https://en.wikipedia.org/wiki/Israeli_Basketball_Premier_League" xr:uid="{878FF6BA-3B11-4A7E-9F56-6E43D4B9CF33}"/>
    <hyperlink ref="C132" r:id="rId467" tooltip="Israel" display="https://en.wikipedia.org/wiki/Israel" xr:uid="{03E72F16-3A0F-42D2-A8F7-F664FFD84137}"/>
    <hyperlink ref="D132" r:id="rId468" tooltip="2018–19 Israeli Basketball Premier League" display="https://en.wikipedia.org/wiki/2018%E2%80%9319_Israeli_Basketball_Premier_League" xr:uid="{0048FEFA-079A-4CF9-9340-271FEDDBEC12}"/>
  </hyperlinks>
  <pageMargins left="0.7" right="0.7" top="0.75" bottom="0.75" header="0.3" footer="0.3"/>
  <drawing r:id="rId4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3971-7C05-4D15-8858-5A5E95C71ADE}">
  <dimension ref="B2:I31"/>
  <sheetViews>
    <sheetView showGridLines="0"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5.28515625" style="1" bestFit="1" customWidth="1"/>
    <col min="3" max="3" width="16.28515625" style="1" bestFit="1" customWidth="1"/>
    <col min="4" max="4" width="11" style="1" customWidth="1"/>
    <col min="5" max="5" width="10.140625" customWidth="1"/>
    <col min="6" max="6" width="11.28515625" bestFit="1" customWidth="1"/>
    <col min="7" max="7" width="11" bestFit="1" customWidth="1"/>
    <col min="8" max="8" width="12" bestFit="1" customWidth="1"/>
  </cols>
  <sheetData>
    <row r="2" spans="2:9" x14ac:dyDescent="0.25">
      <c r="B2" s="11" t="s">
        <v>148</v>
      </c>
      <c r="C2" s="11" t="s">
        <v>149</v>
      </c>
      <c r="D2" s="11" t="s">
        <v>88</v>
      </c>
    </row>
    <row r="3" spans="2:9" x14ac:dyDescent="0.25">
      <c r="B3" s="1" t="s">
        <v>146</v>
      </c>
      <c r="C3" s="1" t="s">
        <v>135</v>
      </c>
      <c r="D3" s="1">
        <v>1494</v>
      </c>
      <c r="F3" s="1"/>
    </row>
    <row r="4" spans="2:9" x14ac:dyDescent="0.25">
      <c r="B4" s="1" t="s">
        <v>146</v>
      </c>
      <c r="C4" s="1" t="s">
        <v>136</v>
      </c>
      <c r="D4" s="1">
        <v>1457</v>
      </c>
      <c r="E4" s="3"/>
      <c r="F4" s="1"/>
    </row>
    <row r="5" spans="2:9" x14ac:dyDescent="0.25">
      <c r="B5" s="1" t="s">
        <v>146</v>
      </c>
      <c r="C5" s="1" t="s">
        <v>137</v>
      </c>
      <c r="D5" s="1">
        <v>1865</v>
      </c>
      <c r="E5" s="3"/>
      <c r="F5" s="1"/>
    </row>
    <row r="6" spans="2:9" x14ac:dyDescent="0.25">
      <c r="B6" s="1" t="s">
        <v>136</v>
      </c>
      <c r="C6" s="1" t="s">
        <v>135</v>
      </c>
      <c r="D6" s="1">
        <v>108</v>
      </c>
      <c r="E6" s="3"/>
    </row>
    <row r="7" spans="2:9" x14ac:dyDescent="0.25">
      <c r="B7" s="1" t="s">
        <v>136</v>
      </c>
      <c r="C7" s="1" t="s">
        <v>136</v>
      </c>
      <c r="D7" s="1">
        <v>95</v>
      </c>
      <c r="E7" s="3"/>
    </row>
    <row r="8" spans="2:9" x14ac:dyDescent="0.25">
      <c r="B8" s="1" t="s">
        <v>136</v>
      </c>
      <c r="C8" s="1" t="s">
        <v>137</v>
      </c>
      <c r="D8" s="1">
        <v>158</v>
      </c>
      <c r="E8" s="3"/>
    </row>
    <row r="9" spans="2:9" x14ac:dyDescent="0.25">
      <c r="B9" s="1" t="s">
        <v>147</v>
      </c>
      <c r="C9" s="1" t="s">
        <v>135</v>
      </c>
      <c r="D9" s="1">
        <v>1411</v>
      </c>
      <c r="E9" s="3"/>
    </row>
    <row r="10" spans="2:9" x14ac:dyDescent="0.25">
      <c r="B10" s="1" t="s">
        <v>147</v>
      </c>
      <c r="C10" s="1" t="s">
        <v>136</v>
      </c>
      <c r="D10" s="1">
        <v>1689</v>
      </c>
      <c r="E10" s="3"/>
    </row>
    <row r="11" spans="2:9" x14ac:dyDescent="0.25">
      <c r="B11" s="1" t="s">
        <v>147</v>
      </c>
      <c r="C11" s="1" t="s">
        <v>137</v>
      </c>
      <c r="D11" s="1">
        <v>3229</v>
      </c>
      <c r="E11" s="3"/>
    </row>
    <row r="12" spans="2:9" ht="15.75" thickBot="1" x14ac:dyDescent="0.3">
      <c r="E12" s="3"/>
    </row>
    <row r="13" spans="2:9" ht="15.75" thickBot="1" x14ac:dyDescent="0.3">
      <c r="B13" s="13" t="s">
        <v>153</v>
      </c>
      <c r="C13" s="12">
        <f>+(GETPIVOTDATA("Matches",$B$14,"Prediction","Away/Draw","Result","Away")+GETPIVOTDATA("Matches",$B$14,"Prediction","Away/Draw","Result","Draw")+GETPIVOTDATA("Matches",$B$14,"Prediction","Draw","Result","Draw")+GETPIVOTDATA("Matches",$B$14,"Prediction","Home/Draw","Result","Draw")+GETPIVOTDATA("Matches",$B$14,"Prediction","Home/Draw","Result","Home"))/GETPIVOTDATA("Matches",$B$14)</f>
        <v>0.69216061185468447</v>
      </c>
    </row>
    <row r="14" spans="2:9" x14ac:dyDescent="0.25">
      <c r="B14" s="7" t="s">
        <v>151</v>
      </c>
      <c r="C14" s="10" t="s">
        <v>149</v>
      </c>
      <c r="E14" s="1"/>
      <c r="F14" s="1"/>
      <c r="G14" s="14"/>
    </row>
    <row r="15" spans="2:9" x14ac:dyDescent="0.25">
      <c r="B15" s="7" t="s">
        <v>148</v>
      </c>
      <c r="C15" s="1" t="s">
        <v>135</v>
      </c>
      <c r="D15" s="1" t="s">
        <v>136</v>
      </c>
      <c r="E15" s="1" t="s">
        <v>137</v>
      </c>
      <c r="F15" s="1" t="s">
        <v>150</v>
      </c>
      <c r="G15" s="15" t="s">
        <v>152</v>
      </c>
      <c r="H15" s="1"/>
      <c r="I15" s="1"/>
    </row>
    <row r="16" spans="2:9" x14ac:dyDescent="0.25">
      <c r="B16" s="8" t="s">
        <v>146</v>
      </c>
      <c r="C16" s="9">
        <v>1494</v>
      </c>
      <c r="D16" s="9">
        <v>1457</v>
      </c>
      <c r="E16" s="9">
        <v>1865</v>
      </c>
      <c r="F16" s="9">
        <v>4816</v>
      </c>
      <c r="G16" s="17">
        <f>+SUM(C16:D16)/GETPIVOTDATA("Matches",$B$14,"Prediction","Away/Draw")</f>
        <v>0.61274916943521596</v>
      </c>
      <c r="H16" s="3">
        <f>+C16/F16</f>
        <v>0.31021594684385384</v>
      </c>
    </row>
    <row r="17" spans="2:8" x14ac:dyDescent="0.25">
      <c r="B17" s="8" t="s">
        <v>136</v>
      </c>
      <c r="C17" s="9">
        <v>108</v>
      </c>
      <c r="D17" s="9">
        <v>95</v>
      </c>
      <c r="E17" s="9">
        <v>158</v>
      </c>
      <c r="F17" s="9">
        <v>361</v>
      </c>
      <c r="G17" s="17">
        <f>+SUM(D17)/GETPIVOTDATA("Matches",$B$14,"Prediction","Draw")</f>
        <v>0.26315789473684209</v>
      </c>
      <c r="H17" s="3">
        <f>+D17/F17</f>
        <v>0.26315789473684209</v>
      </c>
    </row>
    <row r="18" spans="2:8" ht="15.75" thickBot="1" x14ac:dyDescent="0.3">
      <c r="B18" s="8" t="s">
        <v>147</v>
      </c>
      <c r="C18" s="9">
        <v>1411</v>
      </c>
      <c r="D18" s="9">
        <v>1689</v>
      </c>
      <c r="E18" s="9">
        <v>3229</v>
      </c>
      <c r="F18" s="9">
        <v>6329</v>
      </c>
      <c r="G18" s="17">
        <f>+SUM(D18:E18)/GETPIVOTDATA("Matches",$B$14,"Prediction","Home/Draw")</f>
        <v>0.77705798704376683</v>
      </c>
      <c r="H18" s="3">
        <f>+E18/F18</f>
        <v>0.51019118344130199</v>
      </c>
    </row>
    <row r="19" spans="2:8" ht="15.75" thickTop="1" x14ac:dyDescent="0.25">
      <c r="B19" s="8" t="s">
        <v>150</v>
      </c>
      <c r="C19" s="9">
        <v>3013</v>
      </c>
      <c r="D19" s="9">
        <v>3241</v>
      </c>
      <c r="E19" s="9">
        <v>5252</v>
      </c>
      <c r="F19" s="9">
        <v>11506</v>
      </c>
      <c r="G19" s="16"/>
    </row>
    <row r="20" spans="2:8" x14ac:dyDescent="0.25">
      <c r="B20" s="18" t="s">
        <v>154</v>
      </c>
      <c r="C20" s="19">
        <f>+C19/$F$19</f>
        <v>0.26186337563010603</v>
      </c>
      <c r="D20" s="19">
        <f>+D19/$F$19</f>
        <v>0.28167912393533806</v>
      </c>
      <c r="E20" s="19">
        <f>+E19/$F$19</f>
        <v>0.45645750043455591</v>
      </c>
      <c r="F20" s="19">
        <f>+F19/$F$19</f>
        <v>1</v>
      </c>
    </row>
    <row r="21" spans="2:8" x14ac:dyDescent="0.25">
      <c r="B21"/>
      <c r="C21"/>
      <c r="D21"/>
    </row>
    <row r="22" spans="2:8" x14ac:dyDescent="0.25">
      <c r="D22"/>
    </row>
    <row r="23" spans="2:8" x14ac:dyDescent="0.25">
      <c r="B23" s="8"/>
      <c r="C23"/>
      <c r="D23"/>
    </row>
    <row r="24" spans="2:8" x14ac:dyDescent="0.25">
      <c r="B24" s="8"/>
      <c r="C24"/>
      <c r="D24"/>
    </row>
    <row r="25" spans="2:8" x14ac:dyDescent="0.25">
      <c r="B25"/>
      <c r="C25"/>
      <c r="D25"/>
    </row>
    <row r="26" spans="2:8" x14ac:dyDescent="0.25">
      <c r="B26"/>
      <c r="C26"/>
      <c r="D26"/>
    </row>
    <row r="27" spans="2:8" x14ac:dyDescent="0.25">
      <c r="B27"/>
      <c r="C27"/>
      <c r="D27"/>
    </row>
    <row r="28" spans="2:8" x14ac:dyDescent="0.25">
      <c r="B28"/>
      <c r="C28"/>
      <c r="D28"/>
    </row>
    <row r="29" spans="2:8" x14ac:dyDescent="0.25">
      <c r="B29"/>
      <c r="C29"/>
      <c r="D29"/>
    </row>
    <row r="30" spans="2:8" x14ac:dyDescent="0.25">
      <c r="B30"/>
      <c r="C30"/>
      <c r="D30"/>
    </row>
    <row r="31" spans="2:8" x14ac:dyDescent="0.25">
      <c r="B31"/>
      <c r="C31"/>
      <c r="D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Sheet1</vt:lpstr>
      <vt:lpstr>Datos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Pretto</dc:creator>
  <cp:lastModifiedBy>Fabricio Pretto</cp:lastModifiedBy>
  <dcterms:created xsi:type="dcterms:W3CDTF">2021-08-01T14:52:40Z</dcterms:created>
  <dcterms:modified xsi:type="dcterms:W3CDTF">2021-08-27T04:42:58Z</dcterms:modified>
</cp:coreProperties>
</file>