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900" yWindow="2020" windowWidth="25040" windowHeight="16340" tabRatio="500" activeTab="1"/>
  </bookViews>
  <sheets>
    <sheet name="Sheet1" sheetId="1" r:id="rId1"/>
    <sheet name="electricity acces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8" i="1" l="1"/>
  <c r="J138" i="1"/>
  <c r="L138" i="1"/>
  <c r="M138" i="1"/>
  <c r="N138" i="1"/>
  <c r="O138" i="1"/>
  <c r="I137" i="1"/>
  <c r="J137" i="1"/>
  <c r="L137" i="1"/>
  <c r="M137" i="1"/>
  <c r="N137" i="1"/>
  <c r="O137" i="1"/>
  <c r="I136" i="1"/>
  <c r="J136" i="1"/>
  <c r="L136" i="1"/>
  <c r="M136" i="1"/>
  <c r="N136" i="1"/>
  <c r="O136" i="1"/>
  <c r="I135" i="1"/>
  <c r="J135" i="1"/>
  <c r="L135" i="1"/>
  <c r="M135" i="1"/>
  <c r="N135" i="1"/>
  <c r="I134" i="1"/>
  <c r="J134" i="1"/>
  <c r="L134" i="1"/>
  <c r="M134" i="1"/>
  <c r="N134" i="1"/>
  <c r="O134" i="1"/>
  <c r="I133" i="1"/>
  <c r="J133" i="1"/>
  <c r="L133" i="1"/>
  <c r="M133" i="1"/>
  <c r="N133" i="1"/>
  <c r="O133" i="1"/>
  <c r="I132" i="1"/>
  <c r="J132" i="1"/>
  <c r="L132" i="1"/>
  <c r="M132" i="1"/>
  <c r="N132" i="1"/>
  <c r="O132" i="1"/>
  <c r="I131" i="1"/>
  <c r="J131" i="1"/>
  <c r="L131" i="1"/>
  <c r="M131" i="1"/>
  <c r="N131" i="1"/>
  <c r="I130" i="1"/>
  <c r="J130" i="1"/>
  <c r="L130" i="1"/>
  <c r="M130" i="1"/>
  <c r="N130" i="1"/>
  <c r="O130" i="1"/>
  <c r="I129" i="1"/>
  <c r="J129" i="1"/>
  <c r="L129" i="1"/>
  <c r="M129" i="1"/>
  <c r="N129" i="1"/>
  <c r="O129" i="1"/>
  <c r="I128" i="1"/>
  <c r="J128" i="1"/>
  <c r="L128" i="1"/>
  <c r="M128" i="1"/>
  <c r="N128" i="1"/>
  <c r="O128" i="1"/>
  <c r="I127" i="1"/>
  <c r="J127" i="1"/>
  <c r="L127" i="1"/>
  <c r="M127" i="1"/>
  <c r="N127" i="1"/>
  <c r="O127" i="1"/>
  <c r="I126" i="1"/>
  <c r="J126" i="1"/>
  <c r="L126" i="1"/>
  <c r="M126" i="1"/>
  <c r="N126" i="1"/>
  <c r="I125" i="1"/>
  <c r="J125" i="1"/>
  <c r="L125" i="1"/>
  <c r="M125" i="1"/>
  <c r="N125" i="1"/>
  <c r="O125" i="1"/>
  <c r="I124" i="1"/>
  <c r="J124" i="1"/>
  <c r="L124" i="1"/>
  <c r="M124" i="1"/>
  <c r="N124" i="1"/>
  <c r="O124" i="1"/>
  <c r="I123" i="1"/>
  <c r="J123" i="1"/>
  <c r="L123" i="1"/>
  <c r="M123" i="1"/>
  <c r="N123" i="1"/>
  <c r="O123" i="1"/>
  <c r="I122" i="1"/>
  <c r="J122" i="1"/>
  <c r="L122" i="1"/>
  <c r="M122" i="1"/>
  <c r="N122" i="1"/>
  <c r="O122" i="1"/>
  <c r="I121" i="1"/>
  <c r="J121" i="1"/>
  <c r="L121" i="1"/>
  <c r="M121" i="1"/>
  <c r="N121" i="1"/>
  <c r="O121" i="1"/>
  <c r="I120" i="1"/>
  <c r="J120" i="1"/>
  <c r="L120" i="1"/>
  <c r="M120" i="1"/>
  <c r="N120" i="1"/>
  <c r="I119" i="1"/>
  <c r="J119" i="1"/>
  <c r="L119" i="1"/>
  <c r="M119" i="1"/>
  <c r="N119" i="1"/>
  <c r="O119" i="1"/>
  <c r="I118" i="1"/>
  <c r="J118" i="1"/>
  <c r="L118" i="1"/>
  <c r="M118" i="1"/>
  <c r="N118" i="1"/>
  <c r="O118" i="1"/>
  <c r="I117" i="1"/>
  <c r="J117" i="1"/>
  <c r="L117" i="1"/>
  <c r="M117" i="1"/>
  <c r="N117" i="1"/>
  <c r="O117" i="1"/>
  <c r="I116" i="1"/>
  <c r="J116" i="1"/>
  <c r="L116" i="1"/>
  <c r="M116" i="1"/>
  <c r="N116" i="1"/>
  <c r="I115" i="1"/>
  <c r="J115" i="1"/>
  <c r="L115" i="1"/>
  <c r="M115" i="1"/>
  <c r="N115" i="1"/>
  <c r="I114" i="1"/>
  <c r="J114" i="1"/>
  <c r="L114" i="1"/>
  <c r="M114" i="1"/>
  <c r="N114" i="1"/>
  <c r="I113" i="1"/>
  <c r="J113" i="1"/>
  <c r="L113" i="1"/>
  <c r="M113" i="1"/>
  <c r="N113" i="1"/>
  <c r="O113" i="1"/>
  <c r="I112" i="1"/>
  <c r="J112" i="1"/>
  <c r="L112" i="1"/>
  <c r="M112" i="1"/>
  <c r="N112" i="1"/>
  <c r="I111" i="1"/>
  <c r="J111" i="1"/>
  <c r="L111" i="1"/>
  <c r="M111" i="1"/>
  <c r="N111" i="1"/>
  <c r="O111" i="1"/>
  <c r="I110" i="1"/>
  <c r="J110" i="1"/>
  <c r="L110" i="1"/>
  <c r="M110" i="1"/>
  <c r="N110" i="1"/>
  <c r="O110" i="1"/>
  <c r="I109" i="1"/>
  <c r="J109" i="1"/>
  <c r="L109" i="1"/>
  <c r="M109" i="1"/>
  <c r="N109" i="1"/>
  <c r="I108" i="1"/>
  <c r="J108" i="1"/>
  <c r="L108" i="1"/>
  <c r="M108" i="1"/>
  <c r="N108" i="1"/>
  <c r="I107" i="1"/>
  <c r="J107" i="1"/>
  <c r="L107" i="1"/>
  <c r="M107" i="1"/>
  <c r="N107" i="1"/>
  <c r="O107" i="1"/>
  <c r="I106" i="1"/>
  <c r="J106" i="1"/>
  <c r="L106" i="1"/>
  <c r="M106" i="1"/>
  <c r="N106" i="1"/>
  <c r="I105" i="1"/>
  <c r="J105" i="1"/>
  <c r="L105" i="1"/>
  <c r="M105" i="1"/>
  <c r="N105" i="1"/>
  <c r="I104" i="1"/>
  <c r="J104" i="1"/>
  <c r="L104" i="1"/>
  <c r="M104" i="1"/>
  <c r="N104" i="1"/>
  <c r="I103" i="1"/>
  <c r="J103" i="1"/>
  <c r="L103" i="1"/>
  <c r="M103" i="1"/>
  <c r="N103" i="1"/>
  <c r="O103" i="1"/>
  <c r="I102" i="1"/>
  <c r="J102" i="1"/>
  <c r="L102" i="1"/>
  <c r="M102" i="1"/>
  <c r="N102" i="1"/>
  <c r="O102" i="1"/>
  <c r="I101" i="1"/>
  <c r="J101" i="1"/>
  <c r="L101" i="1"/>
  <c r="M101" i="1"/>
  <c r="N101" i="1"/>
  <c r="O101" i="1"/>
  <c r="I100" i="1"/>
  <c r="J100" i="1"/>
  <c r="L100" i="1"/>
  <c r="M100" i="1"/>
  <c r="N100" i="1"/>
  <c r="O100" i="1"/>
  <c r="I99" i="1"/>
  <c r="J99" i="1"/>
  <c r="L99" i="1"/>
  <c r="M99" i="1"/>
  <c r="N99" i="1"/>
  <c r="O99" i="1"/>
  <c r="I98" i="1"/>
  <c r="J98" i="1"/>
  <c r="L98" i="1"/>
  <c r="M98" i="1"/>
  <c r="N98" i="1"/>
  <c r="I97" i="1"/>
  <c r="J97" i="1"/>
  <c r="L97" i="1"/>
  <c r="M97" i="1"/>
  <c r="N97" i="1"/>
  <c r="O97" i="1"/>
  <c r="I96" i="1"/>
  <c r="J96" i="1"/>
  <c r="L96" i="1"/>
  <c r="M96" i="1"/>
  <c r="N96" i="1"/>
  <c r="O96" i="1"/>
  <c r="I95" i="1"/>
  <c r="J95" i="1"/>
  <c r="L95" i="1"/>
  <c r="M95" i="1"/>
  <c r="N95" i="1"/>
  <c r="O95" i="1"/>
  <c r="I94" i="1"/>
  <c r="J94" i="1"/>
  <c r="L94" i="1"/>
  <c r="M94" i="1"/>
  <c r="N94" i="1"/>
  <c r="O94" i="1"/>
  <c r="I93" i="1"/>
  <c r="J93" i="1"/>
  <c r="L93" i="1"/>
  <c r="M93" i="1"/>
  <c r="N93" i="1"/>
  <c r="O93" i="1"/>
  <c r="I92" i="1"/>
  <c r="J92" i="1"/>
  <c r="L92" i="1"/>
  <c r="M92" i="1"/>
  <c r="N92" i="1"/>
  <c r="O92" i="1"/>
  <c r="I91" i="1"/>
  <c r="J91" i="1"/>
  <c r="L91" i="1"/>
  <c r="M91" i="1"/>
  <c r="N91" i="1"/>
  <c r="O91" i="1"/>
  <c r="I90" i="1"/>
  <c r="J90" i="1"/>
  <c r="L90" i="1"/>
  <c r="M90" i="1"/>
  <c r="N90" i="1"/>
  <c r="O90" i="1"/>
  <c r="I89" i="1"/>
  <c r="J89" i="1"/>
  <c r="L89" i="1"/>
  <c r="M89" i="1"/>
  <c r="N89" i="1"/>
  <c r="O89" i="1"/>
  <c r="I88" i="1"/>
  <c r="J88" i="1"/>
  <c r="L88" i="1"/>
  <c r="M88" i="1"/>
  <c r="N88" i="1"/>
  <c r="O88" i="1"/>
  <c r="I87" i="1"/>
  <c r="J87" i="1"/>
  <c r="L87" i="1"/>
  <c r="M87" i="1"/>
  <c r="N87" i="1"/>
  <c r="O87" i="1"/>
  <c r="I86" i="1"/>
  <c r="J86" i="1"/>
  <c r="L86" i="1"/>
  <c r="M86" i="1"/>
  <c r="N86" i="1"/>
  <c r="O86" i="1"/>
  <c r="I85" i="1"/>
  <c r="J85" i="1"/>
  <c r="L85" i="1"/>
  <c r="M85" i="1"/>
  <c r="N85" i="1"/>
  <c r="O85" i="1"/>
  <c r="I84" i="1"/>
  <c r="J84" i="1"/>
  <c r="L84" i="1"/>
  <c r="M84" i="1"/>
  <c r="N84" i="1"/>
  <c r="O84" i="1"/>
  <c r="I83" i="1"/>
  <c r="J83" i="1"/>
  <c r="L83" i="1"/>
  <c r="M83" i="1"/>
  <c r="N83" i="1"/>
  <c r="O83" i="1"/>
  <c r="I82" i="1"/>
  <c r="J82" i="1"/>
  <c r="L82" i="1"/>
  <c r="M82" i="1"/>
  <c r="N82" i="1"/>
  <c r="O82" i="1"/>
  <c r="I81" i="1"/>
  <c r="J81" i="1"/>
  <c r="L81" i="1"/>
  <c r="M81" i="1"/>
  <c r="N81" i="1"/>
  <c r="O81" i="1"/>
  <c r="I80" i="1"/>
  <c r="J80" i="1"/>
  <c r="L80" i="1"/>
  <c r="M80" i="1"/>
  <c r="N80" i="1"/>
  <c r="O80" i="1"/>
  <c r="I79" i="1"/>
  <c r="J79" i="1"/>
  <c r="L79" i="1"/>
  <c r="M79" i="1"/>
  <c r="N79" i="1"/>
  <c r="O79" i="1"/>
  <c r="I78" i="1"/>
  <c r="J78" i="1"/>
  <c r="L78" i="1"/>
  <c r="M78" i="1"/>
  <c r="N78" i="1"/>
  <c r="I77" i="1"/>
  <c r="J77" i="1"/>
  <c r="L77" i="1"/>
  <c r="M77" i="1"/>
  <c r="N77" i="1"/>
  <c r="O77" i="1"/>
  <c r="I76" i="1"/>
  <c r="J76" i="1"/>
  <c r="L76" i="1"/>
  <c r="M76" i="1"/>
  <c r="N76" i="1"/>
  <c r="O76" i="1"/>
  <c r="I75" i="1"/>
  <c r="J75" i="1"/>
  <c r="L75" i="1"/>
  <c r="M75" i="1"/>
  <c r="N75" i="1"/>
  <c r="O75" i="1"/>
  <c r="I74" i="1"/>
  <c r="J74" i="1"/>
  <c r="L74" i="1"/>
  <c r="M74" i="1"/>
  <c r="N74" i="1"/>
  <c r="O74" i="1"/>
  <c r="I73" i="1"/>
  <c r="J73" i="1"/>
  <c r="L73" i="1"/>
  <c r="M73" i="1"/>
  <c r="N73" i="1"/>
  <c r="O73" i="1"/>
  <c r="I72" i="1"/>
  <c r="J72" i="1"/>
  <c r="L72" i="1"/>
  <c r="M72" i="1"/>
  <c r="N72" i="1"/>
  <c r="O72" i="1"/>
  <c r="I71" i="1"/>
  <c r="J71" i="1"/>
  <c r="L71" i="1"/>
  <c r="M71" i="1"/>
  <c r="N71" i="1"/>
  <c r="O71" i="1"/>
  <c r="I70" i="1"/>
  <c r="J70" i="1"/>
  <c r="L70" i="1"/>
  <c r="M70" i="1"/>
  <c r="N70" i="1"/>
  <c r="O70" i="1"/>
  <c r="I69" i="1"/>
  <c r="J69" i="1"/>
  <c r="L69" i="1"/>
  <c r="M69" i="1"/>
  <c r="N69" i="1"/>
  <c r="O69" i="1"/>
  <c r="I68" i="1"/>
  <c r="J68" i="1"/>
  <c r="L68" i="1"/>
  <c r="M68" i="1"/>
  <c r="N68" i="1"/>
  <c r="I67" i="1"/>
  <c r="J67" i="1"/>
  <c r="L67" i="1"/>
  <c r="M67" i="1"/>
  <c r="N67" i="1"/>
  <c r="O67" i="1"/>
  <c r="I66" i="1"/>
  <c r="J66" i="1"/>
  <c r="L66" i="1"/>
  <c r="M66" i="1"/>
  <c r="N66" i="1"/>
  <c r="I65" i="1"/>
  <c r="J65" i="1"/>
  <c r="L65" i="1"/>
  <c r="M65" i="1"/>
  <c r="N65" i="1"/>
  <c r="I64" i="1"/>
  <c r="J64" i="1"/>
  <c r="L64" i="1"/>
  <c r="M64" i="1"/>
  <c r="N64" i="1"/>
  <c r="O64" i="1"/>
  <c r="I63" i="1"/>
  <c r="J63" i="1"/>
  <c r="L63" i="1"/>
  <c r="M63" i="1"/>
  <c r="N63" i="1"/>
  <c r="O63" i="1"/>
  <c r="I62" i="1"/>
  <c r="J62" i="1"/>
  <c r="L62" i="1"/>
  <c r="M62" i="1"/>
  <c r="N62" i="1"/>
  <c r="O62" i="1"/>
  <c r="I61" i="1"/>
  <c r="J61" i="1"/>
  <c r="L61" i="1"/>
  <c r="M61" i="1"/>
  <c r="N61" i="1"/>
  <c r="O61" i="1"/>
  <c r="I60" i="1"/>
  <c r="J60" i="1"/>
  <c r="L60" i="1"/>
  <c r="M60" i="1"/>
  <c r="N60" i="1"/>
  <c r="O60" i="1"/>
  <c r="I59" i="1"/>
  <c r="J59" i="1"/>
  <c r="L59" i="1"/>
  <c r="M59" i="1"/>
  <c r="N59" i="1"/>
  <c r="O59" i="1"/>
  <c r="I58" i="1"/>
  <c r="J58" i="1"/>
  <c r="L58" i="1"/>
  <c r="M58" i="1"/>
  <c r="N58" i="1"/>
  <c r="O58" i="1"/>
  <c r="I57" i="1"/>
  <c r="J57" i="1"/>
  <c r="L57" i="1"/>
  <c r="M57" i="1"/>
  <c r="N57" i="1"/>
  <c r="O57" i="1"/>
  <c r="I56" i="1"/>
  <c r="J56" i="1"/>
  <c r="L56" i="1"/>
  <c r="M56" i="1"/>
  <c r="N56" i="1"/>
  <c r="I55" i="1"/>
  <c r="J55" i="1"/>
  <c r="L55" i="1"/>
  <c r="M55" i="1"/>
  <c r="N55" i="1"/>
  <c r="O55" i="1"/>
  <c r="I54" i="1"/>
  <c r="J54" i="1"/>
  <c r="L54" i="1"/>
  <c r="M54" i="1"/>
  <c r="N54" i="1"/>
  <c r="O54" i="1"/>
  <c r="I53" i="1"/>
  <c r="J53" i="1"/>
  <c r="L53" i="1"/>
  <c r="M53" i="1"/>
  <c r="N53" i="1"/>
  <c r="O53" i="1"/>
  <c r="I52" i="1"/>
  <c r="J52" i="1"/>
  <c r="L52" i="1"/>
  <c r="M52" i="1"/>
  <c r="N52" i="1"/>
  <c r="O52" i="1"/>
  <c r="I51" i="1"/>
  <c r="J51" i="1"/>
  <c r="L51" i="1"/>
  <c r="M51" i="1"/>
  <c r="N51" i="1"/>
  <c r="O51" i="1"/>
  <c r="I50" i="1"/>
  <c r="J50" i="1"/>
  <c r="L50" i="1"/>
  <c r="M50" i="1"/>
  <c r="N50" i="1"/>
  <c r="O50" i="1"/>
  <c r="I49" i="1"/>
  <c r="J49" i="1"/>
  <c r="L49" i="1"/>
  <c r="M49" i="1"/>
  <c r="N49" i="1"/>
  <c r="O49" i="1"/>
  <c r="I48" i="1"/>
  <c r="J48" i="1"/>
  <c r="L48" i="1"/>
  <c r="M48" i="1"/>
  <c r="N48" i="1"/>
  <c r="O48" i="1"/>
  <c r="I47" i="1"/>
  <c r="J47" i="1"/>
  <c r="L47" i="1"/>
  <c r="M47" i="1"/>
  <c r="N47" i="1"/>
  <c r="O47" i="1"/>
  <c r="I46" i="1"/>
  <c r="J46" i="1"/>
  <c r="L46" i="1"/>
  <c r="M46" i="1"/>
  <c r="N46" i="1"/>
  <c r="O46" i="1"/>
  <c r="I45" i="1"/>
  <c r="J45" i="1"/>
  <c r="L45" i="1"/>
  <c r="M45" i="1"/>
  <c r="N45" i="1"/>
  <c r="O45" i="1"/>
  <c r="I44" i="1"/>
  <c r="J44" i="1"/>
  <c r="L44" i="1"/>
  <c r="M44" i="1"/>
  <c r="N44" i="1"/>
  <c r="O44" i="1"/>
  <c r="I43" i="1"/>
  <c r="J43" i="1"/>
  <c r="L43" i="1"/>
  <c r="M43" i="1"/>
  <c r="N43" i="1"/>
  <c r="O43" i="1"/>
  <c r="I42" i="1"/>
  <c r="J42" i="1"/>
  <c r="L42" i="1"/>
  <c r="M42" i="1"/>
  <c r="N42" i="1"/>
  <c r="I41" i="1"/>
  <c r="J41" i="1"/>
  <c r="L41" i="1"/>
  <c r="M41" i="1"/>
  <c r="N41" i="1"/>
  <c r="I40" i="1"/>
  <c r="J40" i="1"/>
  <c r="L40" i="1"/>
  <c r="M40" i="1"/>
  <c r="N40" i="1"/>
  <c r="O40" i="1"/>
  <c r="I39" i="1"/>
  <c r="J39" i="1"/>
  <c r="L39" i="1"/>
  <c r="M39" i="1"/>
  <c r="N39" i="1"/>
  <c r="O39" i="1"/>
  <c r="I38" i="1"/>
  <c r="J38" i="1"/>
  <c r="L38" i="1"/>
  <c r="M38" i="1"/>
  <c r="N38" i="1"/>
  <c r="I37" i="1"/>
  <c r="J37" i="1"/>
  <c r="L37" i="1"/>
  <c r="M37" i="1"/>
  <c r="N37" i="1"/>
  <c r="O37" i="1"/>
  <c r="I36" i="1"/>
  <c r="J36" i="1"/>
  <c r="L36" i="1"/>
  <c r="M36" i="1"/>
  <c r="N36" i="1"/>
  <c r="O36" i="1"/>
  <c r="I35" i="1"/>
  <c r="J35" i="1"/>
  <c r="L35" i="1"/>
  <c r="M35" i="1"/>
  <c r="N35" i="1"/>
  <c r="O35" i="1"/>
  <c r="I34" i="1"/>
  <c r="J34" i="1"/>
  <c r="L34" i="1"/>
  <c r="M34" i="1"/>
  <c r="N34" i="1"/>
  <c r="I33" i="1"/>
  <c r="J33" i="1"/>
  <c r="L33" i="1"/>
  <c r="M33" i="1"/>
  <c r="N33" i="1"/>
  <c r="I32" i="1"/>
  <c r="J32" i="1"/>
  <c r="L32" i="1"/>
  <c r="M32" i="1"/>
  <c r="N32" i="1"/>
  <c r="I31" i="1"/>
  <c r="J31" i="1"/>
  <c r="L31" i="1"/>
  <c r="M31" i="1"/>
  <c r="N31" i="1"/>
  <c r="I30" i="1"/>
  <c r="J30" i="1"/>
  <c r="L30" i="1"/>
  <c r="M30" i="1"/>
  <c r="N30" i="1"/>
  <c r="O30" i="1"/>
  <c r="I29" i="1"/>
  <c r="J29" i="1"/>
  <c r="L29" i="1"/>
  <c r="M29" i="1"/>
  <c r="N29" i="1"/>
  <c r="O29" i="1"/>
  <c r="I28" i="1"/>
  <c r="J28" i="1"/>
  <c r="L28" i="1"/>
  <c r="M28" i="1"/>
  <c r="N28" i="1"/>
  <c r="O28" i="1"/>
  <c r="I27" i="1"/>
  <c r="J27" i="1"/>
  <c r="L27" i="1"/>
  <c r="M27" i="1"/>
  <c r="N27" i="1"/>
  <c r="O27" i="1"/>
  <c r="I26" i="1"/>
  <c r="J26" i="1"/>
  <c r="L26" i="1"/>
  <c r="M26" i="1"/>
  <c r="N26" i="1"/>
  <c r="O26" i="1"/>
  <c r="I25" i="1"/>
  <c r="J25" i="1"/>
  <c r="L25" i="1"/>
  <c r="M25" i="1"/>
  <c r="N25" i="1"/>
  <c r="O25" i="1"/>
  <c r="I24" i="1"/>
  <c r="J24" i="1"/>
  <c r="L24" i="1"/>
  <c r="M24" i="1"/>
  <c r="N24" i="1"/>
  <c r="I23" i="1"/>
  <c r="J23" i="1"/>
  <c r="L23" i="1"/>
  <c r="M23" i="1"/>
  <c r="N23" i="1"/>
  <c r="I22" i="1"/>
  <c r="J22" i="1"/>
  <c r="L22" i="1"/>
  <c r="M22" i="1"/>
  <c r="N22" i="1"/>
  <c r="O22" i="1"/>
  <c r="I21" i="1"/>
  <c r="J21" i="1"/>
  <c r="L21" i="1"/>
  <c r="M21" i="1"/>
  <c r="N21" i="1"/>
  <c r="O21" i="1"/>
  <c r="I20" i="1"/>
  <c r="J20" i="1"/>
  <c r="L20" i="1"/>
  <c r="M20" i="1"/>
  <c r="N20" i="1"/>
  <c r="O20" i="1"/>
  <c r="I19" i="1"/>
  <c r="J19" i="1"/>
  <c r="L19" i="1"/>
  <c r="M19" i="1"/>
  <c r="N19" i="1"/>
  <c r="I18" i="1"/>
  <c r="J18" i="1"/>
  <c r="L18" i="1"/>
  <c r="M18" i="1"/>
  <c r="N18" i="1"/>
  <c r="O18" i="1"/>
  <c r="I17" i="1"/>
  <c r="J17" i="1"/>
  <c r="L17" i="1"/>
  <c r="M17" i="1"/>
  <c r="N17" i="1"/>
  <c r="O17" i="1"/>
  <c r="I16" i="1"/>
  <c r="J16" i="1"/>
  <c r="L16" i="1"/>
  <c r="M16" i="1"/>
  <c r="N16" i="1"/>
  <c r="O16" i="1"/>
  <c r="I15" i="1"/>
  <c r="J15" i="1"/>
  <c r="L15" i="1"/>
  <c r="M15" i="1"/>
  <c r="N15" i="1"/>
  <c r="O15" i="1"/>
  <c r="I14" i="1"/>
  <c r="J14" i="1"/>
  <c r="L14" i="1"/>
  <c r="M14" i="1"/>
  <c r="N14" i="1"/>
  <c r="O14" i="1"/>
  <c r="I13" i="1"/>
  <c r="J13" i="1"/>
  <c r="L13" i="1"/>
  <c r="M13" i="1"/>
  <c r="N13" i="1"/>
  <c r="O13" i="1"/>
  <c r="I12" i="1"/>
  <c r="J12" i="1"/>
  <c r="L12" i="1"/>
  <c r="M12" i="1"/>
  <c r="N12" i="1"/>
  <c r="O12" i="1"/>
  <c r="I11" i="1"/>
  <c r="J11" i="1"/>
  <c r="L11" i="1"/>
  <c r="M11" i="1"/>
  <c r="N11" i="1"/>
  <c r="O11" i="1"/>
  <c r="I10" i="1"/>
  <c r="J10" i="1"/>
  <c r="L10" i="1"/>
  <c r="M10" i="1"/>
  <c r="N10" i="1"/>
  <c r="O10" i="1"/>
  <c r="I9" i="1"/>
  <c r="J9" i="1"/>
  <c r="L9" i="1"/>
  <c r="M9" i="1"/>
  <c r="N9" i="1"/>
  <c r="O9" i="1"/>
  <c r="I8" i="1"/>
  <c r="J8" i="1"/>
  <c r="L8" i="1"/>
  <c r="M8" i="1"/>
  <c r="N8" i="1"/>
  <c r="O8" i="1"/>
  <c r="I7" i="1"/>
  <c r="J7" i="1"/>
  <c r="L7" i="1"/>
  <c r="M7" i="1"/>
  <c r="N7" i="1"/>
  <c r="O7" i="1"/>
  <c r="I6" i="1"/>
  <c r="J6" i="1"/>
  <c r="L6" i="1"/>
  <c r="M6" i="1"/>
  <c r="N6" i="1"/>
  <c r="I5" i="1"/>
  <c r="J5" i="1"/>
  <c r="L5" i="1"/>
  <c r="M5" i="1"/>
  <c r="N5" i="1"/>
  <c r="O5" i="1"/>
  <c r="I4" i="1"/>
  <c r="J4" i="1"/>
  <c r="L4" i="1"/>
  <c r="M4" i="1"/>
  <c r="N4" i="1"/>
  <c r="O4" i="1"/>
  <c r="I3" i="1"/>
  <c r="J3" i="1"/>
  <c r="L3" i="1"/>
  <c r="M3" i="1"/>
  <c r="N3" i="1"/>
  <c r="O3" i="1"/>
</calcChain>
</file>

<file path=xl/sharedStrings.xml><?xml version="1.0" encoding="utf-8"?>
<sst xmlns="http://schemas.openxmlformats.org/spreadsheetml/2006/main" count="806" uniqueCount="562">
  <si>
    <t>Country</t>
  </si>
  <si>
    <t>Afghanistan 14.4 2008 12 2008 22 2008 IEA, 20092</t>
  </si>
  <si>
    <t>Algeria 99.3 2008 98 2008 100 2008 IEA, 20092</t>
  </si>
  <si>
    <t>Angola 26.2 2008 10.7 2008 38 2008 IEA, 20092</t>
  </si>
  <si>
    <t>Argentina 97.2 2008 70 2008 99.6 2008 IEA, 20092</t>
  </si>
  <si>
    <t>Bahamas 94 2001 Mycoo M. (not dated)</t>
  </si>
  <si>
    <t>Bahrain 99.4 2008 95 2008 100 2008 IEA, 20092</t>
  </si>
  <si>
    <t>Bangladesh 41 2008 28 2008 76 2008 IEA, 20092</t>
  </si>
  <si>
    <t>Barbados 100 2004 100 2004 100 2004 Castalia, 2004</t>
  </si>
  <si>
    <t>Belize 91.7 2007 68 2000 95.4 2000 Statistical Institute of Belize, 2007;</t>
  </si>
  <si>
    <t>Benin 24.8 2008 8.5 2008 48 2008 IEA, 20092</t>
  </si>
  <si>
    <t>Bhutan 68.5 2007 56.1 2007 97.4 2007 National Statistics Bureau, Royal</t>
  </si>
  <si>
    <t>Bolivia 77.5 2008 38 2008 98.2 2008 IEA, 20092</t>
  </si>
  <si>
    <t>Botswana 45.4 2008 12 2008 68 2008 IEA, 20092</t>
  </si>
  <si>
    <t>Brazil 97.8 2008 88 2008 99.5 2008 IEA, 20092</t>
  </si>
  <si>
    <t>Brunei 99.7 2008 98.6 2008 100 2008 IEA, 20092</t>
  </si>
  <si>
    <t>Burkina Faso 10 2008 6.3 2008 25 2008 IEA, 20092</t>
  </si>
  <si>
    <t>Burundi 2.8 2006 0.1 2006 25.6 2006 African Development Bank Group,</t>
  </si>
  <si>
    <t>Cambodia 24 2008 12.5 2008 66 2008 IEA, 20092</t>
  </si>
  <si>
    <t>Cameroon 29.4 2008 9 2008 45 2008 IEA, 20092</t>
  </si>
  <si>
    <t>Cape Verde 70.4 2006 44.9 2006 87.5 2006 Republic of Cape Verde, Ministry of</t>
  </si>
  <si>
    <t>Central African Rep. 5.1 2003 0.3 2003 14.7 2003 République Centrafricaine, Direction</t>
  </si>
  <si>
    <t>Chad 3.5 2004 0.3 2004 16.4 2004 Bandoumal O., Nodjimadji K. et al.,</t>
  </si>
  <si>
    <t>Chile 98.5 2008 95 2008 99 2008 IEA, 20092</t>
  </si>
  <si>
    <t>China 99.4 2008 99 2008 100 2008 IEA, 20092</t>
  </si>
  <si>
    <t>Colombia 93.6 2008 76 2008 99.6 2008 IEA, 20092</t>
  </si>
  <si>
    <t>Comoros 40.1 2004 Lachaud J.P., 2005</t>
  </si>
  <si>
    <t>Congo 30 2008 15 2008 39.5 2008 IEA, 20092</t>
  </si>
  <si>
    <t>Congo (DR) 11.1 2008 25 2008 4 2008 IEA, 20092</t>
  </si>
  <si>
    <t>Cook Islands 99 2006 Cook Islands Statistic Office, 2008</t>
  </si>
  <si>
    <t>Costa Rica 99.1 2008 98 2008 99.8 2008 IEA, 20092</t>
  </si>
  <si>
    <t>Côte d’Ivoire 47.3 2008 18 2008 78 2008 IEA, 20092</t>
  </si>
  <si>
    <t>Cuba 97 2008 87.8 2008 100 2008 IEA, 20092</t>
  </si>
  <si>
    <t>Djibouti 49.7 2004 10.2 2004 56.9 2004 MDGR, 2005; PRSP, 2004; Estimate</t>
  </si>
  <si>
    <t>Dominica 99 2006 96.3 2006 100 2006 GTZ, 2007; Estimates</t>
  </si>
  <si>
    <t>Dominican Republic 95.9 2008 90.4 2008 98.4 2008 IEA, 20092</t>
  </si>
  <si>
    <t>Ecuador 92.2 2008 78 2008 99.6 2008 IEA, 20092</t>
  </si>
  <si>
    <t>Egypt 99.4 2008 99.1 2008 100 2008 IEA, 20092</t>
  </si>
  <si>
    <t>El Salvador 86.4 2008 70 2008 97.1 2008 IEA, 20092</t>
  </si>
  <si>
    <t>Equatorial Guinea 27 2006 6.2 2004 71.2 2004 IEA, WEO 2008 ; Thiam N., Thomas J.P.,</t>
  </si>
  <si>
    <t>Eritrea 32 2008 5 2008 86 2008 National Statistics and Evaluation</t>
  </si>
  <si>
    <t>Ethiopia 15.3 2008 2 2008 80 2008 Central Statistical Agency and ORC</t>
  </si>
  <si>
    <t>Fiji 60 2004 ADB (not dated);</t>
  </si>
  <si>
    <t>Gabon 36.7 2008 18 2008 40 2008 IEA, 20092</t>
  </si>
  <si>
    <t>Gambia 8.3 2002 2.8 2002 45.9 2002 UNICEF, 2003</t>
  </si>
  <si>
    <t>Ghana 54 2008 23 2008 85 2008 IEA, 20092</t>
  </si>
  <si>
    <t>Grenada 99.5 2006 99.1 2006 100 2006 GTZ, 2007; Estimates</t>
  </si>
  <si>
    <t>Guatemala 80.5 2008 68 2008 93.7 2008 IEA, 20092</t>
  </si>
  <si>
    <t>Guinea 20.2 2005 2.8 2005 63.8 2005 Direction Nationale de la Statistique</t>
  </si>
  <si>
    <t>Guinea-Bissau 11.5 2005 &lt;1 2005 30.7 2005 ENDA, 2005</t>
  </si>
  <si>
    <t>Guyana 77.5 2005 75.7 2005 81.6 2005 Ministry of Health Georgetown,</t>
  </si>
  <si>
    <t>Haiti 38.5 2008 11.7 2008 68.9 2008 IEA, 20092</t>
  </si>
  <si>
    <t>Honduras 70.3 2008 45 2008 97.9 2008 IEA, 20092</t>
  </si>
  <si>
    <t>Hong Kong, China 100 2005 100 2005 100 2005 UNESCAP,</t>
  </si>
  <si>
    <t>India 64.5 2008 52.5 2008 93.1 2008 IEA, 20092</t>
  </si>
  <si>
    <t>Indonesia 64.5 2008 32 2008 94 2008 IEA, 20092</t>
  </si>
  <si>
    <t>Iran 98.4 2008 95 2008 100 2008 IEA, 20092</t>
  </si>
  <si>
    <t>Iraq 85 2008 57 2008 99 2008 IEA, 20092</t>
  </si>
  <si>
    <t>Jamaica 92 2008 83.4 2008 99.5 2008 IEA, 20092</t>
  </si>
  <si>
    <t>Jordan 99.9 2008 100 2008 99.5 2008 IEA, 20092</t>
  </si>
  <si>
    <t>Kenya 15 2008 5 2008 51.3 2008 IEA, 20092</t>
  </si>
  <si>
    <t>Kiribati 60 2005 UNDP, 2005</t>
  </si>
  <si>
    <t>Korea (DPR) 26 2008 10 2008 36 2008 IEA, 20092</t>
  </si>
  <si>
    <t>Korea (Rep) 100 2007 100 2007 100 2007 UNDP, 2007</t>
  </si>
  <si>
    <t>Kuwait 100 2008 100 2008 100 2008 IEA, 20092</t>
  </si>
  <si>
    <t>Lao PDR 55 2008 42 2008 84 2008 IEA, 20092</t>
  </si>
  <si>
    <t>Lebanon 99.9 2008 99.3 2008 100 2008 IEA, 20092</t>
  </si>
  <si>
    <t>Lesotho 16 2008 6 2008 44 2008 IEA, 20092</t>
  </si>
  <si>
    <t>Liberia1 3.3 2007 1 2007 7 2007 Liberia Institute of Statistics and</t>
  </si>
  <si>
    <t>Libya 99.8 2008 99 2008 100 2008 IEA, 20092</t>
  </si>
  <si>
    <t>Madagascar 19 2008 5 2008 53 2008 IEA, 20092</t>
  </si>
  <si>
    <t>Malawi 9 2008 5.3 2008 25 2008 IEA, 20092</t>
  </si>
  <si>
    <t>Malaysia 99.4 2008 98 2008 100 2008 IEA, 20092</t>
  </si>
  <si>
    <t>Maldives 100 2006 100 2006 100 2006 Ministry of Planning and National</t>
  </si>
  <si>
    <t>Mali1 17.4 2006 3.7 2006 48.7 2006 Cellule de Planiycation et de</t>
  </si>
  <si>
    <t>Marshall Islands3 74.5 2007 32.3 2007 92.1 2007 EPPSO, SPC and Macro</t>
  </si>
  <si>
    <t>Mauritania 30.1 2005 2 2005 47 2005 Interview de Zeïdane Ould H’Meyda,</t>
  </si>
  <si>
    <t>Mauritius 99.4 2008 99 2008 100 2008 IEA, 20092</t>
  </si>
  <si>
    <t>Mexico 98.5 2006 96.1 2006 99.7 2006 ECLAC, 2008</t>
  </si>
  <si>
    <t>Micronesia 54 2000 PIREP, 2004</t>
  </si>
  <si>
    <t>Mongolia 67 2008 36 2008 90 2008 IEA, 20092</t>
  </si>
  <si>
    <t>Morocco 97 2008 96 2008 98 2008 IEA, 20092</t>
  </si>
  <si>
    <t>Mozambique 11.7 2008 6.3 2008 21 2008 IEA, 20092</t>
  </si>
  <si>
    <t>Myanmar 13 2008 10 2008 19 2008 IEA, 20092</t>
  </si>
  <si>
    <t>Namibia 34 2008 13 2008 70 2008 IEA, 20092</t>
  </si>
  <si>
    <t>Nauru3 99.9 2007 99.9 2007 Nauru Bureau of Statistics, SPC and</t>
  </si>
  <si>
    <t>Nepal 43.6 2008 34 2008 89.7 2008 IEA, 20092</t>
  </si>
  <si>
    <t>Nicaragua 72.1 2008 42 2008 95 2008 IEA, 20092</t>
  </si>
  <si>
    <t>Niger 9.3 2006 1.5 2006 47.2 2006 Institut National de la Statistique et</t>
  </si>
  <si>
    <t>Nigeria 46.8 2008 26 2008 69 2008 IEA, 20092</t>
  </si>
  <si>
    <t>Niue 99 2006 Secretariat of the Paciyc</t>
  </si>
  <si>
    <t>Oman 98 2008 93 2008 99.9 2008 IEA, 20092</t>
  </si>
  <si>
    <t>Pakistan 57.6 2008 46 2008 78 2008 IEA, 20092</t>
  </si>
  <si>
    <t>Palau 99.5 2006 98.4 2006 100 2006 Palau Office of Planning and</t>
  </si>
  <si>
    <t>Panama 88.1 2008 72 2008 94 2008 IEA, 20092</t>
  </si>
  <si>
    <t>Papua New Guinea 10 2004 5 2004 42.8 2004 PIREP, 2004</t>
  </si>
  <si>
    <t>Paraguay 94.5 2008 88 2008 98.8 2008 IEA, 20092</t>
  </si>
  <si>
    <t>Peru 76.9 2008 28 2008 96.4 2008 IEA, 20092</t>
  </si>
  <si>
    <t>Philippines 86 2008 65 2008 97 2008 IEA, 20092</t>
  </si>
  <si>
    <t>Qatar 98.7 2008 70 2008 100 2008 IEA, 20092</t>
  </si>
  <si>
    <t>Rwanda 4.8 2005 1.3 2005 25.1 2005 Institut National de la Statistique du</t>
  </si>
  <si>
    <t>Saint Kitts and Nevis 87 2003 ESMAP, 2005</t>
  </si>
  <si>
    <t>Saint Lucia 99 2006 98.5 2006 100 2006 GTZ, 2007; Estimates</t>
  </si>
  <si>
    <t>Samoa 97 2006 Samoa Bureau of Statistics, 2008</t>
  </si>
  <si>
    <t>Sao Tome and Principe 48.5 2005 33.7 2005 61.6 2005 Instituto Nacional de Estatistica Sao</t>
  </si>
  <si>
    <t>Saudi Arabia 99 2008 95 2008 100 2008 IEA, 20092</t>
  </si>
  <si>
    <t>Senegal 42 2008 18 2008 74.7 2008 IEA, 20092</t>
  </si>
  <si>
    <t>Seychelles 96 2002 Seychelles National Statistics</t>
  </si>
  <si>
    <t>Sierra Leone 5.1 2007 0.1 2007 12.7 2007 Government of Sierra Leone, 2007</t>
  </si>
  <si>
    <t>Singapore 100 2008 100 2008 100 2008 IEA, 20092</t>
  </si>
  <si>
    <t>Solomon Islands3 14.4 2007 5.1 2007 70.6 2007 SISO, SPC and Macro</t>
  </si>
  <si>
    <t>South Africa 75 2008 55 2008 88 2008 IEA, 20092</t>
  </si>
  <si>
    <t>Sri Lanka 76.6 2008 75 2008 85.8 2008 IEA, 20092</t>
  </si>
  <si>
    <t>Sudan 31.4 2008 19 2008 47.5 2008 IEA, 20092</t>
  </si>
  <si>
    <t>Suriname 78.6 2007 Bureau voor de Statistiek in</t>
  </si>
  <si>
    <t>Swaziland1 29.7 2007 20.2 2007 65.2 2007 Central Statistical Office and Macro</t>
  </si>
  <si>
    <t>Syrian Arab Republic 92.7 2008 84 2008 100 2008 IEA, 20092</t>
  </si>
  <si>
    <t>Tanzania 11.5 2008 2 2008 39 2008 IEA, 20092</t>
  </si>
  <si>
    <t>Thailand</t>
  </si>
  <si>
    <t>St Vincent &amp; Grenadines 99 2006 97.5 2006 100 2006 GTZ</t>
  </si>
  <si>
    <t>Thailand 99.3 2008 99 2008 100 2008 IEA, 20092</t>
  </si>
  <si>
    <t>Timor-Leste 22 2008 10.5 2008 52 2008 IEA, 20092</t>
  </si>
  <si>
    <t>Togo 20 2008 4 2008 42 2008 IEA, 20092</t>
  </si>
  <si>
    <t>Tonga 92.3 2006 90.7 2006 97.7 2006 Tonga Statistics Department, 2008</t>
  </si>
  <si>
    <t>Trinidad and Tobago 99 2008 99 2008 99.9 2008 IEA, 20092</t>
  </si>
  <si>
    <t>Tunisia 99.5 2008 98.5 2008 100 2008 IEA, 20092</t>
  </si>
  <si>
    <t>Turkey 100 2007 100 2007 100 2007 UNESCAP,</t>
  </si>
  <si>
    <t>Tuvalu 98 2005 95 2005 100 2005 Tuvalu Government Ministry of</t>
  </si>
  <si>
    <t>Uganda 9 2008 4 2008 42.5 2008 IEA, 20092</t>
  </si>
  <si>
    <t>United Arab Emirates 100 2008 100 2008 100 2008 IEA, 20092</t>
  </si>
  <si>
    <t>Uruguay 99.5 2008 82.4 2008 99.4 2008 IEA, 20092</t>
  </si>
  <si>
    <t>Vanuatu 19 2000 7 2000 61 2000 PIREP, 2004</t>
  </si>
  <si>
    <t>Venezuela 99 2008 85 2008 100 2008 IEA, 20092</t>
  </si>
  <si>
    <t>Viet Nam 89 2008 85 2008 99.6 2008 IEA, 20092</t>
  </si>
  <si>
    <t>Yemen 38.2 2008 22 2008 75 2008 IEA, 20092</t>
  </si>
  <si>
    <t>Zambia 18.8 2008 3.3 2008 47 2008 IEA, 20092</t>
  </si>
  <si>
    <t>Zimbabwe 41.5 2008 19 2008 79 2008 IEA, 20092</t>
  </si>
  <si>
    <t>Len</t>
  </si>
  <si>
    <t>1st blank</t>
  </si>
  <si>
    <t>Rest</t>
  </si>
  <si>
    <t>next blank</t>
  </si>
  <si>
    <t>Number</t>
  </si>
  <si>
    <t>Value</t>
  </si>
  <si>
    <t>Afghanistan</t>
  </si>
  <si>
    <t>Algeria</t>
  </si>
  <si>
    <t>Angola</t>
  </si>
  <si>
    <t>Argentina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</si>
  <si>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</si>
  <si>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</si>
  <si>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</si>
  <si>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</si>
  <si>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</si>
  <si>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</si>
  <si>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</si>
  <si>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</si>
  <si>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Botswana</t>
  </si>
  <si>
    <t>Brazil</t>
  </si>
  <si>
    <t>Brunei</t>
  </si>
  <si>
    <t>Burundi</t>
  </si>
  <si>
    <t>Cambodia</t>
  </si>
  <si>
    <t>Cameroon</t>
  </si>
  <si>
    <t>Chad</t>
  </si>
  <si>
    <t>Chile</t>
  </si>
  <si>
    <t>China</t>
  </si>
  <si>
    <t>Colombia</t>
  </si>
  <si>
    <t>Comoros</t>
  </si>
  <si>
    <t>Congo</t>
  </si>
  <si>
    <t>Cuba</t>
  </si>
  <si>
    <t>Djibouti</t>
  </si>
  <si>
    <t>Dominica</t>
  </si>
  <si>
    <t>Ecuador</t>
  </si>
  <si>
    <t>Egypt</t>
  </si>
  <si>
    <t>Eritrea</t>
  </si>
  <si>
    <t>Ethiopia</t>
  </si>
  <si>
    <t>Fiji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</si>
  <si>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</si>
  <si>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</si>
  <si>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</si>
  <si>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</si>
  <si>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</si>
  <si>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</si>
  <si>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</si>
  <si>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</si>
  <si>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</si>
  <si>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</si>
  <si>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</si>
  <si>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</si>
  <si>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</si>
  <si>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</si>
  <si>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</si>
  <si>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</si>
  <si>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Kenya</t>
  </si>
  <si>
    <t>Kiribati</t>
  </si>
  <si>
    <t>Korea</t>
  </si>
  <si>
    <t>Kuwait</t>
  </si>
  <si>
    <t>Lebanon</t>
  </si>
  <si>
    <t>Lesotho</t>
  </si>
  <si>
    <t>Libya</t>
  </si>
  <si>
    <t>Madagascar</t>
  </si>
  <si>
    <t>Malawi</t>
  </si>
  <si>
    <t>Malaysia</t>
  </si>
  <si>
    <t>Maldives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</si>
  <si>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</si>
  <si>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</si>
  <si>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</si>
  <si>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</si>
  <si>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</si>
  <si>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</si>
  <si>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</si>
  <si>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</si>
  <si>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</si>
  <si>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</si>
  <si>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</si>
  <si>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</si>
  <si>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Niue</t>
  </si>
  <si>
    <t>Oman</t>
  </si>
  <si>
    <t>Pakistan</t>
  </si>
  <si>
    <t>Palau</t>
  </si>
  <si>
    <t>Panama</t>
  </si>
  <si>
    <t>Paraguay</t>
  </si>
  <si>
    <t>Peru</t>
  </si>
  <si>
    <t>Philippines</t>
  </si>
  <si>
    <t>Qatar</t>
  </si>
  <si>
    <t>Rwanda</t>
  </si>
  <si>
    <t>Samoa</t>
  </si>
  <si>
    <t>Senegal</t>
  </si>
  <si>
    <t>Seychelles</t>
  </si>
  <si>
    <t>Singapore</t>
  </si>
  <si>
    <t>Sudan</t>
  </si>
  <si>
    <t>Suriname</t>
  </si>
  <si>
    <t>Tanzania</t>
  </si>
  <si>
    <t>Timor-Leste</t>
  </si>
  <si>
    <t>Togo</t>
  </si>
  <si>
    <t>Tonga</t>
  </si>
  <si>
    <t>Tunisia</t>
  </si>
  <si>
    <t>Turkey</t>
  </si>
  <si>
    <t>Tuvalu</t>
  </si>
  <si>
    <t>Uganda</t>
  </si>
  <si>
    <t>Uruguay</t>
  </si>
  <si>
    <t>Vanuatu</t>
  </si>
  <si>
    <t>Venezuela</t>
  </si>
  <si>
    <t>Yemen</t>
  </si>
  <si>
    <t>Zambia</t>
  </si>
  <si>
    <t>Zimbabwe</t>
  </si>
  <si>
    <t>AntiguaBarbuda &gt;95 2006 &gt;95 2006 &gt;95 2006 Antigua &amp; Barbuda Statistics</t>
  </si>
  <si>
    <t>Nauru</t>
  </si>
  <si>
    <t>AFG</t>
  </si>
  <si>
    <t>ALB</t>
  </si>
  <si>
    <t>Albania</t>
  </si>
  <si>
    <t>DZA</t>
  </si>
  <si>
    <t>AND</t>
  </si>
  <si>
    <t>Andorra</t>
  </si>
  <si>
    <t>AGO</t>
  </si>
  <si>
    <t>ATG</t>
  </si>
  <si>
    <t>Antigua &amp; Barbuda</t>
  </si>
  <si>
    <t>ARG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</si>
  <si>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</si>
  <si>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</si>
  <si>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</si>
  <si>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</si>
  <si>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</si>
  <si>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</si>
  <si>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</si>
  <si>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</si>
  <si>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PRT</t>
  </si>
  <si>
    <t>BHS</t>
  </si>
  <si>
    <t>BHR</t>
  </si>
  <si>
    <t>BGD</t>
  </si>
  <si>
    <t>BRB</t>
  </si>
  <si>
    <t>BLR</t>
  </si>
  <si>
    <t>Belarus</t>
  </si>
  <si>
    <t>BEL</t>
  </si>
  <si>
    <t>Belgium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</si>
  <si>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</si>
  <si>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</si>
  <si>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</si>
  <si>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</si>
  <si>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</si>
  <si>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</si>
  <si>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</si>
  <si>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</si>
  <si>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</si>
  <si>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Bulgaria</t>
  </si>
  <si>
    <t>BFA</t>
  </si>
  <si>
    <t>Burkina Faso</t>
  </si>
  <si>
    <t>MMR</t>
  </si>
  <si>
    <t>BDI</t>
  </si>
  <si>
    <t>KHM</t>
  </si>
  <si>
    <t>CMR</t>
  </si>
  <si>
    <t>CAN</t>
  </si>
  <si>
    <t>Canada</t>
  </si>
  <si>
    <t>CPV</t>
  </si>
  <si>
    <t>Cape Verde Is</t>
  </si>
  <si>
    <t>CAF</t>
  </si>
  <si>
    <t>Central African Rep</t>
  </si>
  <si>
    <t>TCD</t>
  </si>
  <si>
    <t>CHL</t>
  </si>
  <si>
    <t>CHN</t>
  </si>
  <si>
    <t>COL</t>
  </si>
  <si>
    <t>COM</t>
  </si>
  <si>
    <t>COG</t>
  </si>
  <si>
    <t>COD</t>
  </si>
  <si>
    <t>COK</t>
  </si>
  <si>
    <t>Cook Is</t>
  </si>
  <si>
    <t>CRI</t>
  </si>
  <si>
    <t>Costa Rica</t>
  </si>
  <si>
    <t>CIV</t>
  </si>
  <si>
    <t>Cote d'Ivoire</t>
  </si>
  <si>
    <t>Côte d'Ivoire</t>
  </si>
  <si>
    <t>HRV</t>
  </si>
  <si>
    <t>Croatia</t>
  </si>
  <si>
    <t>CUB</t>
  </si>
  <si>
    <t>CYP</t>
  </si>
  <si>
    <t>Cyprus</t>
  </si>
  <si>
    <t>CZE</t>
  </si>
  <si>
    <t>PRK</t>
  </si>
  <si>
    <t>DNK</t>
  </si>
  <si>
    <t>Denmark</t>
  </si>
  <si>
    <t>DJI</t>
  </si>
  <si>
    <t>DMA</t>
  </si>
  <si>
    <t>DOM</t>
  </si>
  <si>
    <t>Dominican Rep</t>
  </si>
  <si>
    <t>ECU</t>
  </si>
  <si>
    <t>EGY</t>
  </si>
  <si>
    <t>SLV</t>
  </si>
  <si>
    <t>El Salvador</t>
  </si>
  <si>
    <t>GNQ</t>
  </si>
  <si>
    <t>Equatorial Guinea</t>
  </si>
  <si>
    <t>ERI</t>
  </si>
  <si>
    <t>EST</t>
  </si>
  <si>
    <t>Estonia</t>
  </si>
  <si>
    <t>ETH</t>
  </si>
  <si>
    <t>FSM</t>
  </si>
  <si>
    <t>Micronesia Fed States</t>
  </si>
  <si>
    <t>FJI</t>
  </si>
  <si>
    <t>FIN</t>
  </si>
  <si>
    <t>Finland</t>
  </si>
  <si>
    <t>MKD</t>
  </si>
  <si>
    <t>FRA</t>
  </si>
  <si>
    <t>France</t>
  </si>
  <si>
    <t>GAB</t>
  </si>
  <si>
    <t>GMB</t>
  </si>
  <si>
    <t>GEO</t>
  </si>
  <si>
    <t>Georgia</t>
  </si>
  <si>
    <t>DEU</t>
  </si>
  <si>
    <t>Germany</t>
  </si>
  <si>
    <t>GHA</t>
  </si>
  <si>
    <t>GRC</t>
  </si>
  <si>
    <t>Greece</t>
  </si>
  <si>
    <t>GRD</t>
  </si>
  <si>
    <t>GTM</t>
  </si>
  <si>
    <t>GIN</t>
  </si>
  <si>
    <t>GNB</t>
  </si>
  <si>
    <t>Guinea Bissau</t>
  </si>
  <si>
    <t>GUY</t>
  </si>
  <si>
    <t>HTI</t>
  </si>
  <si>
    <t>HND</t>
  </si>
  <si>
    <t>HKG</t>
  </si>
  <si>
    <t>Hong Kong</t>
  </si>
  <si>
    <t>HUN</t>
  </si>
  <si>
    <t>Hungary</t>
  </si>
  <si>
    <t>ISL</t>
  </si>
  <si>
    <t>Iceland</t>
  </si>
  <si>
    <t>IND</t>
  </si>
  <si>
    <t>IDN</t>
  </si>
  <si>
    <t>IRN</t>
  </si>
  <si>
    <t>IRQ</t>
  </si>
  <si>
    <t>IRL</t>
  </si>
  <si>
    <t>Ireland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</si>
  <si>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</si>
  <si>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</si>
  <si>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</si>
  <si>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</si>
  <si>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</si>
  <si>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</si>
  <si>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</si>
  <si>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</si>
  <si>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</si>
  <si>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Kazakhstan</t>
  </si>
  <si>
    <t>KEN</t>
  </si>
  <si>
    <t>KIR</t>
  </si>
  <si>
    <t>KOR</t>
  </si>
  <si>
    <t>KWT</t>
  </si>
  <si>
    <t>KGZ</t>
  </si>
  <si>
    <t>Kyrgyzstan</t>
  </si>
  <si>
    <t>LAO</t>
  </si>
  <si>
    <t>Laos</t>
  </si>
  <si>
    <t>LVA</t>
  </si>
  <si>
    <t>Latvia</t>
  </si>
  <si>
    <t>LBN</t>
  </si>
  <si>
    <t>LSO</t>
  </si>
  <si>
    <t>LBR</t>
  </si>
  <si>
    <t>Liberia</t>
  </si>
  <si>
    <t>LBY</t>
  </si>
  <si>
    <t>LIE</t>
  </si>
  <si>
    <t>Liechtenstein</t>
  </si>
  <si>
    <t>LTU</t>
  </si>
  <si>
    <t>Lithuania</t>
  </si>
  <si>
    <t>LUX</t>
  </si>
  <si>
    <t>Luxembourg</t>
  </si>
  <si>
    <t>MDG</t>
  </si>
  <si>
    <t>MWI</t>
  </si>
  <si>
    <t>MYS</t>
  </si>
  <si>
    <t>MDV</t>
  </si>
  <si>
    <t>MLI</t>
  </si>
  <si>
    <t>Mali</t>
  </si>
  <si>
    <t>MLT</t>
  </si>
  <si>
    <t>Malta</t>
  </si>
  <si>
    <t>MHL</t>
  </si>
  <si>
    <t>Marshall Is</t>
  </si>
  <si>
    <t>MRT</t>
  </si>
  <si>
    <t>MUS</t>
  </si>
  <si>
    <t>MEX</t>
  </si>
  <si>
    <t>MDA</t>
  </si>
  <si>
    <t>MCO</t>
  </si>
  <si>
    <t>Monaco</t>
  </si>
  <si>
    <t>MNG</t>
  </si>
  <si>
    <t>MNE</t>
  </si>
  <si>
    <t>Montenegro</t>
  </si>
  <si>
    <t>MAR</t>
  </si>
  <si>
    <t>MOZ</t>
  </si>
  <si>
    <t>NAM</t>
  </si>
  <si>
    <t>NRU</t>
  </si>
  <si>
    <t>NPL</t>
  </si>
  <si>
    <t>NLD</t>
  </si>
  <si>
    <t>Netherlands</t>
  </si>
  <si>
    <t>NZL</t>
  </si>
  <si>
    <t>New Zealand</t>
  </si>
  <si>
    <t>NIC</t>
  </si>
  <si>
    <t>NER</t>
  </si>
  <si>
    <t>NGA</t>
  </si>
  <si>
    <t>NIU</t>
  </si>
  <si>
    <t>NOR</t>
  </si>
  <si>
    <t>Norway</t>
  </si>
  <si>
    <t>OMN</t>
  </si>
  <si>
    <t>PNG</t>
  </si>
  <si>
    <t>Papua New Guinea</t>
  </si>
  <si>
    <t>PAK</t>
  </si>
  <si>
    <t>PLW</t>
  </si>
  <si>
    <t>PAN</t>
  </si>
  <si>
    <t>PRY</t>
  </si>
  <si>
    <t>PER</t>
  </si>
  <si>
    <t>PHL</t>
  </si>
  <si>
    <t>POL</t>
  </si>
  <si>
    <t>Poland</t>
  </si>
  <si>
    <t>Portugal</t>
  </si>
  <si>
    <t>QAT</t>
  </si>
  <si>
    <t>ROU</t>
  </si>
  <si>
    <t>Romania</t>
  </si>
  <si>
    <t>RUS</t>
  </si>
  <si>
    <t>RWA</t>
  </si>
  <si>
    <t>WSM</t>
  </si>
  <si>
    <t>SMR</t>
  </si>
  <si>
    <t>San Marino</t>
  </si>
  <si>
    <t>STP</t>
  </si>
  <si>
    <t>Sao Tome &amp; Principe</t>
  </si>
  <si>
    <t>SAU</t>
  </si>
  <si>
    <t>Saudi Arabia</t>
  </si>
  <si>
    <t>SEN</t>
  </si>
  <si>
    <t>SRB</t>
  </si>
  <si>
    <t>Serbia</t>
  </si>
  <si>
    <t>SYC</t>
  </si>
  <si>
    <t>SLE</t>
  </si>
  <si>
    <t>Sierra Leone</t>
  </si>
  <si>
    <t>SGP</t>
  </si>
  <si>
    <t>SVK</t>
  </si>
  <si>
    <t>Slovakia</t>
  </si>
  <si>
    <t>SVN</t>
  </si>
  <si>
    <t>Slovenia</t>
  </si>
  <si>
    <t>SLB</t>
  </si>
  <si>
    <t>Solomon Is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</si>
  <si>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</si>
  <si>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</si>
  <si>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</si>
  <si>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</si>
  <si>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</si>
  <si>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</si>
  <si>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</si>
  <si>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</si>
  <si>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KNA</t>
  </si>
  <si>
    <t>St Kitts &amp; Nevis</t>
  </si>
  <si>
    <t>LCA</t>
  </si>
  <si>
    <t>St Lucia</t>
  </si>
  <si>
    <t>VCT</t>
  </si>
  <si>
    <t>St Vincent &amp; Grenadines</t>
  </si>
  <si>
    <t>SDN</t>
  </si>
  <si>
    <t>SUR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</si>
  <si>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</si>
  <si>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</si>
  <si>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</si>
  <si>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</si>
  <si>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</si>
  <si>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</si>
  <si>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</si>
  <si>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</si>
  <si>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</si>
  <si>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</si>
  <si>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</si>
  <si>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THA</t>
  </si>
  <si>
    <t>TLS</t>
  </si>
  <si>
    <t>Timor Leste</t>
  </si>
  <si>
    <t>TGO</t>
  </si>
  <si>
    <t>TON</t>
  </si>
  <si>
    <t>TTO</t>
  </si>
  <si>
    <t>Trinidad &amp; Tobago</t>
  </si>
  <si>
    <t>TUN</t>
  </si>
  <si>
    <t>TUR</t>
  </si>
  <si>
    <t>TKM</t>
  </si>
  <si>
    <t>Turkmenistan</t>
  </si>
  <si>
    <t>TUV</t>
  </si>
  <si>
    <t>USA</t>
  </si>
  <si>
    <t>United States</t>
  </si>
  <si>
    <t>ARE</t>
  </si>
  <si>
    <t>United Arab Emirates</t>
  </si>
  <si>
    <t>UGA</t>
  </si>
  <si>
    <t>GBR</t>
  </si>
  <si>
    <t>UKR</t>
  </si>
  <si>
    <t>Ukraine</t>
  </si>
  <si>
    <t>URY</t>
  </si>
  <si>
    <t>UZB</t>
  </si>
  <si>
    <t>Uzbekistan</t>
  </si>
  <si>
    <t>VUT</t>
  </si>
  <si>
    <t>VEN</t>
  </si>
  <si>
    <t>VNM</t>
  </si>
  <si>
    <t>Vietnam</t>
  </si>
  <si>
    <t>YEM</t>
  </si>
  <si>
    <t>ZMB</t>
  </si>
  <si>
    <t>ZWE</t>
  </si>
  <si>
    <t>% pop with electricity</t>
  </si>
  <si>
    <t>THE ENERGY ACCESS SITUATION</t>
  </si>
  <si>
    <t>Antigua and Barbuda</t>
  </si>
  <si>
    <t>Bolivia, Plurinational State of</t>
  </si>
  <si>
    <t>Bosnia and Herzegovina</t>
  </si>
  <si>
    <t>Brunei Darussalam</t>
  </si>
  <si>
    <t>Cape Verde</t>
  </si>
  <si>
    <t>Central African Republic</t>
  </si>
  <si>
    <t>Congo, the Democratic Republic of the</t>
  </si>
  <si>
    <t>Czech Republic</t>
  </si>
  <si>
    <t>Dominican Republic</t>
  </si>
  <si>
    <t>Iran, Islamic Republic of</t>
  </si>
  <si>
    <t>Korea, Democratic People's Republic of</t>
  </si>
  <si>
    <t>Korea, Republic of</t>
  </si>
  <si>
    <t>Lao People's Democratic Republic</t>
  </si>
  <si>
    <t>Libyan Arab Jamahiriya</t>
  </si>
  <si>
    <t>Marshall Islands</t>
  </si>
  <si>
    <t>Micronesia, Federated States of</t>
  </si>
  <si>
    <t>Moldova, Republic of</t>
  </si>
  <si>
    <t xml:space="preserve">Macedonia </t>
  </si>
  <si>
    <t>Russian Federation</t>
  </si>
  <si>
    <t>Saint Kitts and Nevis</t>
  </si>
  <si>
    <t>Saint Lucia</t>
  </si>
  <si>
    <t>Saint Vincent and the Grenadines</t>
  </si>
  <si>
    <t>Sao Tome and Principe</t>
  </si>
  <si>
    <t>Solomon Islands</t>
  </si>
  <si>
    <t>Syrian Arab Republic</t>
  </si>
  <si>
    <t>Tanzania, United Republic of</t>
  </si>
  <si>
    <t>Trinidad and Tobago</t>
  </si>
  <si>
    <t>United Kingdom</t>
  </si>
  <si>
    <t>Venezuela, Bolivarian Republic of</t>
  </si>
  <si>
    <t>Viet Nam</t>
  </si>
  <si>
    <t>WHO &amp; UNDP content.undp.org/go/cms-service/stream/asset/?asset_id=2205620in developing countriesFile UNDP WHO Energy access document.pdfCan probably assume that all missing Dev C have 100% accessMost data 2004-2008</t>
  </si>
  <si>
    <t>Static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</si>
</sst>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 tint="-0.249977111117893"/>
      <name val="Calibri"/>
      <scheme val="minor"/>
    </font>
    <font>
      <b/>
      <i/>
      <sz val="12"/>
      <color theme="4" tint="-0.249977111117893"/>
      <name val="Calibri"/>
      <scheme val="minor"/>
    </font>
    <font>
      <b/>
      <sz val="14"/>
      <color theme="4" tint="-0.249977111117893"/>
      <name val="Calibri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17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38"/>
  <sheetViews>
    <sheetView topLeftCell="C1" workbookViewId="0">
      <selection activeCell="S3" sqref="S3"/>
    </sheetView>
  </sheetViews>
  <sheetFormatPr baseColWidth="10" defaultRowHeight="15" x14ac:dyDescent="0"/>
  <cols>
    <col min="8" max="8" width="21.33203125" customWidth="1"/>
  </cols>
  <sheetData>
    <row r="2" spans="3:19">
      <c r="I2" t="s">
        <v>137</v>
      </c>
      <c r="J2" t="s">
        <v>138</v>
      </c>
      <c r="L2" t="s">
        <v>139</v>
      </c>
      <c r="M2" t="s">
        <v>140</v>
      </c>
      <c r="N2" t="s">
        <v>141</v>
      </c>
      <c r="O2" t="s">
        <v>142</v>
      </c>
      <c r="R2" t="s">
        <v>0</v>
      </c>
      <c r="S2" t="s">
        <v>142</v>
      </c>
    </row>
    <row r="3" spans="3:19">
      <c r="C3" t="s">
        <v>1</v>
      </c>
      <c r="I3">
        <f>LEN(C3)</f>
        <v>48</v>
      </c>
      <c r="J3">
        <f>FIND(" ",C3)</f>
        <v>12</v>
      </c>
      <c r="L3" t="str">
        <f>RIGHT(C3,I3-J3)</f>
        <v>14.4 2008 12 2008 22 2008 IEA, 20092</v>
      </c>
      <c r="M3">
        <f>FIND(" ",L3)</f>
        <v>5</v>
      </c>
      <c r="N3" t="str">
        <f>LEFT(L3,M3-1)</f>
        <v>14.4</v>
      </c>
      <c r="O3">
        <f>VALUE(N3)</f>
        <v>14.4</v>
      </c>
      <c r="Q3" t="s">
        <v>246</v>
      </c>
      <c r="R3" t="s">
        <v>143</v>
      </c>
      <c r="S3">
        <v>14.4</v>
      </c>
    </row>
    <row r="4" spans="3:19">
      <c r="C4" t="s">
        <v>2</v>
      </c>
      <c r="I4">
        <f t="shared" ref="I4:I66" si="0">LEN(C4)</f>
        <v>45</v>
      </c>
      <c r="J4">
        <f t="shared" ref="J4:J66" si="1">FIND(" ",C4)</f>
        <v>8</v>
      </c>
      <c r="L4" t="str">
        <f t="shared" ref="L4:L66" si="2">RIGHT(C4,I4-J4)</f>
        <v>99.3 2008 98 2008 100 2008 IEA, 20092</v>
      </c>
      <c r="M4">
        <f t="shared" ref="M4:M66" si="3">FIND(" ",L4)</f>
        <v>5</v>
      </c>
      <c r="N4" t="str">
        <f t="shared" ref="N4:N66" si="4">LEFT(L4,M4-1)</f>
        <v>99.3</v>
      </c>
      <c r="O4">
        <f t="shared" ref="O4:O64" si="5">VALUE(N4)</f>
        <v>99.3</v>
      </c>
      <c r="Q4" t="s">
        <v>249</v>
      </c>
      <c r="R4" t="s">
        <v>144</v>
      </c>
      <c r="S4">
        <v>99.3</v>
      </c>
    </row>
    <row r="5" spans="3:19">
      <c r="C5" t="s">
        <v>3</v>
      </c>
      <c r="I5">
        <f t="shared" si="0"/>
        <v>45</v>
      </c>
      <c r="J5">
        <f t="shared" si="1"/>
        <v>7</v>
      </c>
      <c r="L5" t="str">
        <f t="shared" si="2"/>
        <v>26.2 2008 10.7 2008 38 2008 IEA, 20092</v>
      </c>
      <c r="M5">
        <f t="shared" si="3"/>
        <v>5</v>
      </c>
      <c r="N5" t="str">
        <f t="shared" si="4"/>
        <v>26.2</v>
      </c>
      <c r="O5">
        <f t="shared" si="5"/>
        <v>26.2</v>
      </c>
      <c r="Q5" t="s">
        <v>252</v>
      </c>
      <c r="R5" t="s">
        <v>145</v>
      </c>
      <c r="S5">
        <v>26.2</v>
      </c>
    </row>
    <row r="6" spans="3:19">
      <c r="C6" t="s">
        <v>244</v>
      </c>
      <c r="I6">
        <f t="shared" si="0"/>
        <v>70</v>
      </c>
      <c r="J6">
        <f t="shared" si="1"/>
        <v>15</v>
      </c>
      <c r="L6" t="str">
        <f t="shared" si="2"/>
        <v>&gt;95 2006 &gt;95 2006 &gt;95 2006 Antigua &amp; Barbuda Statistics</v>
      </c>
      <c r="M6">
        <f t="shared" si="3"/>
        <v>4</v>
      </c>
      <c r="N6" t="str">
        <f t="shared" si="4"/>
        <v>&gt;95</v>
      </c>
      <c r="O6">
        <v>95</v>
      </c>
      <c r="Q6" t="s">
        <v>253</v>
      </c>
      <c r="R6" t="s">
        <v>254</v>
      </c>
      <c r="S6">
        <v>95</v>
      </c>
    </row>
    <row r="7" spans="3:19">
      <c r="C7" t="s">
        <v>4</v>
      </c>
      <c r="I7">
        <f t="shared" si="0"/>
        <v>48</v>
      </c>
      <c r="J7">
        <f t="shared" si="1"/>
        <v>10</v>
      </c>
      <c r="L7" t="str">
        <f t="shared" si="2"/>
        <v>97.2 2008 70 2008 99.6 2008 IEA, 20092</v>
      </c>
      <c r="M7">
        <f t="shared" si="3"/>
        <v>5</v>
      </c>
      <c r="N7" t="str">
        <f t="shared" si="4"/>
        <v>97.2</v>
      </c>
      <c r="O7">
        <f t="shared" si="5"/>
        <v>97.2</v>
      </c>
      <c r="Q7" t="s">
        <v>255</v>
      </c>
      <c r="R7" t="s">
        <v>146</v>
      </c>
      <c r="S7">
        <v>97.2</v>
      </c>
    </row>
    <row r="8" spans="3:19">
      <c r="C8" t="s">
        <v>5</v>
      </c>
      <c r="I8">
        <f t="shared" si="0"/>
        <v>36</v>
      </c>
      <c r="J8">
        <f t="shared" si="1"/>
        <v>8</v>
      </c>
      <c r="L8" t="str">
        <f t="shared" si="2"/>
        <v>94 2001 Mycoo M. (not dated)</v>
      </c>
      <c r="M8">
        <f t="shared" si="3"/>
        <v>3</v>
      </c>
      <c r="N8" t="str">
        <f t="shared" si="4"/>
        <v>94</v>
      </c>
      <c r="O8">
        <f t="shared" si="5"/>
        <v>94</v>
      </c>
      <c r="Q8" t="s">
        <v>265</v>
      </c>
      <c r="R8" t="s">
        <v>147</v>
      </c>
      <c r="S8">
        <v>94</v>
      </c>
    </row>
    <row r="9" spans="3:19">
      <c r="C9" t="s">
        <v>6</v>
      </c>
      <c r="I9">
        <f t="shared" si="0"/>
        <v>45</v>
      </c>
      <c r="J9">
        <f t="shared" si="1"/>
        <v>8</v>
      </c>
      <c r="L9" t="str">
        <f t="shared" si="2"/>
        <v>99.4 2008 95 2008 100 2008 IEA, 20092</v>
      </c>
      <c r="M9">
        <f t="shared" si="3"/>
        <v>5</v>
      </c>
      <c r="N9" t="str">
        <f t="shared" si="4"/>
        <v>99.4</v>
      </c>
      <c r="O9">
        <f t="shared" si="5"/>
        <v>99.4</v>
      </c>
      <c r="Q9" t="s">
        <v>266</v>
      </c>
      <c r="R9" t="s">
        <v>148</v>
      </c>
      <c r="S9">
        <v>99.4</v>
      </c>
    </row>
    <row r="10" spans="3:19">
      <c r="C10" t="s">
        <v>7</v>
      </c>
      <c r="I10">
        <f t="shared" si="0"/>
        <v>45</v>
      </c>
      <c r="J10">
        <f t="shared" si="1"/>
        <v>11</v>
      </c>
      <c r="L10" t="str">
        <f t="shared" si="2"/>
        <v>41 2008 28 2008 76 2008 IEA, 20092</v>
      </c>
      <c r="M10">
        <f t="shared" si="3"/>
        <v>3</v>
      </c>
      <c r="N10" t="str">
        <f t="shared" si="4"/>
        <v>41</v>
      </c>
      <c r="O10">
        <f t="shared" si="5"/>
        <v>41</v>
      </c>
      <c r="Q10" t="s">
        <v>267</v>
      </c>
      <c r="R10" t="s">
        <v>149</v>
      </c>
      <c r="S10">
        <v>41</v>
      </c>
    </row>
    <row r="11" spans="3:19">
      <c r="C11" t="s">
        <v>8</v>
      </c>
      <c r="I11">
        <f t="shared" si="0"/>
        <v>50</v>
      </c>
      <c r="J11">
        <f t="shared" si="1"/>
        <v>9</v>
      </c>
      <c r="L11" t="str">
        <f t="shared" si="2"/>
        <v>100 2004 100 2004 100 2004 Castalia, 2004</v>
      </c>
      <c r="M11">
        <f t="shared" si="3"/>
        <v>4</v>
      </c>
      <c r="N11" t="str">
        <f t="shared" si="4"/>
        <v>100</v>
      </c>
      <c r="O11">
        <f t="shared" si="5"/>
        <v>100</v>
      </c>
      <c r="Q11" t="s">
        <v>268</v>
      </c>
      <c r="R11" t="s">
        <v>150</v>
      </c>
      <c r="S11">
        <v>100</v>
      </c>
    </row>
    <row r="12" spans="3:19">
      <c r="C12" t="s">
        <v>9</v>
      </c>
      <c r="I12">
        <f t="shared" si="0"/>
        <v>73</v>
      </c>
      <c r="J12">
        <f t="shared" si="1"/>
        <v>7</v>
      </c>
      <c r="L12" t="str">
        <f t="shared" si="2"/>
        <v>91.7 2007 68 2000 95.4 2000 Statistical Institute of Belize, 2007;</v>
      </c>
      <c r="M12">
        <f t="shared" si="3"/>
        <v>5</v>
      </c>
      <c r="N12" t="str">
        <f t="shared" si="4"/>
        <v>91.7</v>
      </c>
      <c r="O12">
        <f t="shared" si="5"/>
        <v>91.7</v>
      </c>
      <c r="Q12" t="s">
        <v>273</v>
      </c>
      <c r="R12" t="s">
        <v>151</v>
      </c>
      <c r="S12">
        <v>91.7</v>
      </c>
    </row>
    <row r="13" spans="3:19">
      <c r="C13" t="s">
        <v>10</v>
      </c>
      <c r="I13">
        <f t="shared" si="0"/>
        <v>43</v>
      </c>
      <c r="J13">
        <f t="shared" si="1"/>
        <v>6</v>
      </c>
      <c r="L13" t="str">
        <f t="shared" si="2"/>
        <v>24.8 2008 8.5 2008 48 2008 IEA, 20092</v>
      </c>
      <c r="M13">
        <f t="shared" si="3"/>
        <v>5</v>
      </c>
      <c r="N13" t="str">
        <f t="shared" si="4"/>
        <v>24.8</v>
      </c>
      <c r="O13">
        <f t="shared" si="5"/>
        <v>24.8</v>
      </c>
      <c r="Q13" t="s">
        <v>274</v>
      </c>
      <c r="R13" t="s">
        <v>152</v>
      </c>
      <c r="S13">
        <v>24.8</v>
      </c>
    </row>
    <row r="14" spans="3:19">
      <c r="C14" t="s">
        <v>11</v>
      </c>
      <c r="I14">
        <f t="shared" si="0"/>
        <v>70</v>
      </c>
      <c r="J14">
        <f t="shared" si="1"/>
        <v>7</v>
      </c>
      <c r="L14" t="str">
        <f t="shared" si="2"/>
        <v>68.5 2007 56.1 2007 97.4 2007 National Statistics Bureau, Royal</v>
      </c>
      <c r="M14">
        <f t="shared" si="3"/>
        <v>5</v>
      </c>
      <c r="N14" t="str">
        <f t="shared" si="4"/>
        <v>68.5</v>
      </c>
      <c r="O14">
        <f t="shared" si="5"/>
        <v>68.5</v>
      </c>
      <c r="Q14" t="s">
        <v>275</v>
      </c>
      <c r="R14" t="s">
        <v>153</v>
      </c>
      <c r="S14">
        <v>68.5</v>
      </c>
    </row>
    <row r="15" spans="3:19">
      <c r="C15" t="s">
        <v>12</v>
      </c>
      <c r="I15">
        <f t="shared" si="0"/>
        <v>46</v>
      </c>
      <c r="J15">
        <f t="shared" si="1"/>
        <v>8</v>
      </c>
      <c r="L15" t="str">
        <f t="shared" si="2"/>
        <v>77.5 2008 38 2008 98.2 2008 IEA, 20092</v>
      </c>
      <c r="M15">
        <f t="shared" si="3"/>
        <v>5</v>
      </c>
      <c r="N15" t="str">
        <f t="shared" si="4"/>
        <v>77.5</v>
      </c>
      <c r="O15">
        <f t="shared" si="5"/>
        <v>77.5</v>
      </c>
      <c r="Q15" t="s">
        <v>276</v>
      </c>
      <c r="R15" t="s">
        <v>154</v>
      </c>
      <c r="S15">
        <v>77.5</v>
      </c>
    </row>
    <row r="16" spans="3:19">
      <c r="C16" t="s">
        <v>13</v>
      </c>
      <c r="I16">
        <f t="shared" si="0"/>
        <v>45</v>
      </c>
      <c r="J16">
        <f t="shared" si="1"/>
        <v>9</v>
      </c>
      <c r="L16" t="str">
        <f t="shared" si="2"/>
        <v>45.4 2008 12 2008 68 2008 IEA, 20092</v>
      </c>
      <c r="M16">
        <f t="shared" si="3"/>
        <v>5</v>
      </c>
      <c r="N16" t="str">
        <f t="shared" si="4"/>
        <v>45.4</v>
      </c>
      <c r="O16">
        <f t="shared" si="5"/>
        <v>45.4</v>
      </c>
      <c r="Q16" t="s">
        <v>278</v>
      </c>
      <c r="R16" t="s">
        <v>155</v>
      </c>
      <c r="S16">
        <v>45.4</v>
      </c>
    </row>
    <row r="17" spans="3:19">
      <c r="C17" t="s">
        <v>14</v>
      </c>
      <c r="I17">
        <f t="shared" si="0"/>
        <v>45</v>
      </c>
      <c r="J17">
        <f t="shared" si="1"/>
        <v>7</v>
      </c>
      <c r="L17" t="str">
        <f t="shared" si="2"/>
        <v>97.8 2008 88 2008 99.5 2008 IEA, 20092</v>
      </c>
      <c r="M17">
        <f t="shared" si="3"/>
        <v>5</v>
      </c>
      <c r="N17" t="str">
        <f t="shared" si="4"/>
        <v>97.8</v>
      </c>
      <c r="O17">
        <f t="shared" si="5"/>
        <v>97.8</v>
      </c>
      <c r="Q17" t="s">
        <v>279</v>
      </c>
      <c r="R17" t="s">
        <v>156</v>
      </c>
      <c r="S17">
        <v>97.8</v>
      </c>
    </row>
    <row r="18" spans="3:19">
      <c r="C18" t="s">
        <v>15</v>
      </c>
      <c r="I18">
        <f t="shared" si="0"/>
        <v>46</v>
      </c>
      <c r="J18">
        <f t="shared" si="1"/>
        <v>7</v>
      </c>
      <c r="L18" t="str">
        <f t="shared" si="2"/>
        <v>99.7 2008 98.6 2008 100 2008 IEA, 20092</v>
      </c>
      <c r="M18">
        <f t="shared" si="3"/>
        <v>5</v>
      </c>
      <c r="N18" t="str">
        <f t="shared" si="4"/>
        <v>99.7</v>
      </c>
      <c r="O18">
        <f t="shared" si="5"/>
        <v>99.7</v>
      </c>
      <c r="Q18" t="s">
        <v>280</v>
      </c>
      <c r="R18" t="s">
        <v>157</v>
      </c>
      <c r="S18">
        <v>99.7</v>
      </c>
    </row>
    <row r="19" spans="3:19">
      <c r="C19" t="s">
        <v>16</v>
      </c>
      <c r="I19">
        <f t="shared" si="0"/>
        <v>48</v>
      </c>
      <c r="J19">
        <f t="shared" si="1"/>
        <v>8</v>
      </c>
      <c r="L19" t="str">
        <f t="shared" si="2"/>
        <v>Faso 10 2008 6.3 2008 25 2008 IEA, 20092</v>
      </c>
      <c r="M19">
        <f t="shared" si="3"/>
        <v>5</v>
      </c>
      <c r="N19" t="str">
        <f t="shared" si="4"/>
        <v>Faso</v>
      </c>
      <c r="O19">
        <v>10</v>
      </c>
      <c r="Q19" t="s">
        <v>283</v>
      </c>
      <c r="R19" t="s">
        <v>284</v>
      </c>
      <c r="S19">
        <v>10</v>
      </c>
    </row>
    <row r="20" spans="3:19">
      <c r="C20" t="s">
        <v>17</v>
      </c>
      <c r="I20">
        <f t="shared" si="0"/>
        <v>67</v>
      </c>
      <c r="J20">
        <f t="shared" si="1"/>
        <v>8</v>
      </c>
      <c r="L20" t="str">
        <f t="shared" si="2"/>
        <v>2.8 2006 0.1 2006 25.6 2006 African Development Bank Group,</v>
      </c>
      <c r="M20">
        <f t="shared" si="3"/>
        <v>4</v>
      </c>
      <c r="N20" t="str">
        <f t="shared" si="4"/>
        <v>2.8</v>
      </c>
      <c r="O20">
        <f t="shared" si="5"/>
        <v>2.8</v>
      </c>
      <c r="Q20" t="s">
        <v>286</v>
      </c>
      <c r="R20" t="s">
        <v>158</v>
      </c>
      <c r="S20">
        <v>2.8</v>
      </c>
    </row>
    <row r="21" spans="3:19">
      <c r="C21" t="s">
        <v>18</v>
      </c>
      <c r="I21">
        <f t="shared" si="0"/>
        <v>45</v>
      </c>
      <c r="J21">
        <f t="shared" si="1"/>
        <v>9</v>
      </c>
      <c r="L21" t="str">
        <f t="shared" si="2"/>
        <v>24 2008 12.5 2008 66 2008 IEA, 20092</v>
      </c>
      <c r="M21">
        <f t="shared" si="3"/>
        <v>3</v>
      </c>
      <c r="N21" t="str">
        <f t="shared" si="4"/>
        <v>24</v>
      </c>
      <c r="O21">
        <f t="shared" si="5"/>
        <v>24</v>
      </c>
      <c r="Q21" t="s">
        <v>287</v>
      </c>
      <c r="R21" t="s">
        <v>159</v>
      </c>
      <c r="S21">
        <v>24</v>
      </c>
    </row>
    <row r="22" spans="3:19">
      <c r="C22" t="s">
        <v>19</v>
      </c>
      <c r="I22">
        <f t="shared" si="0"/>
        <v>44</v>
      </c>
      <c r="J22">
        <f t="shared" si="1"/>
        <v>9</v>
      </c>
      <c r="L22" t="str">
        <f t="shared" si="2"/>
        <v>29.4 2008 9 2008 45 2008 IEA, 20092</v>
      </c>
      <c r="M22">
        <f t="shared" si="3"/>
        <v>5</v>
      </c>
      <c r="N22" t="str">
        <f t="shared" si="4"/>
        <v>29.4</v>
      </c>
      <c r="O22">
        <f t="shared" si="5"/>
        <v>29.4</v>
      </c>
      <c r="Q22" t="s">
        <v>288</v>
      </c>
      <c r="R22" t="s">
        <v>160</v>
      </c>
      <c r="S22">
        <v>29.4</v>
      </c>
    </row>
    <row r="23" spans="3:19">
      <c r="C23" t="s">
        <v>20</v>
      </c>
      <c r="I23">
        <f t="shared" si="0"/>
        <v>76</v>
      </c>
      <c r="J23">
        <f t="shared" si="1"/>
        <v>5</v>
      </c>
      <c r="L23" t="str">
        <f t="shared" si="2"/>
        <v>Verde 70.4 2006 44.9 2006 87.5 2006 Republic of Cape Verde, Ministry of</v>
      </c>
      <c r="M23">
        <f t="shared" si="3"/>
        <v>6</v>
      </c>
      <c r="N23" t="str">
        <f t="shared" si="4"/>
        <v>Verde</v>
      </c>
      <c r="O23">
        <v>70.400000000000006</v>
      </c>
      <c r="Q23" t="s">
        <v>291</v>
      </c>
      <c r="R23" t="s">
        <v>292</v>
      </c>
      <c r="S23">
        <v>70.400000000000006</v>
      </c>
    </row>
    <row r="24" spans="3:19">
      <c r="C24" t="s">
        <v>21</v>
      </c>
      <c r="I24">
        <f t="shared" si="0"/>
        <v>85</v>
      </c>
      <c r="J24">
        <f t="shared" si="1"/>
        <v>8</v>
      </c>
      <c r="L24" t="str">
        <f t="shared" si="2"/>
        <v>African Rep. 5.1 2003 0.3 2003 14.7 2003 République Centrafricaine, Direction</v>
      </c>
      <c r="M24">
        <f t="shared" si="3"/>
        <v>8</v>
      </c>
      <c r="N24" t="str">
        <f t="shared" si="4"/>
        <v>African</v>
      </c>
      <c r="O24">
        <v>5.0999999999999996</v>
      </c>
      <c r="Q24" t="s">
        <v>293</v>
      </c>
      <c r="R24" t="s">
        <v>294</v>
      </c>
      <c r="S24">
        <v>5.0999999999999996</v>
      </c>
    </row>
    <row r="25" spans="3:19">
      <c r="C25" t="s">
        <v>22</v>
      </c>
      <c r="I25">
        <f t="shared" si="0"/>
        <v>68</v>
      </c>
      <c r="J25">
        <f t="shared" si="1"/>
        <v>5</v>
      </c>
      <c r="L25" t="str">
        <f t="shared" si="2"/>
        <v>3.5 2004 0.3 2004 16.4 2004 Bandoumal O., Nodjimadji K. et al.,</v>
      </c>
      <c r="M25">
        <f t="shared" si="3"/>
        <v>4</v>
      </c>
      <c r="N25" t="str">
        <f t="shared" si="4"/>
        <v>3.5</v>
      </c>
      <c r="O25">
        <f t="shared" si="5"/>
        <v>3.5</v>
      </c>
      <c r="Q25" t="s">
        <v>295</v>
      </c>
      <c r="R25" t="s">
        <v>161</v>
      </c>
      <c r="S25">
        <v>3.5</v>
      </c>
    </row>
    <row r="26" spans="3:19">
      <c r="C26" t="s">
        <v>23</v>
      </c>
      <c r="I26">
        <f t="shared" si="0"/>
        <v>42</v>
      </c>
      <c r="J26">
        <f t="shared" si="1"/>
        <v>6</v>
      </c>
      <c r="L26" t="str">
        <f t="shared" si="2"/>
        <v>98.5 2008 95 2008 99 2008 IEA, 20092</v>
      </c>
      <c r="M26">
        <f t="shared" si="3"/>
        <v>5</v>
      </c>
      <c r="N26" t="str">
        <f t="shared" si="4"/>
        <v>98.5</v>
      </c>
      <c r="O26">
        <f t="shared" si="5"/>
        <v>98.5</v>
      </c>
      <c r="Q26" t="s">
        <v>296</v>
      </c>
      <c r="R26" t="s">
        <v>162</v>
      </c>
      <c r="S26">
        <v>98.5</v>
      </c>
    </row>
    <row r="27" spans="3:19">
      <c r="C27" t="s">
        <v>24</v>
      </c>
      <c r="I27">
        <f t="shared" si="0"/>
        <v>43</v>
      </c>
      <c r="J27">
        <f t="shared" si="1"/>
        <v>6</v>
      </c>
      <c r="L27" t="str">
        <f t="shared" si="2"/>
        <v>99.4 2008 99 2008 100 2008 IEA, 20092</v>
      </c>
      <c r="M27">
        <f t="shared" si="3"/>
        <v>5</v>
      </c>
      <c r="N27" t="str">
        <f t="shared" si="4"/>
        <v>99.4</v>
      </c>
      <c r="O27">
        <f t="shared" si="5"/>
        <v>99.4</v>
      </c>
      <c r="Q27" t="s">
        <v>297</v>
      </c>
      <c r="R27" t="s">
        <v>163</v>
      </c>
      <c r="S27">
        <v>99.4</v>
      </c>
    </row>
    <row r="28" spans="3:19">
      <c r="C28" t="s">
        <v>25</v>
      </c>
      <c r="I28">
        <f t="shared" si="0"/>
        <v>47</v>
      </c>
      <c r="J28">
        <f t="shared" si="1"/>
        <v>9</v>
      </c>
      <c r="L28" t="str">
        <f t="shared" si="2"/>
        <v>93.6 2008 76 2008 99.6 2008 IEA, 20092</v>
      </c>
      <c r="M28">
        <f t="shared" si="3"/>
        <v>5</v>
      </c>
      <c r="N28" t="str">
        <f t="shared" si="4"/>
        <v>93.6</v>
      </c>
      <c r="O28">
        <f t="shared" si="5"/>
        <v>93.6</v>
      </c>
      <c r="Q28" t="s">
        <v>298</v>
      </c>
      <c r="R28" t="s">
        <v>164</v>
      </c>
      <c r="S28">
        <v>93.6</v>
      </c>
    </row>
    <row r="29" spans="3:19">
      <c r="C29" t="s">
        <v>26</v>
      </c>
      <c r="I29">
        <f t="shared" si="0"/>
        <v>36</v>
      </c>
      <c r="J29">
        <f t="shared" si="1"/>
        <v>8</v>
      </c>
      <c r="L29" t="str">
        <f t="shared" si="2"/>
        <v>40.1 2004 Lachaud J.P., 2005</v>
      </c>
      <c r="M29">
        <f t="shared" si="3"/>
        <v>5</v>
      </c>
      <c r="N29" t="str">
        <f t="shared" si="4"/>
        <v>40.1</v>
      </c>
      <c r="O29">
        <f t="shared" si="5"/>
        <v>40.1</v>
      </c>
      <c r="Q29" t="s">
        <v>299</v>
      </c>
      <c r="R29" t="s">
        <v>165</v>
      </c>
      <c r="S29">
        <v>40.1</v>
      </c>
    </row>
    <row r="30" spans="3:19">
      <c r="C30" t="s">
        <v>27</v>
      </c>
      <c r="I30">
        <f t="shared" si="0"/>
        <v>42</v>
      </c>
      <c r="J30">
        <f t="shared" si="1"/>
        <v>6</v>
      </c>
      <c r="L30" t="str">
        <f t="shared" si="2"/>
        <v>30 2008 15 2008 39.5 2008 IEA, 20092</v>
      </c>
      <c r="M30">
        <f t="shared" si="3"/>
        <v>3</v>
      </c>
      <c r="N30" t="str">
        <f t="shared" si="4"/>
        <v>30</v>
      </c>
      <c r="O30">
        <f t="shared" si="5"/>
        <v>30</v>
      </c>
      <c r="Q30" t="s">
        <v>300</v>
      </c>
      <c r="R30" t="s">
        <v>166</v>
      </c>
      <c r="S30">
        <v>30</v>
      </c>
    </row>
    <row r="31" spans="3:19">
      <c r="C31" t="s">
        <v>28</v>
      </c>
      <c r="I31">
        <f t="shared" si="0"/>
        <v>46</v>
      </c>
      <c r="J31">
        <f t="shared" si="1"/>
        <v>6</v>
      </c>
      <c r="L31" t="str">
        <f t="shared" si="2"/>
        <v>(DR) 11.1 2008 25 2008 4 2008 IEA, 20092</v>
      </c>
      <c r="M31">
        <f t="shared" si="3"/>
        <v>5</v>
      </c>
      <c r="N31" t="str">
        <f t="shared" si="4"/>
        <v>(DR)</v>
      </c>
      <c r="O31">
        <v>11.1</v>
      </c>
      <c r="Q31" t="s">
        <v>300</v>
      </c>
      <c r="R31" t="s">
        <v>166</v>
      </c>
      <c r="S31">
        <v>11.1</v>
      </c>
    </row>
    <row r="32" spans="3:19">
      <c r="C32" t="s">
        <v>29</v>
      </c>
      <c r="I32">
        <f t="shared" si="0"/>
        <v>56</v>
      </c>
      <c r="J32">
        <f t="shared" si="1"/>
        <v>5</v>
      </c>
      <c r="L32" t="str">
        <f t="shared" si="2"/>
        <v>Islands 99 2006 Cook Islands Statistic Office, 2008</v>
      </c>
      <c r="M32">
        <f t="shared" si="3"/>
        <v>8</v>
      </c>
      <c r="N32" t="str">
        <f t="shared" si="4"/>
        <v>Islands</v>
      </c>
      <c r="O32">
        <v>99</v>
      </c>
      <c r="Q32" t="s">
        <v>302</v>
      </c>
      <c r="R32" t="s">
        <v>303</v>
      </c>
      <c r="S32">
        <v>99</v>
      </c>
    </row>
    <row r="33" spans="3:19">
      <c r="C33" t="s">
        <v>30</v>
      </c>
      <c r="I33">
        <f t="shared" si="0"/>
        <v>49</v>
      </c>
      <c r="J33">
        <f t="shared" si="1"/>
        <v>6</v>
      </c>
      <c r="L33" t="str">
        <f t="shared" si="2"/>
        <v>Rica 99.1 2008 98 2008 99.8 2008 IEA, 20092</v>
      </c>
      <c r="M33">
        <f t="shared" si="3"/>
        <v>5</v>
      </c>
      <c r="N33" t="str">
        <f t="shared" si="4"/>
        <v>Rica</v>
      </c>
      <c r="O33">
        <v>99.1</v>
      </c>
      <c r="Q33" t="s">
        <v>304</v>
      </c>
      <c r="R33" t="s">
        <v>305</v>
      </c>
      <c r="S33">
        <v>99.1</v>
      </c>
    </row>
    <row r="34" spans="3:19">
      <c r="C34" t="s">
        <v>31</v>
      </c>
      <c r="I34">
        <f t="shared" si="0"/>
        <v>50</v>
      </c>
      <c r="J34">
        <f t="shared" si="1"/>
        <v>5</v>
      </c>
      <c r="L34" t="str">
        <f t="shared" si="2"/>
        <v>d’Ivoire 47.3 2008 18 2008 78 2008 IEA, 20092</v>
      </c>
      <c r="M34">
        <f t="shared" si="3"/>
        <v>9</v>
      </c>
      <c r="N34" t="str">
        <f t="shared" si="4"/>
        <v>d’Ivoire</v>
      </c>
      <c r="O34">
        <v>47.3</v>
      </c>
      <c r="Q34" t="s">
        <v>306</v>
      </c>
      <c r="R34" t="s">
        <v>307</v>
      </c>
      <c r="S34">
        <v>47.3</v>
      </c>
    </row>
    <row r="35" spans="3:19">
      <c r="C35" t="s">
        <v>32</v>
      </c>
      <c r="I35">
        <f t="shared" si="0"/>
        <v>42</v>
      </c>
      <c r="J35">
        <f t="shared" si="1"/>
        <v>5</v>
      </c>
      <c r="L35" t="str">
        <f t="shared" si="2"/>
        <v>97 2008 87.8 2008 100 2008 IEA, 20092</v>
      </c>
      <c r="M35">
        <f t="shared" si="3"/>
        <v>3</v>
      </c>
      <c r="N35" t="str">
        <f t="shared" si="4"/>
        <v>97</v>
      </c>
      <c r="O35">
        <f t="shared" si="5"/>
        <v>97</v>
      </c>
      <c r="Q35" t="s">
        <v>311</v>
      </c>
      <c r="R35" t="s">
        <v>167</v>
      </c>
      <c r="S35">
        <v>97</v>
      </c>
    </row>
    <row r="36" spans="3:19">
      <c r="C36" t="s">
        <v>33</v>
      </c>
      <c r="I36">
        <f t="shared" si="0"/>
        <v>71</v>
      </c>
      <c r="J36">
        <f t="shared" si="1"/>
        <v>9</v>
      </c>
      <c r="L36" t="str">
        <f t="shared" si="2"/>
        <v>49.7 2004 10.2 2004 56.9 2004 MDGR, 2005; PRSP, 2004; Estimate</v>
      </c>
      <c r="M36">
        <f t="shared" si="3"/>
        <v>5</v>
      </c>
      <c r="N36" t="str">
        <f t="shared" si="4"/>
        <v>49.7</v>
      </c>
      <c r="O36">
        <f t="shared" si="5"/>
        <v>49.7</v>
      </c>
      <c r="Q36" t="s">
        <v>318</v>
      </c>
      <c r="R36" t="s">
        <v>168</v>
      </c>
      <c r="S36">
        <v>49.7</v>
      </c>
    </row>
    <row r="37" spans="3:19">
      <c r="C37" t="s">
        <v>34</v>
      </c>
      <c r="I37">
        <f t="shared" si="0"/>
        <v>56</v>
      </c>
      <c r="J37">
        <f t="shared" si="1"/>
        <v>9</v>
      </c>
      <c r="L37" t="str">
        <f t="shared" si="2"/>
        <v>99 2006 96.3 2006 100 2006 GTZ, 2007; Estimates</v>
      </c>
      <c r="M37">
        <f t="shared" si="3"/>
        <v>3</v>
      </c>
      <c r="N37" t="str">
        <f t="shared" si="4"/>
        <v>99</v>
      </c>
      <c r="O37">
        <f t="shared" si="5"/>
        <v>99</v>
      </c>
      <c r="Q37" t="s">
        <v>319</v>
      </c>
      <c r="R37" t="s">
        <v>169</v>
      </c>
      <c r="S37">
        <v>99</v>
      </c>
    </row>
    <row r="38" spans="3:19">
      <c r="C38" t="s">
        <v>35</v>
      </c>
      <c r="I38">
        <f t="shared" si="0"/>
        <v>59</v>
      </c>
      <c r="J38">
        <f t="shared" si="1"/>
        <v>10</v>
      </c>
      <c r="L38" t="str">
        <f t="shared" si="2"/>
        <v>Republic 95.9 2008 90.4 2008 98.4 2008 IEA, 20092</v>
      </c>
      <c r="M38">
        <f t="shared" si="3"/>
        <v>9</v>
      </c>
      <c r="N38" t="str">
        <f t="shared" si="4"/>
        <v>Republic</v>
      </c>
      <c r="O38">
        <v>95.9</v>
      </c>
      <c r="Q38" t="s">
        <v>320</v>
      </c>
      <c r="R38" t="s">
        <v>321</v>
      </c>
      <c r="S38">
        <v>95.9</v>
      </c>
    </row>
    <row r="39" spans="3:19">
      <c r="C39" t="s">
        <v>36</v>
      </c>
      <c r="I39">
        <f t="shared" si="0"/>
        <v>46</v>
      </c>
      <c r="J39">
        <f t="shared" si="1"/>
        <v>8</v>
      </c>
      <c r="L39" t="str">
        <f t="shared" si="2"/>
        <v>92.2 2008 78 2008 99.6 2008 IEA, 20092</v>
      </c>
      <c r="M39">
        <f t="shared" si="3"/>
        <v>5</v>
      </c>
      <c r="N39" t="str">
        <f t="shared" si="4"/>
        <v>92.2</v>
      </c>
      <c r="O39">
        <f t="shared" si="5"/>
        <v>92.2</v>
      </c>
      <c r="Q39" t="s">
        <v>322</v>
      </c>
      <c r="R39" t="s">
        <v>170</v>
      </c>
      <c r="S39">
        <v>92.2</v>
      </c>
    </row>
    <row r="40" spans="3:19">
      <c r="C40" t="s">
        <v>37</v>
      </c>
      <c r="I40">
        <f t="shared" si="0"/>
        <v>45</v>
      </c>
      <c r="J40">
        <f t="shared" si="1"/>
        <v>6</v>
      </c>
      <c r="L40" t="str">
        <f t="shared" si="2"/>
        <v>99.4 2008 99.1 2008 100 2008 IEA, 20092</v>
      </c>
      <c r="M40">
        <f t="shared" si="3"/>
        <v>5</v>
      </c>
      <c r="N40" t="str">
        <f t="shared" si="4"/>
        <v>99.4</v>
      </c>
      <c r="O40">
        <f t="shared" si="5"/>
        <v>99.4</v>
      </c>
      <c r="Q40" t="s">
        <v>323</v>
      </c>
      <c r="R40" t="s">
        <v>171</v>
      </c>
      <c r="S40">
        <v>99.4</v>
      </c>
    </row>
    <row r="41" spans="3:19">
      <c r="C41" t="s">
        <v>38</v>
      </c>
      <c r="I41">
        <f t="shared" si="0"/>
        <v>50</v>
      </c>
      <c r="J41">
        <f t="shared" si="1"/>
        <v>3</v>
      </c>
      <c r="L41" t="str">
        <f t="shared" si="2"/>
        <v>Salvador 86.4 2008 70 2008 97.1 2008 IEA, 20092</v>
      </c>
      <c r="M41">
        <f t="shared" si="3"/>
        <v>9</v>
      </c>
      <c r="N41" t="str">
        <f t="shared" si="4"/>
        <v>Salvador</v>
      </c>
      <c r="O41">
        <v>86.4</v>
      </c>
      <c r="Q41" t="s">
        <v>324</v>
      </c>
      <c r="R41" t="s">
        <v>325</v>
      </c>
      <c r="S41">
        <v>86.4</v>
      </c>
    </row>
    <row r="42" spans="3:19">
      <c r="C42" t="s">
        <v>39</v>
      </c>
      <c r="I42">
        <f t="shared" si="0"/>
        <v>83</v>
      </c>
      <c r="J42">
        <f t="shared" si="1"/>
        <v>11</v>
      </c>
      <c r="L42" t="str">
        <f t="shared" si="2"/>
        <v>Guinea 27 2006 6.2 2004 71.2 2004 IEA, WEO 2008 ; Thiam N., Thomas J.P.,</v>
      </c>
      <c r="M42">
        <f t="shared" si="3"/>
        <v>7</v>
      </c>
      <c r="N42" t="str">
        <f t="shared" si="4"/>
        <v>Guinea</v>
      </c>
      <c r="O42">
        <v>27</v>
      </c>
      <c r="Q42" t="s">
        <v>326</v>
      </c>
      <c r="R42" t="s">
        <v>327</v>
      </c>
      <c r="S42">
        <v>27</v>
      </c>
    </row>
    <row r="43" spans="3:19">
      <c r="C43" t="s">
        <v>40</v>
      </c>
      <c r="I43">
        <f t="shared" si="0"/>
        <v>65</v>
      </c>
      <c r="J43">
        <f t="shared" si="1"/>
        <v>8</v>
      </c>
      <c r="L43" t="str">
        <f t="shared" si="2"/>
        <v>32 2008 5 2008 86 2008 National Statistics and Evaluation</v>
      </c>
      <c r="M43">
        <f t="shared" si="3"/>
        <v>3</v>
      </c>
      <c r="N43" t="str">
        <f t="shared" si="4"/>
        <v>32</v>
      </c>
      <c r="O43">
        <f t="shared" si="5"/>
        <v>32</v>
      </c>
      <c r="Q43" t="s">
        <v>328</v>
      </c>
      <c r="R43" t="s">
        <v>172</v>
      </c>
      <c r="S43">
        <v>32</v>
      </c>
    </row>
    <row r="44" spans="3:19">
      <c r="C44" t="s">
        <v>41</v>
      </c>
      <c r="I44">
        <f t="shared" si="0"/>
        <v>68</v>
      </c>
      <c r="J44">
        <f t="shared" si="1"/>
        <v>9</v>
      </c>
      <c r="L44" t="str">
        <f t="shared" si="2"/>
        <v>15.3 2008 2 2008 80 2008 Central Statistical Agency and ORC</v>
      </c>
      <c r="M44">
        <f t="shared" si="3"/>
        <v>5</v>
      </c>
      <c r="N44" t="str">
        <f t="shared" si="4"/>
        <v>15.3</v>
      </c>
      <c r="O44">
        <f t="shared" si="5"/>
        <v>15.3</v>
      </c>
      <c r="Q44" t="s">
        <v>331</v>
      </c>
      <c r="R44" t="s">
        <v>173</v>
      </c>
      <c r="S44">
        <v>15.3</v>
      </c>
    </row>
    <row r="45" spans="3:19">
      <c r="C45" t="s">
        <v>42</v>
      </c>
      <c r="I45">
        <f t="shared" si="0"/>
        <v>29</v>
      </c>
      <c r="J45">
        <f t="shared" si="1"/>
        <v>5</v>
      </c>
      <c r="L45" t="str">
        <f t="shared" si="2"/>
        <v>60 2004 ADB (not dated);</v>
      </c>
      <c r="M45">
        <f t="shared" si="3"/>
        <v>3</v>
      </c>
      <c r="N45" t="str">
        <f t="shared" si="4"/>
        <v>60</v>
      </c>
      <c r="O45">
        <f t="shared" si="5"/>
        <v>60</v>
      </c>
      <c r="Q45" t="s">
        <v>334</v>
      </c>
      <c r="R45" t="s">
        <v>174</v>
      </c>
      <c r="S45">
        <v>60</v>
      </c>
    </row>
    <row r="46" spans="3:19">
      <c r="C46" t="s">
        <v>43</v>
      </c>
      <c r="I46">
        <f t="shared" si="0"/>
        <v>42</v>
      </c>
      <c r="J46">
        <f t="shared" si="1"/>
        <v>6</v>
      </c>
      <c r="L46" t="str">
        <f t="shared" si="2"/>
        <v>36.7 2008 18 2008 40 2008 IEA, 20092</v>
      </c>
      <c r="M46">
        <f t="shared" si="3"/>
        <v>5</v>
      </c>
      <c r="N46" t="str">
        <f t="shared" si="4"/>
        <v>36.7</v>
      </c>
      <c r="O46">
        <f t="shared" si="5"/>
        <v>36.700000000000003</v>
      </c>
      <c r="Q46" t="s">
        <v>340</v>
      </c>
      <c r="R46" t="s">
        <v>175</v>
      </c>
      <c r="S46">
        <v>36.700000000000003</v>
      </c>
    </row>
    <row r="47" spans="3:19">
      <c r="C47" t="s">
        <v>44</v>
      </c>
      <c r="I47">
        <f t="shared" si="0"/>
        <v>47</v>
      </c>
      <c r="J47">
        <f t="shared" si="1"/>
        <v>7</v>
      </c>
      <c r="L47" t="str">
        <f t="shared" si="2"/>
        <v>8.3 2002 2.8 2002 45.9 2002 UNICEF, 2003</v>
      </c>
      <c r="M47">
        <f t="shared" si="3"/>
        <v>4</v>
      </c>
      <c r="N47" t="str">
        <f t="shared" si="4"/>
        <v>8.3</v>
      </c>
      <c r="O47">
        <f t="shared" si="5"/>
        <v>8.3000000000000007</v>
      </c>
      <c r="Q47" t="s">
        <v>341</v>
      </c>
      <c r="R47" t="s">
        <v>176</v>
      </c>
      <c r="S47">
        <v>8.3000000000000007</v>
      </c>
    </row>
    <row r="48" spans="3:19">
      <c r="C48" t="s">
        <v>45</v>
      </c>
      <c r="I48">
        <f t="shared" si="0"/>
        <v>40</v>
      </c>
      <c r="J48">
        <f t="shared" si="1"/>
        <v>6</v>
      </c>
      <c r="L48" t="str">
        <f t="shared" si="2"/>
        <v>54 2008 23 2008 85 2008 IEA, 20092</v>
      </c>
      <c r="M48">
        <f t="shared" si="3"/>
        <v>3</v>
      </c>
      <c r="N48" t="str">
        <f t="shared" si="4"/>
        <v>54</v>
      </c>
      <c r="O48">
        <f t="shared" si="5"/>
        <v>54</v>
      </c>
      <c r="Q48" t="s">
        <v>346</v>
      </c>
      <c r="R48" t="s">
        <v>177</v>
      </c>
      <c r="S48">
        <v>54</v>
      </c>
    </row>
    <row r="49" spans="3:19">
      <c r="C49" t="s">
        <v>46</v>
      </c>
      <c r="I49">
        <f t="shared" si="0"/>
        <v>57</v>
      </c>
      <c r="J49">
        <f t="shared" si="1"/>
        <v>8</v>
      </c>
      <c r="L49" t="str">
        <f t="shared" si="2"/>
        <v>99.5 2006 99.1 2006 100 2006 GTZ, 2007; Estimates</v>
      </c>
      <c r="M49">
        <f t="shared" si="3"/>
        <v>5</v>
      </c>
      <c r="N49" t="str">
        <f t="shared" si="4"/>
        <v>99.5</v>
      </c>
      <c r="O49">
        <f t="shared" si="5"/>
        <v>99.5</v>
      </c>
      <c r="Q49" t="s">
        <v>349</v>
      </c>
      <c r="R49" t="s">
        <v>178</v>
      </c>
      <c r="S49">
        <v>99.5</v>
      </c>
    </row>
    <row r="50" spans="3:19">
      <c r="C50" t="s">
        <v>47</v>
      </c>
      <c r="I50">
        <f t="shared" si="0"/>
        <v>48</v>
      </c>
      <c r="J50">
        <f t="shared" si="1"/>
        <v>10</v>
      </c>
      <c r="L50" t="str">
        <f t="shared" si="2"/>
        <v>80.5 2008 68 2008 93.7 2008 IEA, 20092</v>
      </c>
      <c r="M50">
        <f t="shared" si="3"/>
        <v>5</v>
      </c>
      <c r="N50" t="str">
        <f t="shared" si="4"/>
        <v>80.5</v>
      </c>
      <c r="O50">
        <f t="shared" si="5"/>
        <v>80.5</v>
      </c>
      <c r="Q50" t="s">
        <v>350</v>
      </c>
      <c r="R50" t="s">
        <v>179</v>
      </c>
      <c r="S50">
        <v>80.5</v>
      </c>
    </row>
    <row r="51" spans="3:19">
      <c r="C51" t="s">
        <v>48</v>
      </c>
      <c r="I51">
        <f t="shared" si="0"/>
        <v>73</v>
      </c>
      <c r="J51">
        <f t="shared" si="1"/>
        <v>7</v>
      </c>
      <c r="L51" t="str">
        <f t="shared" si="2"/>
        <v>20.2 2005 2.8 2005 63.8 2005 Direction Nationale de la Statistique</v>
      </c>
      <c r="M51">
        <f t="shared" si="3"/>
        <v>5</v>
      </c>
      <c r="N51" t="str">
        <f t="shared" si="4"/>
        <v>20.2</v>
      </c>
      <c r="O51">
        <f t="shared" si="5"/>
        <v>20.2</v>
      </c>
      <c r="Q51" t="s">
        <v>351</v>
      </c>
      <c r="R51" t="s">
        <v>180</v>
      </c>
      <c r="S51">
        <v>20.2</v>
      </c>
    </row>
    <row r="52" spans="3:19">
      <c r="C52" t="s">
        <v>49</v>
      </c>
      <c r="I52">
        <f t="shared" si="0"/>
        <v>52</v>
      </c>
      <c r="J52">
        <f t="shared" si="1"/>
        <v>14</v>
      </c>
      <c r="L52" t="str">
        <f t="shared" si="2"/>
        <v>11.5 2005 &lt;1 2005 30.7 2005 ENDA, 2005</v>
      </c>
      <c r="M52">
        <f t="shared" si="3"/>
        <v>5</v>
      </c>
      <c r="N52" t="str">
        <f t="shared" si="4"/>
        <v>11.5</v>
      </c>
      <c r="O52">
        <f t="shared" si="5"/>
        <v>11.5</v>
      </c>
      <c r="Q52" t="s">
        <v>352</v>
      </c>
      <c r="R52" t="s">
        <v>353</v>
      </c>
      <c r="S52">
        <v>11.5</v>
      </c>
    </row>
    <row r="53" spans="3:19">
      <c r="C53" t="s">
        <v>50</v>
      </c>
      <c r="I53">
        <f t="shared" si="0"/>
        <v>67</v>
      </c>
      <c r="J53">
        <f t="shared" si="1"/>
        <v>7</v>
      </c>
      <c r="L53" t="str">
        <f t="shared" si="2"/>
        <v>77.5 2005 75.7 2005 81.6 2005 Ministry of Health Georgetown,</v>
      </c>
      <c r="M53">
        <f t="shared" si="3"/>
        <v>5</v>
      </c>
      <c r="N53" t="str">
        <f t="shared" si="4"/>
        <v>77.5</v>
      </c>
      <c r="O53">
        <f t="shared" si="5"/>
        <v>77.5</v>
      </c>
      <c r="Q53" t="s">
        <v>354</v>
      </c>
      <c r="R53" t="s">
        <v>182</v>
      </c>
      <c r="S53">
        <v>77.5</v>
      </c>
    </row>
    <row r="54" spans="3:19">
      <c r="C54" t="s">
        <v>51</v>
      </c>
      <c r="I54">
        <f t="shared" si="0"/>
        <v>46</v>
      </c>
      <c r="J54">
        <f t="shared" si="1"/>
        <v>6</v>
      </c>
      <c r="L54" t="str">
        <f t="shared" si="2"/>
        <v>38.5 2008 11.7 2008 68.9 2008 IEA, 20092</v>
      </c>
      <c r="M54">
        <f t="shared" si="3"/>
        <v>5</v>
      </c>
      <c r="N54" t="str">
        <f t="shared" si="4"/>
        <v>38.5</v>
      </c>
      <c r="O54">
        <f t="shared" si="5"/>
        <v>38.5</v>
      </c>
      <c r="Q54" t="s">
        <v>355</v>
      </c>
      <c r="R54" t="s">
        <v>183</v>
      </c>
      <c r="S54">
        <v>38.5</v>
      </c>
    </row>
    <row r="55" spans="3:19">
      <c r="C55" t="s">
        <v>52</v>
      </c>
      <c r="I55">
        <f t="shared" si="0"/>
        <v>47</v>
      </c>
      <c r="J55">
        <f t="shared" si="1"/>
        <v>9</v>
      </c>
      <c r="L55" t="str">
        <f t="shared" si="2"/>
        <v>70.3 2008 45 2008 97.9 2008 IEA, 20092</v>
      </c>
      <c r="M55">
        <f t="shared" si="3"/>
        <v>5</v>
      </c>
      <c r="N55" t="str">
        <f t="shared" si="4"/>
        <v>70.3</v>
      </c>
      <c r="O55">
        <f t="shared" si="5"/>
        <v>70.3</v>
      </c>
      <c r="Q55" t="s">
        <v>356</v>
      </c>
      <c r="R55" t="s">
        <v>184</v>
      </c>
      <c r="S55">
        <v>70.3</v>
      </c>
    </row>
    <row r="56" spans="3:19">
      <c r="C56" t="s">
        <v>53</v>
      </c>
      <c r="I56">
        <f t="shared" si="0"/>
        <v>52</v>
      </c>
      <c r="J56">
        <f t="shared" si="1"/>
        <v>5</v>
      </c>
      <c r="L56" t="str">
        <f t="shared" si="2"/>
        <v>Kong, China 100 2005 100 2005 100 2005 UNESCAP,</v>
      </c>
      <c r="M56">
        <f t="shared" si="3"/>
        <v>6</v>
      </c>
      <c r="N56" t="str">
        <f t="shared" si="4"/>
        <v>Kong,</v>
      </c>
      <c r="O56">
        <v>100</v>
      </c>
      <c r="Q56" t="s">
        <v>357</v>
      </c>
      <c r="R56" t="s">
        <v>358</v>
      </c>
      <c r="S56">
        <v>100</v>
      </c>
    </row>
    <row r="57" spans="3:19">
      <c r="C57" t="s">
        <v>54</v>
      </c>
      <c r="I57">
        <f t="shared" si="0"/>
        <v>46</v>
      </c>
      <c r="J57">
        <f t="shared" si="1"/>
        <v>6</v>
      </c>
      <c r="L57" t="str">
        <f t="shared" si="2"/>
        <v>64.5 2008 52.5 2008 93.1 2008 IEA, 20092</v>
      </c>
      <c r="M57">
        <f t="shared" si="3"/>
        <v>5</v>
      </c>
      <c r="N57" t="str">
        <f t="shared" si="4"/>
        <v>64.5</v>
      </c>
      <c r="O57">
        <f t="shared" si="5"/>
        <v>64.5</v>
      </c>
      <c r="Q57" t="s">
        <v>363</v>
      </c>
      <c r="R57" t="s">
        <v>185</v>
      </c>
      <c r="S57">
        <v>64.5</v>
      </c>
    </row>
    <row r="58" spans="3:19">
      <c r="C58" t="s">
        <v>55</v>
      </c>
      <c r="I58">
        <f t="shared" si="0"/>
        <v>46</v>
      </c>
      <c r="J58">
        <f t="shared" si="1"/>
        <v>10</v>
      </c>
      <c r="L58" t="str">
        <f t="shared" si="2"/>
        <v>64.5 2008 32 2008 94 2008 IEA, 20092</v>
      </c>
      <c r="M58">
        <f t="shared" si="3"/>
        <v>5</v>
      </c>
      <c r="N58" t="str">
        <f t="shared" si="4"/>
        <v>64.5</v>
      </c>
      <c r="O58">
        <f t="shared" si="5"/>
        <v>64.5</v>
      </c>
      <c r="Q58" t="s">
        <v>364</v>
      </c>
      <c r="R58" t="s">
        <v>186</v>
      </c>
      <c r="S58">
        <v>64.5</v>
      </c>
    </row>
    <row r="59" spans="3:19">
      <c r="C59" t="s">
        <v>56</v>
      </c>
      <c r="I59">
        <f t="shared" si="0"/>
        <v>42</v>
      </c>
      <c r="J59">
        <f t="shared" si="1"/>
        <v>5</v>
      </c>
      <c r="L59" t="str">
        <f t="shared" si="2"/>
        <v>98.4 2008 95 2008 100 2008 IEA, 20092</v>
      </c>
      <c r="M59">
        <f t="shared" si="3"/>
        <v>5</v>
      </c>
      <c r="N59" t="str">
        <f t="shared" si="4"/>
        <v>98.4</v>
      </c>
      <c r="O59">
        <f t="shared" si="5"/>
        <v>98.4</v>
      </c>
      <c r="Q59" t="s">
        <v>365</v>
      </c>
      <c r="R59" t="s">
        <v>187</v>
      </c>
      <c r="S59">
        <v>98.4</v>
      </c>
    </row>
    <row r="60" spans="3:19">
      <c r="C60" t="s">
        <v>57</v>
      </c>
      <c r="I60">
        <f t="shared" si="0"/>
        <v>39</v>
      </c>
      <c r="J60">
        <f t="shared" si="1"/>
        <v>5</v>
      </c>
      <c r="L60" t="str">
        <f t="shared" si="2"/>
        <v>85 2008 57 2008 99 2008 IEA, 20092</v>
      </c>
      <c r="M60">
        <f t="shared" si="3"/>
        <v>3</v>
      </c>
      <c r="N60" t="str">
        <f t="shared" si="4"/>
        <v>85</v>
      </c>
      <c r="O60">
        <f t="shared" si="5"/>
        <v>85</v>
      </c>
      <c r="Q60" t="s">
        <v>366</v>
      </c>
      <c r="R60" t="s">
        <v>188</v>
      </c>
      <c r="S60">
        <v>85</v>
      </c>
    </row>
    <row r="61" spans="3:19">
      <c r="C61" t="s">
        <v>58</v>
      </c>
      <c r="I61">
        <f t="shared" si="0"/>
        <v>46</v>
      </c>
      <c r="J61">
        <f t="shared" si="1"/>
        <v>8</v>
      </c>
      <c r="L61" t="str">
        <f t="shared" si="2"/>
        <v>92 2008 83.4 2008 99.5 2008 IEA, 20092</v>
      </c>
      <c r="M61">
        <f t="shared" si="3"/>
        <v>3</v>
      </c>
      <c r="N61" t="str">
        <f t="shared" si="4"/>
        <v>92</v>
      </c>
      <c r="O61">
        <f t="shared" si="5"/>
        <v>92</v>
      </c>
      <c r="Q61" t="s">
        <v>373</v>
      </c>
      <c r="R61" t="s">
        <v>189</v>
      </c>
      <c r="S61">
        <v>92</v>
      </c>
    </row>
    <row r="62" spans="3:19">
      <c r="C62" t="s">
        <v>59</v>
      </c>
      <c r="I62">
        <f t="shared" si="0"/>
        <v>46</v>
      </c>
      <c r="J62">
        <f t="shared" si="1"/>
        <v>7</v>
      </c>
      <c r="L62" t="str">
        <f t="shared" si="2"/>
        <v>99.9 2008 100 2008 99.5 2008 IEA, 20092</v>
      </c>
      <c r="M62">
        <f t="shared" si="3"/>
        <v>5</v>
      </c>
      <c r="N62" t="str">
        <f t="shared" si="4"/>
        <v>99.9</v>
      </c>
      <c r="O62">
        <f t="shared" si="5"/>
        <v>99.9</v>
      </c>
      <c r="Q62" t="s">
        <v>376</v>
      </c>
      <c r="R62" t="s">
        <v>190</v>
      </c>
      <c r="S62">
        <v>99.9</v>
      </c>
    </row>
    <row r="63" spans="3:19">
      <c r="C63" t="s">
        <v>60</v>
      </c>
      <c r="I63">
        <f t="shared" si="0"/>
        <v>41</v>
      </c>
      <c r="J63">
        <f t="shared" si="1"/>
        <v>6</v>
      </c>
      <c r="L63" t="str">
        <f t="shared" si="2"/>
        <v>15 2008 5 2008 51.3 2008 IEA, 20092</v>
      </c>
      <c r="M63">
        <f t="shared" si="3"/>
        <v>3</v>
      </c>
      <c r="N63" t="str">
        <f t="shared" si="4"/>
        <v>15</v>
      </c>
      <c r="O63">
        <f t="shared" si="5"/>
        <v>15</v>
      </c>
      <c r="Q63" t="s">
        <v>379</v>
      </c>
      <c r="R63" t="s">
        <v>191</v>
      </c>
      <c r="S63">
        <v>15</v>
      </c>
    </row>
    <row r="64" spans="3:19">
      <c r="C64" t="s">
        <v>61</v>
      </c>
      <c r="I64">
        <f t="shared" si="0"/>
        <v>27</v>
      </c>
      <c r="J64">
        <f t="shared" si="1"/>
        <v>9</v>
      </c>
      <c r="L64" t="str">
        <f t="shared" si="2"/>
        <v>60 2005 UNDP, 2005</v>
      </c>
      <c r="M64">
        <f t="shared" si="3"/>
        <v>3</v>
      </c>
      <c r="N64" t="str">
        <f t="shared" si="4"/>
        <v>60</v>
      </c>
      <c r="O64">
        <f t="shared" si="5"/>
        <v>60</v>
      </c>
      <c r="Q64" t="s">
        <v>380</v>
      </c>
      <c r="R64" t="s">
        <v>192</v>
      </c>
      <c r="S64">
        <v>60</v>
      </c>
    </row>
    <row r="65" spans="3:19">
      <c r="C65" t="s">
        <v>62</v>
      </c>
      <c r="I65">
        <f t="shared" si="0"/>
        <v>46</v>
      </c>
      <c r="J65">
        <f t="shared" si="1"/>
        <v>6</v>
      </c>
      <c r="L65" t="str">
        <f t="shared" si="2"/>
        <v>(DPR) 26 2008 10 2008 36 2008 IEA, 20092</v>
      </c>
      <c r="M65">
        <f t="shared" si="3"/>
        <v>6</v>
      </c>
      <c r="N65" t="str">
        <f t="shared" si="4"/>
        <v>(DPR)</v>
      </c>
      <c r="O65">
        <v>26</v>
      </c>
      <c r="Q65" t="s">
        <v>381</v>
      </c>
      <c r="R65" t="s">
        <v>193</v>
      </c>
      <c r="S65">
        <v>26</v>
      </c>
    </row>
    <row r="66" spans="3:19">
      <c r="C66" t="s">
        <v>63</v>
      </c>
      <c r="I66">
        <f t="shared" si="0"/>
        <v>49</v>
      </c>
      <c r="J66">
        <f t="shared" si="1"/>
        <v>6</v>
      </c>
      <c r="L66" t="str">
        <f t="shared" si="2"/>
        <v>(Rep) 100 2007 100 2007 100 2007 UNDP, 2007</v>
      </c>
      <c r="M66">
        <f t="shared" si="3"/>
        <v>6</v>
      </c>
      <c r="N66" t="str">
        <f t="shared" si="4"/>
        <v>(Rep)</v>
      </c>
      <c r="O66">
        <v>100</v>
      </c>
      <c r="Q66" t="s">
        <v>381</v>
      </c>
      <c r="R66" t="s">
        <v>193</v>
      </c>
      <c r="S66">
        <v>100</v>
      </c>
    </row>
    <row r="67" spans="3:19">
      <c r="C67" t="s">
        <v>64</v>
      </c>
      <c r="I67">
        <f t="shared" ref="I67:I126" si="6">LEN(C67)</f>
        <v>44</v>
      </c>
      <c r="J67">
        <f t="shared" ref="J67:J126" si="7">FIND(" ",C67)</f>
        <v>7</v>
      </c>
      <c r="L67" t="str">
        <f t="shared" ref="L67:L126" si="8">RIGHT(C67,I67-J67)</f>
        <v>100 2008 100 2008 100 2008 IEA, 20092</v>
      </c>
      <c r="M67">
        <f t="shared" ref="M67:M126" si="9">FIND(" ",L67)</f>
        <v>4</v>
      </c>
      <c r="N67" t="str">
        <f t="shared" ref="N67:N126" si="10">LEFT(L67,M67-1)</f>
        <v>100</v>
      </c>
      <c r="O67">
        <f t="shared" ref="O67:O125" si="11">VALUE(N67)</f>
        <v>100</v>
      </c>
      <c r="Q67" t="s">
        <v>382</v>
      </c>
      <c r="R67" t="s">
        <v>194</v>
      </c>
      <c r="S67">
        <v>100</v>
      </c>
    </row>
    <row r="68" spans="3:19">
      <c r="C68" t="s">
        <v>65</v>
      </c>
      <c r="I68">
        <f t="shared" si="6"/>
        <v>42</v>
      </c>
      <c r="J68">
        <f t="shared" si="7"/>
        <v>4</v>
      </c>
      <c r="L68" t="str">
        <f t="shared" si="8"/>
        <v>PDR 55 2008 42 2008 84 2008 IEA, 20092</v>
      </c>
      <c r="M68">
        <f t="shared" si="9"/>
        <v>4</v>
      </c>
      <c r="N68" t="str">
        <f t="shared" si="10"/>
        <v>PDR</v>
      </c>
      <c r="O68">
        <v>55</v>
      </c>
      <c r="Q68" t="s">
        <v>385</v>
      </c>
      <c r="R68" t="s">
        <v>386</v>
      </c>
      <c r="S68">
        <v>55</v>
      </c>
    </row>
    <row r="69" spans="3:19">
      <c r="C69" t="s">
        <v>66</v>
      </c>
      <c r="I69">
        <f t="shared" si="6"/>
        <v>47</v>
      </c>
      <c r="J69">
        <f t="shared" si="7"/>
        <v>8</v>
      </c>
      <c r="L69" t="str">
        <f t="shared" si="8"/>
        <v>99.9 2008 99.3 2008 100 2008 IEA, 20092</v>
      </c>
      <c r="M69">
        <f t="shared" si="9"/>
        <v>5</v>
      </c>
      <c r="N69" t="str">
        <f t="shared" si="10"/>
        <v>99.9</v>
      </c>
      <c r="O69">
        <f t="shared" si="11"/>
        <v>99.9</v>
      </c>
      <c r="Q69" t="s">
        <v>389</v>
      </c>
      <c r="R69" t="s">
        <v>195</v>
      </c>
      <c r="S69">
        <v>99.9</v>
      </c>
    </row>
    <row r="70" spans="3:19">
      <c r="C70" t="s">
        <v>67</v>
      </c>
      <c r="I70">
        <f t="shared" si="6"/>
        <v>41</v>
      </c>
      <c r="J70">
        <f t="shared" si="7"/>
        <v>8</v>
      </c>
      <c r="L70" t="str">
        <f t="shared" si="8"/>
        <v>16 2008 6 2008 44 2008 IEA, 20092</v>
      </c>
      <c r="M70">
        <f t="shared" si="9"/>
        <v>3</v>
      </c>
      <c r="N70" t="str">
        <f t="shared" si="10"/>
        <v>16</v>
      </c>
      <c r="O70">
        <f t="shared" si="11"/>
        <v>16</v>
      </c>
      <c r="Q70" t="s">
        <v>390</v>
      </c>
      <c r="R70" t="s">
        <v>196</v>
      </c>
      <c r="S70">
        <v>16</v>
      </c>
    </row>
    <row r="71" spans="3:19">
      <c r="C71" t="s">
        <v>68</v>
      </c>
      <c r="I71">
        <f t="shared" si="6"/>
        <v>67</v>
      </c>
      <c r="J71">
        <f t="shared" si="7"/>
        <v>9</v>
      </c>
      <c r="L71" t="str">
        <f t="shared" si="8"/>
        <v>3.3 2007 1 2007 7 2007 Liberia Institute of Statistics and</v>
      </c>
      <c r="M71">
        <f t="shared" si="9"/>
        <v>4</v>
      </c>
      <c r="N71" t="str">
        <f t="shared" si="10"/>
        <v>3.3</v>
      </c>
      <c r="O71">
        <f t="shared" si="11"/>
        <v>3.3</v>
      </c>
      <c r="Q71" t="s">
        <v>391</v>
      </c>
      <c r="R71" t="s">
        <v>392</v>
      </c>
      <c r="S71">
        <v>3.3</v>
      </c>
    </row>
    <row r="72" spans="3:19">
      <c r="C72" t="s">
        <v>69</v>
      </c>
      <c r="I72">
        <f t="shared" si="6"/>
        <v>43</v>
      </c>
      <c r="J72">
        <f t="shared" si="7"/>
        <v>6</v>
      </c>
      <c r="L72" t="str">
        <f t="shared" si="8"/>
        <v>99.8 2008 99 2008 100 2008 IEA, 20092</v>
      </c>
      <c r="M72">
        <f t="shared" si="9"/>
        <v>5</v>
      </c>
      <c r="N72" t="str">
        <f t="shared" si="10"/>
        <v>99.8</v>
      </c>
      <c r="O72">
        <f t="shared" si="11"/>
        <v>99.8</v>
      </c>
      <c r="Q72" t="s">
        <v>393</v>
      </c>
      <c r="R72" t="s">
        <v>197</v>
      </c>
      <c r="S72">
        <v>99.8</v>
      </c>
    </row>
    <row r="73" spans="3:19">
      <c r="C73" t="s">
        <v>70</v>
      </c>
      <c r="I73">
        <f t="shared" si="6"/>
        <v>44</v>
      </c>
      <c r="J73">
        <f t="shared" si="7"/>
        <v>11</v>
      </c>
      <c r="L73" t="str">
        <f t="shared" si="8"/>
        <v>19 2008 5 2008 53 2008 IEA, 20092</v>
      </c>
      <c r="M73">
        <f t="shared" si="9"/>
        <v>3</v>
      </c>
      <c r="N73" t="str">
        <f t="shared" si="10"/>
        <v>19</v>
      </c>
      <c r="O73">
        <f t="shared" si="11"/>
        <v>19</v>
      </c>
      <c r="Q73" t="s">
        <v>400</v>
      </c>
      <c r="R73" t="s">
        <v>198</v>
      </c>
      <c r="S73">
        <v>19</v>
      </c>
    </row>
    <row r="74" spans="3:19">
      <c r="C74" t="s">
        <v>71</v>
      </c>
      <c r="I74">
        <f t="shared" si="6"/>
        <v>41</v>
      </c>
      <c r="J74">
        <f t="shared" si="7"/>
        <v>7</v>
      </c>
      <c r="L74" t="str">
        <f t="shared" si="8"/>
        <v>9 2008 5.3 2008 25 2008 IEA, 20092</v>
      </c>
      <c r="M74">
        <f t="shared" si="9"/>
        <v>2</v>
      </c>
      <c r="N74" t="str">
        <f t="shared" si="10"/>
        <v>9</v>
      </c>
      <c r="O74">
        <f t="shared" si="11"/>
        <v>9</v>
      </c>
      <c r="Q74" t="s">
        <v>401</v>
      </c>
      <c r="R74" t="s">
        <v>199</v>
      </c>
      <c r="S74">
        <v>9</v>
      </c>
    </row>
    <row r="75" spans="3:19">
      <c r="C75" t="s">
        <v>72</v>
      </c>
      <c r="I75">
        <f t="shared" si="6"/>
        <v>46</v>
      </c>
      <c r="J75">
        <f t="shared" si="7"/>
        <v>9</v>
      </c>
      <c r="L75" t="str">
        <f t="shared" si="8"/>
        <v>99.4 2008 98 2008 100 2008 IEA, 20092</v>
      </c>
      <c r="M75">
        <f t="shared" si="9"/>
        <v>5</v>
      </c>
      <c r="N75" t="str">
        <f t="shared" si="10"/>
        <v>99.4</v>
      </c>
      <c r="O75">
        <f t="shared" si="11"/>
        <v>99.4</v>
      </c>
      <c r="Q75" t="s">
        <v>402</v>
      </c>
      <c r="R75" t="s">
        <v>200</v>
      </c>
      <c r="S75">
        <v>99.4</v>
      </c>
    </row>
    <row r="76" spans="3:19">
      <c r="C76" t="s">
        <v>73</v>
      </c>
      <c r="I76">
        <f t="shared" si="6"/>
        <v>69</v>
      </c>
      <c r="J76">
        <f t="shared" si="7"/>
        <v>9</v>
      </c>
      <c r="L76" t="str">
        <f t="shared" si="8"/>
        <v>100 2006 100 2006 100 2006 Ministry of Planning and National</v>
      </c>
      <c r="M76">
        <f t="shared" si="9"/>
        <v>4</v>
      </c>
      <c r="N76" t="str">
        <f t="shared" si="10"/>
        <v>100</v>
      </c>
      <c r="O76">
        <f t="shared" si="11"/>
        <v>100</v>
      </c>
      <c r="Q76" t="s">
        <v>403</v>
      </c>
      <c r="R76" t="s">
        <v>201</v>
      </c>
      <c r="S76">
        <v>100</v>
      </c>
    </row>
    <row r="77" spans="3:19">
      <c r="C77" t="s">
        <v>74</v>
      </c>
      <c r="I77">
        <f t="shared" si="6"/>
        <v>64</v>
      </c>
      <c r="J77">
        <f t="shared" si="7"/>
        <v>6</v>
      </c>
      <c r="L77" t="str">
        <f t="shared" si="8"/>
        <v>17.4 2006 3.7 2006 48.7 2006 Cellule de Planiycation et de</v>
      </c>
      <c r="M77">
        <f t="shared" si="9"/>
        <v>5</v>
      </c>
      <c r="N77" t="str">
        <f t="shared" si="10"/>
        <v>17.4</v>
      </c>
      <c r="O77">
        <f t="shared" si="11"/>
        <v>17.399999999999999</v>
      </c>
      <c r="Q77" t="s">
        <v>404</v>
      </c>
      <c r="R77" t="s">
        <v>405</v>
      </c>
      <c r="S77">
        <v>17.399999999999999</v>
      </c>
    </row>
    <row r="78" spans="3:19">
      <c r="C78" t="s">
        <v>75</v>
      </c>
      <c r="I78">
        <f t="shared" si="6"/>
        <v>68</v>
      </c>
      <c r="J78">
        <f t="shared" si="7"/>
        <v>9</v>
      </c>
      <c r="L78" t="str">
        <f t="shared" si="8"/>
        <v>Islands3 74.5 2007 32.3 2007 92.1 2007 EPPSO, SPC and Macro</v>
      </c>
      <c r="M78">
        <f t="shared" si="9"/>
        <v>9</v>
      </c>
      <c r="N78" t="str">
        <f t="shared" si="10"/>
        <v>Islands3</v>
      </c>
      <c r="O78">
        <v>74.5</v>
      </c>
      <c r="Q78" t="s">
        <v>408</v>
      </c>
      <c r="R78" t="s">
        <v>409</v>
      </c>
      <c r="S78">
        <v>74.5</v>
      </c>
    </row>
    <row r="79" spans="3:19">
      <c r="C79" t="s">
        <v>76</v>
      </c>
      <c r="I79">
        <f t="shared" si="6"/>
        <v>70</v>
      </c>
      <c r="J79">
        <f t="shared" si="7"/>
        <v>11</v>
      </c>
      <c r="L79" t="str">
        <f t="shared" si="8"/>
        <v>30.1 2005 2 2005 47 2005 Interview de Zeïdane Ould H’Meyda,</v>
      </c>
      <c r="M79">
        <f t="shared" si="9"/>
        <v>5</v>
      </c>
      <c r="N79" t="str">
        <f t="shared" si="10"/>
        <v>30.1</v>
      </c>
      <c r="O79">
        <f t="shared" si="11"/>
        <v>30.1</v>
      </c>
      <c r="Q79" t="s">
        <v>410</v>
      </c>
      <c r="R79" t="s">
        <v>202</v>
      </c>
      <c r="S79">
        <v>30.1</v>
      </c>
    </row>
    <row r="80" spans="3:19">
      <c r="C80" t="s">
        <v>77</v>
      </c>
      <c r="I80">
        <f t="shared" si="6"/>
        <v>47</v>
      </c>
      <c r="J80">
        <f t="shared" si="7"/>
        <v>10</v>
      </c>
      <c r="L80" t="str">
        <f t="shared" si="8"/>
        <v>99.4 2008 99 2008 100 2008 IEA, 20092</v>
      </c>
      <c r="M80">
        <f t="shared" si="9"/>
        <v>5</v>
      </c>
      <c r="N80" t="str">
        <f t="shared" si="10"/>
        <v>99.4</v>
      </c>
      <c r="O80">
        <f t="shared" si="11"/>
        <v>99.4</v>
      </c>
      <c r="Q80" t="s">
        <v>411</v>
      </c>
      <c r="R80" t="s">
        <v>203</v>
      </c>
      <c r="S80">
        <v>99.4</v>
      </c>
    </row>
    <row r="81" spans="3:19">
      <c r="C81" t="s">
        <v>78</v>
      </c>
      <c r="I81">
        <f t="shared" si="6"/>
        <v>48</v>
      </c>
      <c r="J81">
        <f t="shared" si="7"/>
        <v>7</v>
      </c>
      <c r="L81" t="str">
        <f t="shared" si="8"/>
        <v>98.5 2006 96.1 2006 99.7 2006 ECLAC, 2008</v>
      </c>
      <c r="M81">
        <f t="shared" si="9"/>
        <v>5</v>
      </c>
      <c r="N81" t="str">
        <f t="shared" si="10"/>
        <v>98.5</v>
      </c>
      <c r="O81">
        <f t="shared" si="11"/>
        <v>98.5</v>
      </c>
      <c r="Q81" t="s">
        <v>412</v>
      </c>
      <c r="R81" t="s">
        <v>204</v>
      </c>
      <c r="S81">
        <v>98.5</v>
      </c>
    </row>
    <row r="82" spans="3:19">
      <c r="C82" t="s">
        <v>79</v>
      </c>
      <c r="I82">
        <f t="shared" si="6"/>
        <v>30</v>
      </c>
      <c r="J82">
        <f t="shared" si="7"/>
        <v>11</v>
      </c>
      <c r="L82" t="str">
        <f t="shared" si="8"/>
        <v>54 2000 PIREP, 2004</v>
      </c>
      <c r="M82">
        <f t="shared" si="9"/>
        <v>3</v>
      </c>
      <c r="N82" t="str">
        <f t="shared" si="10"/>
        <v>54</v>
      </c>
      <c r="O82">
        <f t="shared" si="11"/>
        <v>54</v>
      </c>
      <c r="Q82" t="s">
        <v>332</v>
      </c>
      <c r="R82" t="s">
        <v>333</v>
      </c>
      <c r="S82">
        <v>54</v>
      </c>
    </row>
    <row r="83" spans="3:19">
      <c r="C83" t="s">
        <v>80</v>
      </c>
      <c r="I83">
        <f t="shared" si="6"/>
        <v>43</v>
      </c>
      <c r="J83">
        <f t="shared" si="7"/>
        <v>9</v>
      </c>
      <c r="L83" t="str">
        <f t="shared" si="8"/>
        <v>67 2008 36 2008 90 2008 IEA, 20092</v>
      </c>
      <c r="M83">
        <f t="shared" si="9"/>
        <v>3</v>
      </c>
      <c r="N83" t="str">
        <f t="shared" si="10"/>
        <v>67</v>
      </c>
      <c r="O83">
        <f t="shared" si="11"/>
        <v>67</v>
      </c>
      <c r="Q83" t="s">
        <v>416</v>
      </c>
      <c r="R83" t="s">
        <v>205</v>
      </c>
      <c r="S83">
        <v>67</v>
      </c>
    </row>
    <row r="84" spans="3:19">
      <c r="C84" t="s">
        <v>81</v>
      </c>
      <c r="I84">
        <f t="shared" si="6"/>
        <v>42</v>
      </c>
      <c r="J84">
        <f t="shared" si="7"/>
        <v>8</v>
      </c>
      <c r="L84" t="str">
        <f t="shared" si="8"/>
        <v>97 2008 96 2008 98 2008 IEA, 20092</v>
      </c>
      <c r="M84">
        <f t="shared" si="9"/>
        <v>3</v>
      </c>
      <c r="N84" t="str">
        <f t="shared" si="10"/>
        <v>97</v>
      </c>
      <c r="O84">
        <f t="shared" si="11"/>
        <v>97</v>
      </c>
      <c r="Q84" t="s">
        <v>419</v>
      </c>
      <c r="R84" t="s">
        <v>206</v>
      </c>
      <c r="S84">
        <v>97</v>
      </c>
    </row>
    <row r="85" spans="3:19">
      <c r="C85" t="s">
        <v>82</v>
      </c>
      <c r="I85">
        <f t="shared" si="6"/>
        <v>48</v>
      </c>
      <c r="J85">
        <f t="shared" si="7"/>
        <v>11</v>
      </c>
      <c r="L85" t="str">
        <f t="shared" si="8"/>
        <v>11.7 2008 6.3 2008 21 2008 IEA, 20092</v>
      </c>
      <c r="M85">
        <f t="shared" si="9"/>
        <v>5</v>
      </c>
      <c r="N85" t="str">
        <f t="shared" si="10"/>
        <v>11.7</v>
      </c>
      <c r="O85">
        <f t="shared" si="11"/>
        <v>11.7</v>
      </c>
      <c r="Q85" t="s">
        <v>420</v>
      </c>
      <c r="R85" t="s">
        <v>207</v>
      </c>
      <c r="S85">
        <v>11.7</v>
      </c>
    </row>
    <row r="86" spans="3:19">
      <c r="C86" t="s">
        <v>83</v>
      </c>
      <c r="I86">
        <f t="shared" si="6"/>
        <v>42</v>
      </c>
      <c r="J86">
        <f t="shared" si="7"/>
        <v>8</v>
      </c>
      <c r="L86" t="str">
        <f t="shared" si="8"/>
        <v>13 2008 10 2008 19 2008 IEA, 20092</v>
      </c>
      <c r="M86">
        <f t="shared" si="9"/>
        <v>3</v>
      </c>
      <c r="N86" t="str">
        <f t="shared" si="10"/>
        <v>13</v>
      </c>
      <c r="O86">
        <f t="shared" si="11"/>
        <v>13</v>
      </c>
      <c r="Q86" t="s">
        <v>285</v>
      </c>
      <c r="R86" t="s">
        <v>208</v>
      </c>
      <c r="S86">
        <v>13</v>
      </c>
    </row>
    <row r="87" spans="3:19">
      <c r="C87" t="s">
        <v>84</v>
      </c>
      <c r="I87">
        <f t="shared" si="6"/>
        <v>42</v>
      </c>
      <c r="J87">
        <f t="shared" si="7"/>
        <v>8</v>
      </c>
      <c r="L87" t="str">
        <f t="shared" si="8"/>
        <v>34 2008 13 2008 70 2008 IEA, 20092</v>
      </c>
      <c r="M87">
        <f t="shared" si="9"/>
        <v>3</v>
      </c>
      <c r="N87" t="str">
        <f t="shared" si="10"/>
        <v>34</v>
      </c>
      <c r="O87">
        <f t="shared" si="11"/>
        <v>34</v>
      </c>
      <c r="Q87" t="s">
        <v>421</v>
      </c>
      <c r="R87" t="s">
        <v>209</v>
      </c>
      <c r="S87">
        <v>34</v>
      </c>
    </row>
    <row r="88" spans="3:19">
      <c r="C88" t="s">
        <v>85</v>
      </c>
      <c r="I88">
        <f t="shared" si="6"/>
        <v>62</v>
      </c>
      <c r="J88">
        <f t="shared" si="7"/>
        <v>7</v>
      </c>
      <c r="L88" t="str">
        <f t="shared" si="8"/>
        <v>99.9 2007 99.9 2007 Nauru Bureau of Statistics, SPC and</v>
      </c>
      <c r="M88">
        <f t="shared" si="9"/>
        <v>5</v>
      </c>
      <c r="N88" t="str">
        <f t="shared" si="10"/>
        <v>99.9</v>
      </c>
      <c r="O88">
        <f t="shared" si="11"/>
        <v>99.9</v>
      </c>
      <c r="Q88" t="s">
        <v>422</v>
      </c>
      <c r="R88" t="s">
        <v>245</v>
      </c>
      <c r="S88">
        <v>99.9</v>
      </c>
    </row>
    <row r="89" spans="3:19">
      <c r="C89" t="s">
        <v>86</v>
      </c>
      <c r="I89">
        <f t="shared" si="6"/>
        <v>44</v>
      </c>
      <c r="J89">
        <f t="shared" si="7"/>
        <v>6</v>
      </c>
      <c r="L89" t="str">
        <f t="shared" si="8"/>
        <v>43.6 2008 34 2008 89.7 2008 IEA, 20092</v>
      </c>
      <c r="M89">
        <f t="shared" si="9"/>
        <v>5</v>
      </c>
      <c r="N89" t="str">
        <f t="shared" si="10"/>
        <v>43.6</v>
      </c>
      <c r="O89">
        <f t="shared" si="11"/>
        <v>43.6</v>
      </c>
      <c r="Q89" t="s">
        <v>423</v>
      </c>
      <c r="R89" t="s">
        <v>210</v>
      </c>
      <c r="S89">
        <v>43.6</v>
      </c>
    </row>
    <row r="90" spans="3:19">
      <c r="C90" t="s">
        <v>87</v>
      </c>
      <c r="I90">
        <f t="shared" si="6"/>
        <v>46</v>
      </c>
      <c r="J90">
        <f t="shared" si="7"/>
        <v>10</v>
      </c>
      <c r="L90" t="str">
        <f t="shared" si="8"/>
        <v>72.1 2008 42 2008 95 2008 IEA, 20092</v>
      </c>
      <c r="M90">
        <f t="shared" si="9"/>
        <v>5</v>
      </c>
      <c r="N90" t="str">
        <f t="shared" si="10"/>
        <v>72.1</v>
      </c>
      <c r="O90">
        <f t="shared" si="11"/>
        <v>72.099999999999994</v>
      </c>
      <c r="Q90" t="s">
        <v>428</v>
      </c>
      <c r="R90" t="s">
        <v>211</v>
      </c>
      <c r="S90">
        <v>72.099999999999994</v>
      </c>
    </row>
    <row r="91" spans="3:19">
      <c r="C91" t="s">
        <v>88</v>
      </c>
      <c r="I91">
        <f t="shared" si="6"/>
        <v>72</v>
      </c>
      <c r="J91">
        <f t="shared" si="7"/>
        <v>6</v>
      </c>
      <c r="L91" t="str">
        <f t="shared" si="8"/>
        <v>9.3 2006 1.5 2006 47.2 2006 Institut National de la Statistique et</v>
      </c>
      <c r="M91">
        <f t="shared" si="9"/>
        <v>4</v>
      </c>
      <c r="N91" t="str">
        <f t="shared" si="10"/>
        <v>9.3</v>
      </c>
      <c r="O91">
        <f t="shared" si="11"/>
        <v>9.3000000000000007</v>
      </c>
      <c r="Q91" t="s">
        <v>429</v>
      </c>
      <c r="R91" t="s">
        <v>212</v>
      </c>
      <c r="S91">
        <v>9.3000000000000007</v>
      </c>
    </row>
    <row r="92" spans="3:19">
      <c r="C92" t="s">
        <v>89</v>
      </c>
      <c r="I92">
        <f t="shared" si="6"/>
        <v>44</v>
      </c>
      <c r="J92">
        <f t="shared" si="7"/>
        <v>8</v>
      </c>
      <c r="L92" t="str">
        <f t="shared" si="8"/>
        <v>46.8 2008 26 2008 69 2008 IEA, 20092</v>
      </c>
      <c r="M92">
        <f t="shared" si="9"/>
        <v>5</v>
      </c>
      <c r="N92" t="str">
        <f t="shared" si="10"/>
        <v>46.8</v>
      </c>
      <c r="O92">
        <f t="shared" si="11"/>
        <v>46.8</v>
      </c>
      <c r="Q92" t="s">
        <v>430</v>
      </c>
      <c r="R92" t="s">
        <v>213</v>
      </c>
      <c r="S92">
        <v>46.8</v>
      </c>
    </row>
    <row r="93" spans="3:19">
      <c r="C93" t="s">
        <v>90</v>
      </c>
      <c r="I93">
        <f t="shared" si="6"/>
        <v>38</v>
      </c>
      <c r="J93">
        <f t="shared" si="7"/>
        <v>5</v>
      </c>
      <c r="L93" t="str">
        <f t="shared" si="8"/>
        <v>99 2006 Secretariat of the Paciyc</v>
      </c>
      <c r="M93">
        <f t="shared" si="9"/>
        <v>3</v>
      </c>
      <c r="N93" t="str">
        <f t="shared" si="10"/>
        <v>99</v>
      </c>
      <c r="O93">
        <f t="shared" si="11"/>
        <v>99</v>
      </c>
      <c r="Q93" t="s">
        <v>431</v>
      </c>
      <c r="R93" t="s">
        <v>214</v>
      </c>
      <c r="S93">
        <v>99</v>
      </c>
    </row>
    <row r="94" spans="3:19">
      <c r="C94" t="s">
        <v>91</v>
      </c>
      <c r="I94">
        <f t="shared" si="6"/>
        <v>41</v>
      </c>
      <c r="J94">
        <f t="shared" si="7"/>
        <v>5</v>
      </c>
      <c r="L94" t="str">
        <f t="shared" si="8"/>
        <v>98 2008 93 2008 99.9 2008 IEA, 20092</v>
      </c>
      <c r="M94">
        <f t="shared" si="9"/>
        <v>3</v>
      </c>
      <c r="N94" t="str">
        <f t="shared" si="10"/>
        <v>98</v>
      </c>
      <c r="O94">
        <f t="shared" si="11"/>
        <v>98</v>
      </c>
      <c r="Q94" t="s">
        <v>434</v>
      </c>
      <c r="R94" t="s">
        <v>215</v>
      </c>
      <c r="S94">
        <v>98</v>
      </c>
    </row>
    <row r="95" spans="3:19">
      <c r="C95" t="s">
        <v>92</v>
      </c>
      <c r="I95">
        <f t="shared" si="6"/>
        <v>45</v>
      </c>
      <c r="J95">
        <f t="shared" si="7"/>
        <v>9</v>
      </c>
      <c r="L95" t="str">
        <f t="shared" si="8"/>
        <v>57.6 2008 46 2008 78 2008 IEA, 20092</v>
      </c>
      <c r="M95">
        <f t="shared" si="9"/>
        <v>5</v>
      </c>
      <c r="N95" t="str">
        <f t="shared" si="10"/>
        <v>57.6</v>
      </c>
      <c r="O95">
        <f t="shared" si="11"/>
        <v>57.6</v>
      </c>
      <c r="Q95" t="s">
        <v>437</v>
      </c>
      <c r="R95" t="s">
        <v>216</v>
      </c>
      <c r="S95">
        <v>57.6</v>
      </c>
    </row>
    <row r="96" spans="3:19">
      <c r="C96" t="s">
        <v>93</v>
      </c>
      <c r="I96">
        <f t="shared" si="6"/>
        <v>63</v>
      </c>
      <c r="J96">
        <f t="shared" si="7"/>
        <v>6</v>
      </c>
      <c r="L96" t="str">
        <f t="shared" si="8"/>
        <v>99.5 2006 98.4 2006 100 2006 Palau Office of Planning and</v>
      </c>
      <c r="M96">
        <f t="shared" si="9"/>
        <v>5</v>
      </c>
      <c r="N96" t="str">
        <f t="shared" si="10"/>
        <v>99.5</v>
      </c>
      <c r="O96">
        <f t="shared" si="11"/>
        <v>99.5</v>
      </c>
      <c r="Q96" t="s">
        <v>438</v>
      </c>
      <c r="R96" t="s">
        <v>217</v>
      </c>
      <c r="S96">
        <v>99.5</v>
      </c>
    </row>
    <row r="97" spans="3:19">
      <c r="C97" t="s">
        <v>94</v>
      </c>
      <c r="I97">
        <f t="shared" si="6"/>
        <v>43</v>
      </c>
      <c r="J97">
        <f t="shared" si="7"/>
        <v>7</v>
      </c>
      <c r="L97" t="str">
        <f t="shared" si="8"/>
        <v>88.1 2008 72 2008 94 2008 IEA, 20092</v>
      </c>
      <c r="M97">
        <f t="shared" si="9"/>
        <v>5</v>
      </c>
      <c r="N97" t="str">
        <f t="shared" si="10"/>
        <v>88.1</v>
      </c>
      <c r="O97">
        <f t="shared" si="11"/>
        <v>88.1</v>
      </c>
      <c r="Q97" t="s">
        <v>439</v>
      </c>
      <c r="R97" t="s">
        <v>218</v>
      </c>
      <c r="S97">
        <v>88.1</v>
      </c>
    </row>
    <row r="98" spans="3:19">
      <c r="C98" t="s">
        <v>95</v>
      </c>
      <c r="I98">
        <f t="shared" si="6"/>
        <v>53</v>
      </c>
      <c r="J98">
        <f t="shared" si="7"/>
        <v>6</v>
      </c>
      <c r="L98" t="str">
        <f t="shared" si="8"/>
        <v>New Guinea 10 2004 5 2004 42.8 2004 PIREP, 2004</v>
      </c>
      <c r="M98">
        <f t="shared" si="9"/>
        <v>4</v>
      </c>
      <c r="N98" t="str">
        <f t="shared" si="10"/>
        <v>New</v>
      </c>
      <c r="O98">
        <v>10</v>
      </c>
      <c r="Q98" t="s">
        <v>435</v>
      </c>
      <c r="R98" t="s">
        <v>436</v>
      </c>
      <c r="S98">
        <v>10</v>
      </c>
    </row>
    <row r="99" spans="3:19">
      <c r="C99" t="s">
        <v>96</v>
      </c>
      <c r="I99">
        <f t="shared" si="6"/>
        <v>47</v>
      </c>
      <c r="J99">
        <f t="shared" si="7"/>
        <v>9</v>
      </c>
      <c r="L99" t="str">
        <f t="shared" si="8"/>
        <v>94.5 2008 88 2008 98.8 2008 IEA, 20092</v>
      </c>
      <c r="M99">
        <f t="shared" si="9"/>
        <v>5</v>
      </c>
      <c r="N99" t="str">
        <f t="shared" si="10"/>
        <v>94.5</v>
      </c>
      <c r="O99">
        <f t="shared" si="11"/>
        <v>94.5</v>
      </c>
      <c r="Q99" t="s">
        <v>440</v>
      </c>
      <c r="R99" t="s">
        <v>219</v>
      </c>
      <c r="S99">
        <v>94.5</v>
      </c>
    </row>
    <row r="100" spans="3:19">
      <c r="C100" t="s">
        <v>97</v>
      </c>
      <c r="I100">
        <f t="shared" si="6"/>
        <v>43</v>
      </c>
      <c r="J100">
        <f t="shared" si="7"/>
        <v>5</v>
      </c>
      <c r="L100" t="str">
        <f t="shared" si="8"/>
        <v>76.9 2008 28 2008 96.4 2008 IEA, 20092</v>
      </c>
      <c r="M100">
        <f t="shared" si="9"/>
        <v>5</v>
      </c>
      <c r="N100" t="str">
        <f t="shared" si="10"/>
        <v>76.9</v>
      </c>
      <c r="O100">
        <f t="shared" si="11"/>
        <v>76.900000000000006</v>
      </c>
      <c r="Q100" t="s">
        <v>441</v>
      </c>
      <c r="R100" t="s">
        <v>220</v>
      </c>
      <c r="S100">
        <v>76.900000000000006</v>
      </c>
    </row>
    <row r="101" spans="3:19">
      <c r="C101" t="s">
        <v>98</v>
      </c>
      <c r="I101">
        <f t="shared" si="6"/>
        <v>46</v>
      </c>
      <c r="J101">
        <f t="shared" si="7"/>
        <v>12</v>
      </c>
      <c r="L101" t="str">
        <f t="shared" si="8"/>
        <v>86 2008 65 2008 97 2008 IEA, 20092</v>
      </c>
      <c r="M101">
        <f t="shared" si="9"/>
        <v>3</v>
      </c>
      <c r="N101" t="str">
        <f t="shared" si="10"/>
        <v>86</v>
      </c>
      <c r="O101">
        <f t="shared" si="11"/>
        <v>86</v>
      </c>
      <c r="Q101" t="s">
        <v>442</v>
      </c>
      <c r="R101" t="s">
        <v>221</v>
      </c>
      <c r="S101">
        <v>86</v>
      </c>
    </row>
    <row r="102" spans="3:19">
      <c r="C102" t="s">
        <v>99</v>
      </c>
      <c r="I102">
        <f t="shared" si="6"/>
        <v>43</v>
      </c>
      <c r="J102">
        <f t="shared" si="7"/>
        <v>6</v>
      </c>
      <c r="L102" t="str">
        <f t="shared" si="8"/>
        <v>98.7 2008 70 2008 100 2008 IEA, 20092</v>
      </c>
      <c r="M102">
        <f t="shared" si="9"/>
        <v>5</v>
      </c>
      <c r="N102" t="str">
        <f t="shared" si="10"/>
        <v>98.7</v>
      </c>
      <c r="O102">
        <f t="shared" si="11"/>
        <v>98.7</v>
      </c>
      <c r="Q102" t="s">
        <v>446</v>
      </c>
      <c r="R102" t="s">
        <v>222</v>
      </c>
      <c r="S102">
        <v>98.7</v>
      </c>
    </row>
    <row r="103" spans="3:19">
      <c r="C103" t="s">
        <v>100</v>
      </c>
      <c r="I103">
        <f t="shared" si="6"/>
        <v>73</v>
      </c>
      <c r="J103">
        <f t="shared" si="7"/>
        <v>7</v>
      </c>
      <c r="L103" t="str">
        <f t="shared" si="8"/>
        <v>4.8 2005 1.3 2005 25.1 2005 Institut National de la Statistique du</v>
      </c>
      <c r="M103">
        <f t="shared" si="9"/>
        <v>4</v>
      </c>
      <c r="N103" t="str">
        <f t="shared" si="10"/>
        <v>4.8</v>
      </c>
      <c r="O103">
        <f t="shared" si="11"/>
        <v>4.8</v>
      </c>
      <c r="Q103" t="s">
        <v>450</v>
      </c>
      <c r="R103" t="s">
        <v>223</v>
      </c>
      <c r="S103">
        <v>4.8</v>
      </c>
    </row>
    <row r="104" spans="3:19">
      <c r="C104" t="s">
        <v>101</v>
      </c>
      <c r="I104">
        <f t="shared" si="6"/>
        <v>41</v>
      </c>
      <c r="J104">
        <f t="shared" si="7"/>
        <v>6</v>
      </c>
      <c r="L104" t="str">
        <f t="shared" si="8"/>
        <v>Kitts and Nevis 87 2003 ESMAP, 2005</v>
      </c>
      <c r="M104">
        <f t="shared" si="9"/>
        <v>6</v>
      </c>
      <c r="N104" t="str">
        <f t="shared" si="10"/>
        <v>Kitts</v>
      </c>
      <c r="O104">
        <v>87</v>
      </c>
      <c r="Q104" t="s">
        <v>479</v>
      </c>
      <c r="R104" t="s">
        <v>480</v>
      </c>
      <c r="S104">
        <v>87</v>
      </c>
    </row>
    <row r="105" spans="3:19">
      <c r="C105" t="s">
        <v>102</v>
      </c>
      <c r="I105">
        <f t="shared" si="6"/>
        <v>59</v>
      </c>
      <c r="J105">
        <f t="shared" si="7"/>
        <v>6</v>
      </c>
      <c r="L105" t="str">
        <f t="shared" si="8"/>
        <v>Lucia 99 2006 98.5 2006 100 2006 GTZ, 2007; Estimates</v>
      </c>
      <c r="M105">
        <f t="shared" si="9"/>
        <v>6</v>
      </c>
      <c r="N105" t="str">
        <f t="shared" si="10"/>
        <v>Lucia</v>
      </c>
      <c r="O105">
        <v>99</v>
      </c>
      <c r="Q105" t="s">
        <v>481</v>
      </c>
      <c r="R105" t="s">
        <v>482</v>
      </c>
      <c r="S105">
        <v>99</v>
      </c>
    </row>
    <row r="106" spans="3:19">
      <c r="C106" t="s">
        <v>119</v>
      </c>
      <c r="I106">
        <f t="shared" si="6"/>
        <v>54</v>
      </c>
      <c r="J106">
        <f t="shared" si="7"/>
        <v>3</v>
      </c>
      <c r="L106" t="str">
        <f t="shared" si="8"/>
        <v>Vincent &amp; Grenadines 99 2006 97.5 2006 100 2006 GTZ</v>
      </c>
      <c r="M106">
        <f t="shared" si="9"/>
        <v>8</v>
      </c>
      <c r="N106" t="str">
        <f t="shared" si="10"/>
        <v>Vincent</v>
      </c>
      <c r="O106">
        <v>99</v>
      </c>
      <c r="Q106" t="s">
        <v>483</v>
      </c>
      <c r="R106" t="s">
        <v>484</v>
      </c>
      <c r="S106">
        <v>99</v>
      </c>
    </row>
    <row r="107" spans="3:19">
      <c r="C107" t="s">
        <v>103</v>
      </c>
      <c r="I107">
        <f t="shared" si="6"/>
        <v>46</v>
      </c>
      <c r="J107">
        <f t="shared" si="7"/>
        <v>6</v>
      </c>
      <c r="L107" t="str">
        <f t="shared" si="8"/>
        <v>97 2006 Samoa Bureau of Statistics, 2008</v>
      </c>
      <c r="M107">
        <f t="shared" si="9"/>
        <v>3</v>
      </c>
      <c r="N107" t="str">
        <f t="shared" si="10"/>
        <v>97</v>
      </c>
      <c r="O107">
        <f t="shared" si="11"/>
        <v>97</v>
      </c>
      <c r="Q107" t="s">
        <v>451</v>
      </c>
      <c r="R107" t="s">
        <v>224</v>
      </c>
      <c r="S107">
        <v>97</v>
      </c>
    </row>
    <row r="108" spans="3:19">
      <c r="C108" t="s">
        <v>104</v>
      </c>
      <c r="I108">
        <f t="shared" si="6"/>
        <v>89</v>
      </c>
      <c r="J108">
        <f t="shared" si="7"/>
        <v>4</v>
      </c>
      <c r="L108" t="str">
        <f t="shared" si="8"/>
        <v>Tome and Principe 48.5 2005 33.7 2005 61.6 2005 Instituto Nacional de Estatistica Sao</v>
      </c>
      <c r="M108">
        <f t="shared" si="9"/>
        <v>5</v>
      </c>
      <c r="N108" t="str">
        <f t="shared" si="10"/>
        <v>Tome</v>
      </c>
      <c r="O108">
        <v>48.5</v>
      </c>
      <c r="Q108" t="s">
        <v>454</v>
      </c>
      <c r="R108" t="s">
        <v>455</v>
      </c>
      <c r="S108">
        <v>48.5</v>
      </c>
    </row>
    <row r="109" spans="3:19">
      <c r="C109" t="s">
        <v>105</v>
      </c>
      <c r="I109">
        <f t="shared" si="6"/>
        <v>48</v>
      </c>
      <c r="J109">
        <f t="shared" si="7"/>
        <v>6</v>
      </c>
      <c r="L109" t="str">
        <f t="shared" si="8"/>
        <v>Arabia 99 2008 95 2008 100 2008 IEA, 20092</v>
      </c>
      <c r="M109">
        <f t="shared" si="9"/>
        <v>7</v>
      </c>
      <c r="N109" t="str">
        <f t="shared" si="10"/>
        <v>Arabia</v>
      </c>
      <c r="O109">
        <v>99</v>
      </c>
      <c r="Q109" t="s">
        <v>456</v>
      </c>
      <c r="R109" t="s">
        <v>457</v>
      </c>
      <c r="S109">
        <v>99</v>
      </c>
    </row>
    <row r="110" spans="3:19">
      <c r="C110" t="s">
        <v>106</v>
      </c>
      <c r="I110">
        <f t="shared" si="6"/>
        <v>44</v>
      </c>
      <c r="J110">
        <f t="shared" si="7"/>
        <v>8</v>
      </c>
      <c r="L110" t="str">
        <f t="shared" si="8"/>
        <v>42 2008 18 2008 74.7 2008 IEA, 20092</v>
      </c>
      <c r="M110">
        <f t="shared" si="9"/>
        <v>3</v>
      </c>
      <c r="N110" t="str">
        <f t="shared" si="10"/>
        <v>42</v>
      </c>
      <c r="O110">
        <f t="shared" si="11"/>
        <v>42</v>
      </c>
      <c r="Q110" t="s">
        <v>458</v>
      </c>
      <c r="R110" t="s">
        <v>225</v>
      </c>
      <c r="S110">
        <v>42</v>
      </c>
    </row>
    <row r="111" spans="3:19">
      <c r="C111" t="s">
        <v>107</v>
      </c>
      <c r="I111">
        <f t="shared" si="6"/>
        <v>49</v>
      </c>
      <c r="J111">
        <f t="shared" si="7"/>
        <v>11</v>
      </c>
      <c r="L111" t="str">
        <f t="shared" si="8"/>
        <v>96 2002 Seychelles National Statistics</v>
      </c>
      <c r="M111">
        <f t="shared" si="9"/>
        <v>3</v>
      </c>
      <c r="N111" t="str">
        <f t="shared" si="10"/>
        <v>96</v>
      </c>
      <c r="O111">
        <f t="shared" si="11"/>
        <v>96</v>
      </c>
      <c r="Q111" t="s">
        <v>461</v>
      </c>
      <c r="R111" t="s">
        <v>226</v>
      </c>
      <c r="S111">
        <v>96</v>
      </c>
    </row>
    <row r="112" spans="3:19">
      <c r="C112" t="s">
        <v>108</v>
      </c>
      <c r="I112">
        <f t="shared" si="6"/>
        <v>73</v>
      </c>
      <c r="J112">
        <f t="shared" si="7"/>
        <v>7</v>
      </c>
      <c r="L112" t="str">
        <f t="shared" si="8"/>
        <v>Leone 5.1 2007 0.1 2007 12.7 2007 Government of Sierra Leone, 2007</v>
      </c>
      <c r="M112">
        <f t="shared" si="9"/>
        <v>6</v>
      </c>
      <c r="N112" t="str">
        <f t="shared" si="10"/>
        <v>Leone</v>
      </c>
      <c r="O112">
        <v>5.0999999999999996</v>
      </c>
      <c r="Q112" t="s">
        <v>462</v>
      </c>
      <c r="R112" t="s">
        <v>463</v>
      </c>
      <c r="S112">
        <v>5.0999999999999996</v>
      </c>
    </row>
    <row r="113" spans="3:19">
      <c r="C113" t="s">
        <v>109</v>
      </c>
      <c r="I113">
        <f t="shared" si="6"/>
        <v>47</v>
      </c>
      <c r="J113">
        <f t="shared" si="7"/>
        <v>10</v>
      </c>
      <c r="L113" t="str">
        <f t="shared" si="8"/>
        <v>100 2008 100 2008 100 2008 IEA, 20092</v>
      </c>
      <c r="M113">
        <f t="shared" si="9"/>
        <v>4</v>
      </c>
      <c r="N113" t="str">
        <f t="shared" si="10"/>
        <v>100</v>
      </c>
      <c r="O113">
        <f t="shared" si="11"/>
        <v>100</v>
      </c>
      <c r="Q113" t="s">
        <v>464</v>
      </c>
      <c r="R113" t="s">
        <v>227</v>
      </c>
      <c r="S113">
        <v>100</v>
      </c>
    </row>
    <row r="114" spans="3:19">
      <c r="C114" t="s">
        <v>110</v>
      </c>
      <c r="I114">
        <f t="shared" si="6"/>
        <v>65</v>
      </c>
      <c r="J114">
        <f t="shared" si="7"/>
        <v>8</v>
      </c>
      <c r="L114" t="str">
        <f t="shared" si="8"/>
        <v>Islands3 14.4 2007 5.1 2007 70.6 2007 SISO, SPC and Macro</v>
      </c>
      <c r="M114">
        <f t="shared" si="9"/>
        <v>9</v>
      </c>
      <c r="N114" t="str">
        <f t="shared" si="10"/>
        <v>Islands3</v>
      </c>
      <c r="O114">
        <v>14.4</v>
      </c>
      <c r="Q114" t="s">
        <v>469</v>
      </c>
      <c r="R114" t="s">
        <v>470</v>
      </c>
      <c r="S114">
        <v>14.4</v>
      </c>
    </row>
    <row r="115" spans="3:19">
      <c r="C115" t="s">
        <v>111</v>
      </c>
      <c r="I115">
        <f t="shared" si="6"/>
        <v>47</v>
      </c>
      <c r="J115">
        <f t="shared" si="7"/>
        <v>6</v>
      </c>
      <c r="L115" t="str">
        <f t="shared" si="8"/>
        <v>Africa 75 2008 55 2008 88 2008 IEA, 20092</v>
      </c>
      <c r="M115">
        <f t="shared" si="9"/>
        <v>7</v>
      </c>
      <c r="N115" t="str">
        <f t="shared" si="10"/>
        <v>Africa</v>
      </c>
      <c r="O115">
        <v>75</v>
      </c>
      <c r="Q115" t="s">
        <v>473</v>
      </c>
      <c r="R115" t="s">
        <v>474</v>
      </c>
      <c r="S115">
        <v>75</v>
      </c>
    </row>
    <row r="116" spans="3:19">
      <c r="C116" t="s">
        <v>112</v>
      </c>
      <c r="I116">
        <f t="shared" si="6"/>
        <v>48</v>
      </c>
      <c r="J116">
        <f t="shared" si="7"/>
        <v>4</v>
      </c>
      <c r="L116" t="str">
        <f t="shared" si="8"/>
        <v>Lanka 76.6 2008 75 2008 85.8 2008 IEA, 20092</v>
      </c>
      <c r="M116">
        <f t="shared" si="9"/>
        <v>6</v>
      </c>
      <c r="N116" t="str">
        <f t="shared" si="10"/>
        <v>Lanka</v>
      </c>
      <c r="O116">
        <v>76.599999999999994</v>
      </c>
      <c r="Q116" t="s">
        <v>477</v>
      </c>
      <c r="R116" t="s">
        <v>478</v>
      </c>
      <c r="S116">
        <v>76.599999999999994</v>
      </c>
    </row>
    <row r="117" spans="3:19">
      <c r="C117" t="s">
        <v>113</v>
      </c>
      <c r="I117">
        <f t="shared" si="6"/>
        <v>44</v>
      </c>
      <c r="J117">
        <f t="shared" si="7"/>
        <v>6</v>
      </c>
      <c r="L117" t="str">
        <f t="shared" si="8"/>
        <v>31.4 2008 19 2008 47.5 2008 IEA, 20092</v>
      </c>
      <c r="M117">
        <f t="shared" si="9"/>
        <v>5</v>
      </c>
      <c r="N117" t="str">
        <f t="shared" si="10"/>
        <v>31.4</v>
      </c>
      <c r="O117">
        <f t="shared" si="11"/>
        <v>31.4</v>
      </c>
      <c r="Q117" t="s">
        <v>485</v>
      </c>
      <c r="R117" t="s">
        <v>228</v>
      </c>
      <c r="S117">
        <v>31.4</v>
      </c>
    </row>
    <row r="118" spans="3:19">
      <c r="C118" t="s">
        <v>114</v>
      </c>
      <c r="I118">
        <f t="shared" si="6"/>
        <v>47</v>
      </c>
      <c r="J118">
        <f t="shared" si="7"/>
        <v>9</v>
      </c>
      <c r="L118" t="str">
        <f t="shared" si="8"/>
        <v>78.6 2007 Bureau voor de Statistiek in</v>
      </c>
      <c r="M118">
        <f t="shared" si="9"/>
        <v>5</v>
      </c>
      <c r="N118" t="str">
        <f t="shared" si="10"/>
        <v>78.6</v>
      </c>
      <c r="O118">
        <f t="shared" si="11"/>
        <v>78.599999999999994</v>
      </c>
      <c r="Q118" t="s">
        <v>486</v>
      </c>
      <c r="R118" t="s">
        <v>229</v>
      </c>
      <c r="S118">
        <v>78.599999999999994</v>
      </c>
    </row>
    <row r="119" spans="3:19">
      <c r="C119" t="s">
        <v>115</v>
      </c>
      <c r="I119">
        <f t="shared" si="6"/>
        <v>77</v>
      </c>
      <c r="J119">
        <f t="shared" si="7"/>
        <v>11</v>
      </c>
      <c r="L119" t="str">
        <f t="shared" si="8"/>
        <v>29.7 2007 20.2 2007 65.2 2007 Central Statistical Office and Macro</v>
      </c>
      <c r="M119">
        <f t="shared" si="9"/>
        <v>5</v>
      </c>
      <c r="N119" t="str">
        <f t="shared" si="10"/>
        <v>29.7</v>
      </c>
      <c r="O119">
        <f t="shared" si="11"/>
        <v>29.7</v>
      </c>
      <c r="Q119" t="s">
        <v>487</v>
      </c>
      <c r="R119" t="s">
        <v>488</v>
      </c>
      <c r="S119">
        <v>29.7</v>
      </c>
    </row>
    <row r="120" spans="3:19">
      <c r="C120" t="s">
        <v>116</v>
      </c>
      <c r="I120">
        <f t="shared" si="6"/>
        <v>58</v>
      </c>
      <c r="J120">
        <f t="shared" si="7"/>
        <v>7</v>
      </c>
      <c r="L120" t="str">
        <f t="shared" si="8"/>
        <v>Arab Republic 92.7 2008 84 2008 100 2008 IEA, 20092</v>
      </c>
      <c r="M120">
        <f t="shared" si="9"/>
        <v>5</v>
      </c>
      <c r="N120" t="str">
        <f t="shared" si="10"/>
        <v>Arab</v>
      </c>
      <c r="O120">
        <v>92.7</v>
      </c>
      <c r="Q120" t="s">
        <v>493</v>
      </c>
      <c r="R120" t="s">
        <v>494</v>
      </c>
      <c r="S120">
        <v>92.7</v>
      </c>
    </row>
    <row r="121" spans="3:19">
      <c r="C121" t="s">
        <v>117</v>
      </c>
      <c r="I121">
        <f t="shared" si="6"/>
        <v>44</v>
      </c>
      <c r="J121">
        <f t="shared" si="7"/>
        <v>9</v>
      </c>
      <c r="L121" t="str">
        <f t="shared" si="8"/>
        <v>11.5 2008 2 2008 39 2008 IEA, 20092</v>
      </c>
      <c r="M121">
        <f t="shared" si="9"/>
        <v>5</v>
      </c>
      <c r="N121" t="str">
        <f t="shared" si="10"/>
        <v>11.5</v>
      </c>
      <c r="O121">
        <f t="shared" si="11"/>
        <v>11.5</v>
      </c>
      <c r="Q121" t="s">
        <v>497</v>
      </c>
      <c r="R121" t="s">
        <v>230</v>
      </c>
      <c r="S121">
        <v>11.5</v>
      </c>
    </row>
    <row r="122" spans="3:19">
      <c r="C122" t="s">
        <v>120</v>
      </c>
      <c r="I122">
        <f t="shared" si="6"/>
        <v>46</v>
      </c>
      <c r="J122">
        <f t="shared" si="7"/>
        <v>9</v>
      </c>
      <c r="L122" t="str">
        <f t="shared" si="8"/>
        <v>99.3 2008 99 2008 100 2008 IEA, 20092</v>
      </c>
      <c r="M122">
        <f t="shared" si="9"/>
        <v>5</v>
      </c>
      <c r="N122" t="str">
        <f t="shared" si="10"/>
        <v>99.3</v>
      </c>
      <c r="O122">
        <f t="shared" si="11"/>
        <v>99.3</v>
      </c>
      <c r="Q122" t="s">
        <v>498</v>
      </c>
      <c r="R122" t="s">
        <v>118</v>
      </c>
      <c r="S122">
        <v>99.3</v>
      </c>
    </row>
    <row r="123" spans="3:19">
      <c r="C123" t="s">
        <v>121</v>
      </c>
      <c r="I123">
        <f t="shared" si="6"/>
        <v>48</v>
      </c>
      <c r="J123">
        <f t="shared" si="7"/>
        <v>12</v>
      </c>
      <c r="L123" t="str">
        <f t="shared" si="8"/>
        <v>22 2008 10.5 2008 52 2008 IEA, 20092</v>
      </c>
      <c r="M123">
        <f t="shared" si="9"/>
        <v>3</v>
      </c>
      <c r="N123" t="str">
        <f t="shared" si="10"/>
        <v>22</v>
      </c>
      <c r="O123">
        <f t="shared" si="11"/>
        <v>22</v>
      </c>
      <c r="Q123" t="s">
        <v>499</v>
      </c>
      <c r="R123" t="s">
        <v>500</v>
      </c>
      <c r="S123">
        <v>22</v>
      </c>
    </row>
    <row r="124" spans="3:19">
      <c r="C124" t="s">
        <v>122</v>
      </c>
      <c r="I124">
        <f t="shared" si="6"/>
        <v>38</v>
      </c>
      <c r="J124">
        <f t="shared" si="7"/>
        <v>5</v>
      </c>
      <c r="L124" t="str">
        <f t="shared" si="8"/>
        <v>20 2008 4 2008 42 2008 IEA, 20092</v>
      </c>
      <c r="M124">
        <f t="shared" si="9"/>
        <v>3</v>
      </c>
      <c r="N124" t="str">
        <f t="shared" si="10"/>
        <v>20</v>
      </c>
      <c r="O124">
        <f t="shared" si="11"/>
        <v>20</v>
      </c>
      <c r="Q124" t="s">
        <v>501</v>
      </c>
      <c r="R124" t="s">
        <v>232</v>
      </c>
      <c r="S124">
        <v>20</v>
      </c>
    </row>
    <row r="125" spans="3:19">
      <c r="C125" t="s">
        <v>123</v>
      </c>
      <c r="I125">
        <f t="shared" si="6"/>
        <v>69</v>
      </c>
      <c r="J125">
        <f t="shared" si="7"/>
        <v>6</v>
      </c>
      <c r="L125" t="str">
        <f t="shared" si="8"/>
        <v>92.3 2006 90.7 2006 97.7 2006 Tonga Statistics Department, 2008</v>
      </c>
      <c r="M125">
        <f t="shared" si="9"/>
        <v>5</v>
      </c>
      <c r="N125" t="str">
        <f t="shared" si="10"/>
        <v>92.3</v>
      </c>
      <c r="O125">
        <f t="shared" si="11"/>
        <v>92.3</v>
      </c>
      <c r="Q125" t="s">
        <v>502</v>
      </c>
      <c r="R125" t="s">
        <v>233</v>
      </c>
      <c r="S125">
        <v>92.3</v>
      </c>
    </row>
    <row r="126" spans="3:19">
      <c r="C126" t="s">
        <v>124</v>
      </c>
      <c r="I126">
        <f t="shared" si="6"/>
        <v>56</v>
      </c>
      <c r="J126">
        <f t="shared" si="7"/>
        <v>9</v>
      </c>
      <c r="L126" t="str">
        <f t="shared" si="8"/>
        <v>and Tobago 99 2008 99 2008 99.9 2008 IEA, 20092</v>
      </c>
      <c r="M126">
        <f t="shared" si="9"/>
        <v>4</v>
      </c>
      <c r="N126" t="str">
        <f t="shared" si="10"/>
        <v>and</v>
      </c>
      <c r="O126">
        <v>99</v>
      </c>
      <c r="Q126" t="s">
        <v>503</v>
      </c>
      <c r="R126" t="s">
        <v>504</v>
      </c>
      <c r="S126">
        <v>99</v>
      </c>
    </row>
    <row r="127" spans="3:19">
      <c r="C127" t="s">
        <v>125</v>
      </c>
      <c r="I127">
        <f t="shared" ref="I127:I138" si="12">LEN(C127)</f>
        <v>47</v>
      </c>
      <c r="J127">
        <f t="shared" ref="J127:J138" si="13">FIND(" ",C127)</f>
        <v>8</v>
      </c>
      <c r="L127" t="str">
        <f t="shared" ref="L127:L138" si="14">RIGHT(C127,I127-J127)</f>
        <v>99.5 2008 98.5 2008 100 2008 IEA, 20092</v>
      </c>
      <c r="M127">
        <f t="shared" ref="M127:M138" si="15">FIND(" ",L127)</f>
        <v>5</v>
      </c>
      <c r="N127" t="str">
        <f t="shared" ref="N127:N138" si="16">LEFT(L127,M127-1)</f>
        <v>99.5</v>
      </c>
      <c r="O127">
        <f t="shared" ref="O127:O138" si="17">VALUE(N127)</f>
        <v>99.5</v>
      </c>
      <c r="Q127" t="s">
        <v>505</v>
      </c>
      <c r="R127" t="s">
        <v>234</v>
      </c>
      <c r="S127">
        <v>99.5</v>
      </c>
    </row>
    <row r="128" spans="3:19">
      <c r="C128" t="s">
        <v>126</v>
      </c>
      <c r="I128">
        <f t="shared" si="12"/>
        <v>42</v>
      </c>
      <c r="J128">
        <f t="shared" si="13"/>
        <v>7</v>
      </c>
      <c r="L128" t="str">
        <f t="shared" si="14"/>
        <v>100 2007 100 2007 100 2007 UNESCAP,</v>
      </c>
      <c r="M128">
        <f t="shared" si="15"/>
        <v>4</v>
      </c>
      <c r="N128" t="str">
        <f t="shared" si="16"/>
        <v>100</v>
      </c>
      <c r="O128">
        <f t="shared" si="17"/>
        <v>100</v>
      </c>
      <c r="Q128" t="s">
        <v>506</v>
      </c>
      <c r="R128" t="s">
        <v>235</v>
      </c>
      <c r="S128">
        <v>100</v>
      </c>
    </row>
    <row r="129" spans="3:19">
      <c r="C129" t="s">
        <v>127</v>
      </c>
      <c r="I129">
        <f t="shared" si="12"/>
        <v>61</v>
      </c>
      <c r="J129">
        <f t="shared" si="13"/>
        <v>7</v>
      </c>
      <c r="L129" t="str">
        <f t="shared" si="14"/>
        <v>98 2005 95 2005 100 2005 Tuvalu Government Ministry of</v>
      </c>
      <c r="M129">
        <f t="shared" si="15"/>
        <v>3</v>
      </c>
      <c r="N129" t="str">
        <f t="shared" si="16"/>
        <v>98</v>
      </c>
      <c r="O129">
        <f t="shared" si="17"/>
        <v>98</v>
      </c>
      <c r="Q129" t="s">
        <v>509</v>
      </c>
      <c r="R129" t="s">
        <v>236</v>
      </c>
      <c r="S129">
        <v>98</v>
      </c>
    </row>
    <row r="130" spans="3:19">
      <c r="C130" t="s">
        <v>128</v>
      </c>
      <c r="I130">
        <f t="shared" si="12"/>
        <v>41</v>
      </c>
      <c r="J130">
        <f t="shared" si="13"/>
        <v>7</v>
      </c>
      <c r="L130" t="str">
        <f t="shared" si="14"/>
        <v>9 2008 4 2008 42.5 2008 IEA, 20092</v>
      </c>
      <c r="M130">
        <f t="shared" si="15"/>
        <v>2</v>
      </c>
      <c r="N130" t="str">
        <f t="shared" si="16"/>
        <v>9</v>
      </c>
      <c r="O130">
        <f t="shared" si="17"/>
        <v>9</v>
      </c>
      <c r="Q130" t="s">
        <v>514</v>
      </c>
      <c r="R130" t="s">
        <v>237</v>
      </c>
      <c r="S130">
        <v>9</v>
      </c>
    </row>
    <row r="131" spans="3:19">
      <c r="C131" t="s">
        <v>129</v>
      </c>
      <c r="I131">
        <f t="shared" si="12"/>
        <v>58</v>
      </c>
      <c r="J131">
        <f t="shared" si="13"/>
        <v>7</v>
      </c>
      <c r="L131" t="str">
        <f t="shared" si="14"/>
        <v>Arab Emirates 100 2008 100 2008 100 2008 IEA, 20092</v>
      </c>
      <c r="M131">
        <f t="shared" si="15"/>
        <v>5</v>
      </c>
      <c r="N131" t="str">
        <f t="shared" si="16"/>
        <v>Arab</v>
      </c>
      <c r="O131">
        <v>100</v>
      </c>
      <c r="Q131" t="s">
        <v>512</v>
      </c>
      <c r="R131" t="s">
        <v>513</v>
      </c>
      <c r="S131">
        <v>100</v>
      </c>
    </row>
    <row r="132" spans="3:19">
      <c r="C132" t="s">
        <v>130</v>
      </c>
      <c r="I132">
        <f t="shared" si="12"/>
        <v>48</v>
      </c>
      <c r="J132">
        <f t="shared" si="13"/>
        <v>8</v>
      </c>
      <c r="L132" t="str">
        <f t="shared" si="14"/>
        <v>99.5 2008 82.4 2008 99.4 2008 IEA, 20092</v>
      </c>
      <c r="M132">
        <f t="shared" si="15"/>
        <v>5</v>
      </c>
      <c r="N132" t="str">
        <f t="shared" si="16"/>
        <v>99.5</v>
      </c>
      <c r="O132">
        <f t="shared" si="17"/>
        <v>99.5</v>
      </c>
      <c r="Q132" t="s">
        <v>518</v>
      </c>
      <c r="R132" t="s">
        <v>238</v>
      </c>
      <c r="S132">
        <v>99.5</v>
      </c>
    </row>
    <row r="133" spans="3:19">
      <c r="C133" t="s">
        <v>131</v>
      </c>
      <c r="I133">
        <f t="shared" si="12"/>
        <v>42</v>
      </c>
      <c r="J133">
        <f t="shared" si="13"/>
        <v>8</v>
      </c>
      <c r="L133" t="str">
        <f t="shared" si="14"/>
        <v>19 2000 7 2000 61 2000 PIREP, 2004</v>
      </c>
      <c r="M133">
        <f t="shared" si="15"/>
        <v>3</v>
      </c>
      <c r="N133" t="str">
        <f t="shared" si="16"/>
        <v>19</v>
      </c>
      <c r="O133">
        <f t="shared" si="17"/>
        <v>19</v>
      </c>
      <c r="Q133" t="s">
        <v>521</v>
      </c>
      <c r="R133" t="s">
        <v>239</v>
      </c>
      <c r="S133">
        <v>19</v>
      </c>
    </row>
    <row r="134" spans="3:19">
      <c r="C134" t="s">
        <v>132</v>
      </c>
      <c r="I134">
        <f t="shared" si="12"/>
        <v>45</v>
      </c>
      <c r="J134">
        <f t="shared" si="13"/>
        <v>10</v>
      </c>
      <c r="L134" t="str">
        <f t="shared" si="14"/>
        <v>99 2008 85 2008 100 2008 IEA, 20092</v>
      </c>
      <c r="M134">
        <f t="shared" si="15"/>
        <v>3</v>
      </c>
      <c r="N134" t="str">
        <f t="shared" si="16"/>
        <v>99</v>
      </c>
      <c r="O134">
        <f t="shared" si="17"/>
        <v>99</v>
      </c>
      <c r="Q134" t="s">
        <v>522</v>
      </c>
      <c r="R134" t="s">
        <v>240</v>
      </c>
      <c r="S134">
        <v>99</v>
      </c>
    </row>
    <row r="135" spans="3:19">
      <c r="C135" t="s">
        <v>133</v>
      </c>
      <c r="I135">
        <f t="shared" si="12"/>
        <v>45</v>
      </c>
      <c r="J135">
        <f t="shared" si="13"/>
        <v>5</v>
      </c>
      <c r="L135" t="str">
        <f t="shared" si="14"/>
        <v>Nam 89 2008 85 2008 99.6 2008 IEA, 20092</v>
      </c>
      <c r="M135">
        <f t="shared" si="15"/>
        <v>4</v>
      </c>
      <c r="N135" t="str">
        <f t="shared" si="16"/>
        <v>Nam</v>
      </c>
      <c r="O135">
        <v>89</v>
      </c>
      <c r="Q135" t="s">
        <v>523</v>
      </c>
      <c r="R135" t="s">
        <v>524</v>
      </c>
      <c r="S135">
        <v>89</v>
      </c>
    </row>
    <row r="136" spans="3:19">
      <c r="C136" t="s">
        <v>134</v>
      </c>
      <c r="I136">
        <f t="shared" si="12"/>
        <v>42</v>
      </c>
      <c r="J136">
        <f t="shared" si="13"/>
        <v>6</v>
      </c>
      <c r="L136" t="str">
        <f t="shared" si="14"/>
        <v>38.2 2008 22 2008 75 2008 IEA, 20092</v>
      </c>
      <c r="M136">
        <f t="shared" si="15"/>
        <v>5</v>
      </c>
      <c r="N136" t="str">
        <f t="shared" si="16"/>
        <v>38.2</v>
      </c>
      <c r="O136">
        <f t="shared" si="17"/>
        <v>38.200000000000003</v>
      </c>
      <c r="Q136" t="s">
        <v>525</v>
      </c>
      <c r="R136" t="s">
        <v>241</v>
      </c>
      <c r="S136">
        <v>38.200000000000003</v>
      </c>
    </row>
    <row r="137" spans="3:19">
      <c r="C137" t="s">
        <v>135</v>
      </c>
      <c r="I137">
        <f t="shared" si="12"/>
        <v>44</v>
      </c>
      <c r="J137">
        <f t="shared" si="13"/>
        <v>7</v>
      </c>
      <c r="L137" t="str">
        <f t="shared" si="14"/>
        <v>18.8 2008 3.3 2008 47 2008 IEA, 20092</v>
      </c>
      <c r="M137">
        <f t="shared" si="15"/>
        <v>5</v>
      </c>
      <c r="N137" t="str">
        <f t="shared" si="16"/>
        <v>18.8</v>
      </c>
      <c r="O137">
        <f t="shared" si="17"/>
        <v>18.8</v>
      </c>
      <c r="Q137" t="s">
        <v>526</v>
      </c>
      <c r="R137" t="s">
        <v>242</v>
      </c>
      <c r="S137">
        <v>18.8</v>
      </c>
    </row>
    <row r="138" spans="3:19">
      <c r="C138" t="s">
        <v>136</v>
      </c>
      <c r="I138">
        <f t="shared" si="12"/>
        <v>45</v>
      </c>
      <c r="J138">
        <f t="shared" si="13"/>
        <v>9</v>
      </c>
      <c r="L138" t="str">
        <f t="shared" si="14"/>
        <v>41.5 2008 19 2008 79 2008 IEA, 20092</v>
      </c>
      <c r="M138">
        <f t="shared" si="15"/>
        <v>5</v>
      </c>
      <c r="N138" t="str">
        <f t="shared" si="16"/>
        <v>41.5</v>
      </c>
      <c r="O138">
        <f t="shared" si="17"/>
        <v>41.5</v>
      </c>
      <c r="Q138" t="s">
        <v>527</v>
      </c>
      <c r="R138" t="s">
        <v>243</v>
      </c>
      <c r="S138">
        <v>41.5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workbookViewId="0">
      <selection activeCell="E5" sqref="E5"/>
    </sheetView>
  </sheetViews>
  <sheetFormatPr baseColWidth="10" defaultRowHeight="15" x14ac:dyDescent="0"/>
  <cols>
    <col min="4" max="4" width="19.1640625" customWidth="1"/>
  </cols>
  <sheetData>
    <row r="1" spans="1:5">
      <c r="A1" t="s">
        <v>528</v>
      </c>
    </row>
    <row r="2" spans="1:5" ht="18">
      <c r="A2" s="4" t="s">
        <v>529</v>
      </c>
    </row>
    <row r="3" spans="1:5">
      <c r="A3" t="s">
        <v>560</v>
      </c>
      <c r="D3" t="s">
        <v>0</v>
      </c>
    </row>
    <row r="4" spans="1:5">
      <c r="E4" t="s">
        <v>561</v>
      </c>
    </row>
    <row r="5" spans="1:5">
      <c r="D5" t="s">
        <v>0</v>
      </c>
      <c r="E5">
        <v>1995</v>
      </c>
    </row>
    <row r="6" spans="1:5">
      <c r="C6" s="5" t="s">
        <v>246</v>
      </c>
      <c r="D6" s="5" t="s">
        <v>143</v>
      </c>
      <c r="E6" s="1">
        <v>14.4</v>
      </c>
    </row>
    <row r="7" spans="1:5">
      <c r="A7" s="2"/>
      <c r="C7" s="5" t="s">
        <v>247</v>
      </c>
      <c r="D7" s="5" t="s">
        <v>248</v>
      </c>
      <c r="E7" s="1">
        <v>100</v>
      </c>
    </row>
    <row r="8" spans="1:5">
      <c r="C8" s="5" t="s">
        <v>249</v>
      </c>
      <c r="D8" s="5" t="s">
        <v>144</v>
      </c>
      <c r="E8" s="1">
        <v>99.3</v>
      </c>
    </row>
    <row r="9" spans="1:5">
      <c r="A9" s="2"/>
      <c r="C9" s="5" t="s">
        <v>250</v>
      </c>
      <c r="D9" s="5" t="s">
        <v>251</v>
      </c>
      <c r="E9" s="1">
        <v>100</v>
      </c>
    </row>
    <row r="10" spans="1:5">
      <c r="A10" s="3"/>
      <c r="C10" s="5" t="s">
        <v>252</v>
      </c>
      <c r="D10" s="5" t="s">
        <v>145</v>
      </c>
      <c r="E10" s="1">
        <v>26.2</v>
      </c>
    </row>
    <row r="11" spans="1:5">
      <c r="A11" s="2"/>
      <c r="C11" s="5" t="s">
        <v>253</v>
      </c>
      <c r="D11" s="5" t="s">
        <v>530</v>
      </c>
      <c r="E11" s="1">
        <v>95</v>
      </c>
    </row>
    <row r="12" spans="1:5">
      <c r="A12" s="2"/>
      <c r="C12" s="5" t="s">
        <v>255</v>
      </c>
      <c r="D12" s="5" t="s">
        <v>146</v>
      </c>
      <c r="E12" s="1">
        <v>97.2</v>
      </c>
    </row>
    <row r="13" spans="1:5">
      <c r="A13" s="2"/>
      <c r="C13" s="5" t="s">
        <v>256</v>
      </c>
      <c r="D13" s="5" t="s">
        <v>257</v>
      </c>
      <c r="E13" s="1">
        <v>100</v>
      </c>
    </row>
    <row r="14" spans="1:5">
      <c r="A14" s="2"/>
      <c r="C14" s="5" t="s">
        <v>258</v>
      </c>
      <c r="D14" s="5" t="s">
        <v>259</v>
      </c>
      <c r="E14" s="1">
        <v>100</v>
      </c>
    </row>
    <row r="15" spans="1:5">
      <c r="A15" s="2"/>
      <c r="C15" s="5" t="s">
        <v>260</v>
      </c>
      <c r="D15" s="5" t="s">
        <v>261</v>
      </c>
      <c r="E15" s="1">
        <v>100</v>
      </c>
    </row>
    <row r="16" spans="1:5">
      <c r="C16" s="5" t="s">
        <v>262</v>
      </c>
      <c r="D16" s="5" t="s">
        <v>263</v>
      </c>
      <c r="E16" s="1">
        <v>100</v>
      </c>
    </row>
    <row r="17" spans="3:5">
      <c r="C17" s="5" t="s">
        <v>265</v>
      </c>
      <c r="D17" s="5" t="s">
        <v>147</v>
      </c>
      <c r="E17" s="1">
        <v>94</v>
      </c>
    </row>
    <row r="18" spans="3:5">
      <c r="C18" s="5" t="s">
        <v>266</v>
      </c>
      <c r="D18" s="5" t="s">
        <v>148</v>
      </c>
      <c r="E18" s="1">
        <v>99.4</v>
      </c>
    </row>
    <row r="19" spans="3:5">
      <c r="C19" s="5" t="s">
        <v>267</v>
      </c>
      <c r="D19" s="5" t="s">
        <v>149</v>
      </c>
      <c r="E19" s="1">
        <v>41</v>
      </c>
    </row>
    <row r="20" spans="3:5">
      <c r="C20" s="5" t="s">
        <v>268</v>
      </c>
      <c r="D20" s="5" t="s">
        <v>150</v>
      </c>
      <c r="E20" s="1">
        <v>100</v>
      </c>
    </row>
    <row r="21" spans="3:5">
      <c r="C21" s="5" t="s">
        <v>269</v>
      </c>
      <c r="D21" s="5" t="s">
        <v>270</v>
      </c>
      <c r="E21" s="1">
        <v>100</v>
      </c>
    </row>
    <row r="22" spans="3:5">
      <c r="C22" s="5" t="s">
        <v>271</v>
      </c>
      <c r="D22" s="5" t="s">
        <v>272</v>
      </c>
      <c r="E22" s="1">
        <v>100</v>
      </c>
    </row>
    <row r="23" spans="3:5">
      <c r="C23" s="5" t="s">
        <v>273</v>
      </c>
      <c r="D23" s="5" t="s">
        <v>151</v>
      </c>
      <c r="E23" s="1">
        <v>91.7</v>
      </c>
    </row>
    <row r="24" spans="3:5">
      <c r="C24" s="5" t="s">
        <v>274</v>
      </c>
      <c r="D24" s="5" t="s">
        <v>152</v>
      </c>
      <c r="E24" s="1">
        <v>24.8</v>
      </c>
    </row>
    <row r="25" spans="3:5">
      <c r="C25" s="5" t="s">
        <v>275</v>
      </c>
      <c r="D25" s="5" t="s">
        <v>153</v>
      </c>
      <c r="E25" s="1">
        <v>68.5</v>
      </c>
    </row>
    <row r="26" spans="3:5">
      <c r="C26" s="5" t="s">
        <v>276</v>
      </c>
      <c r="D26" s="5" t="s">
        <v>531</v>
      </c>
      <c r="E26" s="1">
        <v>77.5</v>
      </c>
    </row>
    <row r="27" spans="3:5">
      <c r="C27" s="5" t="s">
        <v>277</v>
      </c>
      <c r="D27" s="5" t="s">
        <v>532</v>
      </c>
      <c r="E27" s="1">
        <v>100</v>
      </c>
    </row>
    <row r="28" spans="3:5">
      <c r="C28" s="5" t="s">
        <v>278</v>
      </c>
      <c r="D28" s="5" t="s">
        <v>155</v>
      </c>
      <c r="E28" s="1">
        <v>45.4</v>
      </c>
    </row>
    <row r="29" spans="3:5">
      <c r="C29" s="5" t="s">
        <v>279</v>
      </c>
      <c r="D29" s="5" t="s">
        <v>156</v>
      </c>
      <c r="E29" s="1">
        <v>97.8</v>
      </c>
    </row>
    <row r="30" spans="3:5">
      <c r="C30" s="5" t="s">
        <v>280</v>
      </c>
      <c r="D30" s="5" t="s">
        <v>533</v>
      </c>
      <c r="E30" s="1">
        <v>99.7</v>
      </c>
    </row>
    <row r="31" spans="3:5">
      <c r="C31" s="5" t="s">
        <v>281</v>
      </c>
      <c r="D31" s="5" t="s">
        <v>282</v>
      </c>
      <c r="E31" s="1">
        <v>100</v>
      </c>
    </row>
    <row r="32" spans="3:5">
      <c r="C32" s="5" t="s">
        <v>283</v>
      </c>
      <c r="D32" s="5" t="s">
        <v>284</v>
      </c>
      <c r="E32" s="1">
        <v>10</v>
      </c>
    </row>
    <row r="33" spans="3:5">
      <c r="C33" s="5" t="s">
        <v>286</v>
      </c>
      <c r="D33" s="5" t="s">
        <v>158</v>
      </c>
      <c r="E33" s="1">
        <v>2.8</v>
      </c>
    </row>
    <row r="34" spans="3:5">
      <c r="C34" s="5" t="s">
        <v>287</v>
      </c>
      <c r="D34" s="5" t="s">
        <v>159</v>
      </c>
      <c r="E34" s="1">
        <v>24</v>
      </c>
    </row>
    <row r="35" spans="3:5">
      <c r="C35" s="5" t="s">
        <v>288</v>
      </c>
      <c r="D35" s="5" t="s">
        <v>160</v>
      </c>
      <c r="E35" s="1">
        <v>29.4</v>
      </c>
    </row>
    <row r="36" spans="3:5">
      <c r="C36" s="5" t="s">
        <v>289</v>
      </c>
      <c r="D36" s="5" t="s">
        <v>290</v>
      </c>
      <c r="E36" s="1">
        <v>100</v>
      </c>
    </row>
    <row r="37" spans="3:5">
      <c r="C37" s="5" t="s">
        <v>291</v>
      </c>
      <c r="D37" s="5" t="s">
        <v>534</v>
      </c>
      <c r="E37" s="1">
        <v>70.400000000000006</v>
      </c>
    </row>
    <row r="38" spans="3:5">
      <c r="C38" s="5" t="s">
        <v>293</v>
      </c>
      <c r="D38" s="5" t="s">
        <v>535</v>
      </c>
      <c r="E38" s="1">
        <v>5.0999999999999996</v>
      </c>
    </row>
    <row r="39" spans="3:5">
      <c r="C39" s="5" t="s">
        <v>295</v>
      </c>
      <c r="D39" s="5" t="s">
        <v>161</v>
      </c>
      <c r="E39" s="1">
        <v>3.5</v>
      </c>
    </row>
    <row r="40" spans="3:5">
      <c r="C40" s="5" t="s">
        <v>296</v>
      </c>
      <c r="D40" s="5" t="s">
        <v>162</v>
      </c>
      <c r="E40" s="1">
        <v>98.5</v>
      </c>
    </row>
    <row r="41" spans="3:5">
      <c r="C41" s="5" t="s">
        <v>297</v>
      </c>
      <c r="D41" s="5" t="s">
        <v>163</v>
      </c>
      <c r="E41" s="1">
        <v>99.4</v>
      </c>
    </row>
    <row r="42" spans="3:5">
      <c r="C42" s="5" t="s">
        <v>298</v>
      </c>
      <c r="D42" s="5" t="s">
        <v>164</v>
      </c>
      <c r="E42" s="1">
        <v>93.6</v>
      </c>
    </row>
    <row r="43" spans="3:5">
      <c r="C43" s="5" t="s">
        <v>299</v>
      </c>
      <c r="D43" s="5" t="s">
        <v>165</v>
      </c>
      <c r="E43" s="1">
        <v>40.1</v>
      </c>
    </row>
    <row r="44" spans="3:5">
      <c r="C44" s="5" t="s">
        <v>300</v>
      </c>
      <c r="D44" s="5" t="s">
        <v>166</v>
      </c>
      <c r="E44" s="1">
        <v>30</v>
      </c>
    </row>
    <row r="45" spans="3:5">
      <c r="C45" s="5" t="s">
        <v>301</v>
      </c>
      <c r="D45" s="5" t="s">
        <v>536</v>
      </c>
      <c r="E45" s="1" t="e">
        <v>#N/A</v>
      </c>
    </row>
    <row r="46" spans="3:5">
      <c r="C46" s="5" t="s">
        <v>304</v>
      </c>
      <c r="D46" s="5" t="s">
        <v>305</v>
      </c>
      <c r="E46" s="1">
        <v>99.1</v>
      </c>
    </row>
    <row r="47" spans="3:5">
      <c r="C47" s="5" t="s">
        <v>306</v>
      </c>
      <c r="D47" s="5" t="s">
        <v>308</v>
      </c>
      <c r="E47" s="1">
        <v>47.3</v>
      </c>
    </row>
    <row r="48" spans="3:5">
      <c r="C48" s="5" t="s">
        <v>309</v>
      </c>
      <c r="D48" s="5" t="s">
        <v>310</v>
      </c>
      <c r="E48" s="1">
        <v>100</v>
      </c>
    </row>
    <row r="49" spans="3:5">
      <c r="C49" s="5" t="s">
        <v>311</v>
      </c>
      <c r="D49" s="5" t="s">
        <v>167</v>
      </c>
      <c r="E49" s="1">
        <v>97</v>
      </c>
    </row>
    <row r="50" spans="3:5">
      <c r="C50" s="5" t="s">
        <v>312</v>
      </c>
      <c r="D50" s="5" t="s">
        <v>313</v>
      </c>
      <c r="E50" s="1">
        <v>100</v>
      </c>
    </row>
    <row r="51" spans="3:5">
      <c r="C51" s="5" t="s">
        <v>314</v>
      </c>
      <c r="D51" s="5" t="s">
        <v>537</v>
      </c>
      <c r="E51" s="1">
        <v>100</v>
      </c>
    </row>
    <row r="52" spans="3:5">
      <c r="C52" s="5" t="s">
        <v>316</v>
      </c>
      <c r="D52" s="5" t="s">
        <v>317</v>
      </c>
      <c r="E52" s="1">
        <v>100</v>
      </c>
    </row>
    <row r="53" spans="3:5">
      <c r="C53" s="5" t="s">
        <v>318</v>
      </c>
      <c r="D53" s="5" t="s">
        <v>168</v>
      </c>
      <c r="E53" s="1">
        <v>49.7</v>
      </c>
    </row>
    <row r="54" spans="3:5">
      <c r="C54" s="5" t="s">
        <v>319</v>
      </c>
      <c r="D54" s="5" t="s">
        <v>169</v>
      </c>
      <c r="E54" s="1">
        <v>99</v>
      </c>
    </row>
    <row r="55" spans="3:5">
      <c r="C55" s="5" t="s">
        <v>320</v>
      </c>
      <c r="D55" s="5" t="s">
        <v>538</v>
      </c>
      <c r="E55" s="1">
        <v>95.9</v>
      </c>
    </row>
    <row r="56" spans="3:5">
      <c r="C56" s="5" t="s">
        <v>322</v>
      </c>
      <c r="D56" s="5" t="s">
        <v>170</v>
      </c>
      <c r="E56" s="1">
        <v>92.2</v>
      </c>
    </row>
    <row r="57" spans="3:5">
      <c r="C57" s="5" t="s">
        <v>323</v>
      </c>
      <c r="D57" s="5" t="s">
        <v>171</v>
      </c>
      <c r="E57" s="1">
        <v>99.4</v>
      </c>
    </row>
    <row r="58" spans="3:5">
      <c r="C58" s="5" t="s">
        <v>324</v>
      </c>
      <c r="D58" s="5" t="s">
        <v>325</v>
      </c>
      <c r="E58" s="1">
        <v>86.4</v>
      </c>
    </row>
    <row r="59" spans="3:5">
      <c r="C59" s="5" t="s">
        <v>326</v>
      </c>
      <c r="D59" s="5" t="s">
        <v>327</v>
      </c>
      <c r="E59" s="1">
        <v>27</v>
      </c>
    </row>
    <row r="60" spans="3:5">
      <c r="C60" s="5" t="s">
        <v>328</v>
      </c>
      <c r="D60" s="5" t="s">
        <v>172</v>
      </c>
      <c r="E60" s="1">
        <v>32</v>
      </c>
    </row>
    <row r="61" spans="3:5">
      <c r="C61" s="5" t="s">
        <v>329</v>
      </c>
      <c r="D61" s="5" t="s">
        <v>330</v>
      </c>
      <c r="E61" s="1">
        <v>100</v>
      </c>
    </row>
    <row r="62" spans="3:5">
      <c r="C62" s="5" t="s">
        <v>331</v>
      </c>
      <c r="D62" s="5" t="s">
        <v>173</v>
      </c>
      <c r="E62" s="1">
        <v>15.3</v>
      </c>
    </row>
    <row r="63" spans="3:5">
      <c r="C63" s="5" t="s">
        <v>334</v>
      </c>
      <c r="D63" s="5" t="s">
        <v>174</v>
      </c>
      <c r="E63" s="1">
        <v>60</v>
      </c>
    </row>
    <row r="64" spans="3:5">
      <c r="C64" s="5" t="s">
        <v>335</v>
      </c>
      <c r="D64" s="5" t="s">
        <v>336</v>
      </c>
      <c r="E64" s="1">
        <v>100</v>
      </c>
    </row>
    <row r="65" spans="3:5">
      <c r="C65" s="5" t="s">
        <v>338</v>
      </c>
      <c r="D65" s="5" t="s">
        <v>339</v>
      </c>
      <c r="E65" s="1">
        <v>100</v>
      </c>
    </row>
    <row r="66" spans="3:5">
      <c r="C66" s="5" t="s">
        <v>340</v>
      </c>
      <c r="D66" s="5" t="s">
        <v>175</v>
      </c>
      <c r="E66" s="1">
        <v>36.700000000000003</v>
      </c>
    </row>
    <row r="67" spans="3:5">
      <c r="C67" s="5" t="s">
        <v>341</v>
      </c>
      <c r="D67" s="5" t="s">
        <v>176</v>
      </c>
      <c r="E67" s="1">
        <v>8.3000000000000007</v>
      </c>
    </row>
    <row r="68" spans="3:5">
      <c r="C68" s="5" t="s">
        <v>342</v>
      </c>
      <c r="D68" s="5" t="s">
        <v>343</v>
      </c>
      <c r="E68" s="1">
        <v>100</v>
      </c>
    </row>
    <row r="69" spans="3:5">
      <c r="C69" s="5" t="s">
        <v>344</v>
      </c>
      <c r="D69" s="5" t="s">
        <v>345</v>
      </c>
      <c r="E69" s="1">
        <v>100</v>
      </c>
    </row>
    <row r="70" spans="3:5">
      <c r="C70" s="5" t="s">
        <v>346</v>
      </c>
      <c r="D70" s="5" t="s">
        <v>177</v>
      </c>
      <c r="E70" s="1">
        <v>54</v>
      </c>
    </row>
    <row r="71" spans="3:5">
      <c r="C71" s="5" t="s">
        <v>347</v>
      </c>
      <c r="D71" s="5" t="s">
        <v>348</v>
      </c>
      <c r="E71" s="1">
        <v>100</v>
      </c>
    </row>
    <row r="72" spans="3:5">
      <c r="C72" s="5" t="s">
        <v>349</v>
      </c>
      <c r="D72" s="5" t="s">
        <v>178</v>
      </c>
      <c r="E72" s="1">
        <v>99.5</v>
      </c>
    </row>
    <row r="73" spans="3:5">
      <c r="C73" s="5" t="s">
        <v>350</v>
      </c>
      <c r="D73" s="5" t="s">
        <v>179</v>
      </c>
      <c r="E73" s="1">
        <v>80.5</v>
      </c>
    </row>
    <row r="74" spans="3:5">
      <c r="C74" s="5" t="s">
        <v>351</v>
      </c>
      <c r="D74" s="5" t="s">
        <v>180</v>
      </c>
      <c r="E74" s="1">
        <v>20.2</v>
      </c>
    </row>
    <row r="75" spans="3:5">
      <c r="C75" s="5" t="s">
        <v>352</v>
      </c>
      <c r="D75" s="5" t="s">
        <v>181</v>
      </c>
      <c r="E75" s="1">
        <v>11.5</v>
      </c>
    </row>
    <row r="76" spans="3:5">
      <c r="C76" s="5" t="s">
        <v>354</v>
      </c>
      <c r="D76" s="5" t="s">
        <v>182</v>
      </c>
      <c r="E76" s="1">
        <v>77.5</v>
      </c>
    </row>
    <row r="77" spans="3:5">
      <c r="C77" s="5" t="s">
        <v>355</v>
      </c>
      <c r="D77" s="5" t="s">
        <v>183</v>
      </c>
      <c r="E77" s="1">
        <v>38.5</v>
      </c>
    </row>
    <row r="78" spans="3:5">
      <c r="C78" s="5" t="s">
        <v>356</v>
      </c>
      <c r="D78" s="5" t="s">
        <v>184</v>
      </c>
      <c r="E78" s="1">
        <v>70.3</v>
      </c>
    </row>
    <row r="79" spans="3:5">
      <c r="C79" s="5" t="s">
        <v>359</v>
      </c>
      <c r="D79" s="5" t="s">
        <v>360</v>
      </c>
      <c r="E79" s="1">
        <v>100</v>
      </c>
    </row>
    <row r="80" spans="3:5">
      <c r="C80" s="5" t="s">
        <v>361</v>
      </c>
      <c r="D80" s="5" t="s">
        <v>362</v>
      </c>
      <c r="E80" s="1">
        <v>100</v>
      </c>
    </row>
    <row r="81" spans="3:5">
      <c r="C81" s="5" t="s">
        <v>363</v>
      </c>
      <c r="D81" s="5" t="s">
        <v>185</v>
      </c>
      <c r="E81" s="1">
        <v>64.5</v>
      </c>
    </row>
    <row r="82" spans="3:5">
      <c r="C82" s="5" t="s">
        <v>364</v>
      </c>
      <c r="D82" s="5" t="s">
        <v>186</v>
      </c>
      <c r="E82" s="1">
        <v>64.5</v>
      </c>
    </row>
    <row r="83" spans="3:5">
      <c r="C83" s="5" t="s">
        <v>365</v>
      </c>
      <c r="D83" s="5" t="s">
        <v>539</v>
      </c>
      <c r="E83" s="1">
        <v>98.4</v>
      </c>
    </row>
    <row r="84" spans="3:5">
      <c r="C84" s="5" t="s">
        <v>366</v>
      </c>
      <c r="D84" s="5" t="s">
        <v>188</v>
      </c>
      <c r="E84" s="1">
        <v>85</v>
      </c>
    </row>
    <row r="85" spans="3:5">
      <c r="C85" s="5" t="s">
        <v>367</v>
      </c>
      <c r="D85" s="5" t="s">
        <v>368</v>
      </c>
      <c r="E85" s="1">
        <v>100</v>
      </c>
    </row>
    <row r="86" spans="3:5">
      <c r="C86" s="5" t="s">
        <v>369</v>
      </c>
      <c r="D86" s="5" t="s">
        <v>370</v>
      </c>
      <c r="E86" s="1">
        <v>100</v>
      </c>
    </row>
    <row r="87" spans="3:5">
      <c r="C87" s="5" t="s">
        <v>371</v>
      </c>
      <c r="D87" s="5" t="s">
        <v>372</v>
      </c>
      <c r="E87" s="1">
        <v>100</v>
      </c>
    </row>
    <row r="88" spans="3:5">
      <c r="C88" s="5" t="s">
        <v>373</v>
      </c>
      <c r="D88" s="5" t="s">
        <v>189</v>
      </c>
      <c r="E88" s="1">
        <v>92</v>
      </c>
    </row>
    <row r="89" spans="3:5">
      <c r="C89" s="5" t="s">
        <v>374</v>
      </c>
      <c r="D89" s="5" t="s">
        <v>375</v>
      </c>
      <c r="E89" s="1">
        <v>100</v>
      </c>
    </row>
    <row r="90" spans="3:5">
      <c r="C90" s="5" t="s">
        <v>376</v>
      </c>
      <c r="D90" s="5" t="s">
        <v>190</v>
      </c>
      <c r="E90" s="1">
        <v>99.9</v>
      </c>
    </row>
    <row r="91" spans="3:5">
      <c r="C91" s="5" t="s">
        <v>377</v>
      </c>
      <c r="D91" s="5" t="s">
        <v>378</v>
      </c>
      <c r="E91" s="1">
        <v>100</v>
      </c>
    </row>
    <row r="92" spans="3:5">
      <c r="C92" s="5" t="s">
        <v>379</v>
      </c>
      <c r="D92" s="5" t="s">
        <v>191</v>
      </c>
      <c r="E92" s="1">
        <v>15</v>
      </c>
    </row>
    <row r="93" spans="3:5">
      <c r="C93" s="5" t="s">
        <v>380</v>
      </c>
      <c r="D93" s="5" t="s">
        <v>192</v>
      </c>
      <c r="E93" s="1">
        <v>60</v>
      </c>
    </row>
    <row r="94" spans="3:5">
      <c r="C94" s="5" t="s">
        <v>315</v>
      </c>
      <c r="D94" s="5" t="s">
        <v>540</v>
      </c>
      <c r="E94" s="1" t="e">
        <v>#N/A</v>
      </c>
    </row>
    <row r="95" spans="3:5">
      <c r="C95" s="5" t="s">
        <v>381</v>
      </c>
      <c r="D95" s="5" t="s">
        <v>541</v>
      </c>
      <c r="E95" s="1">
        <v>26</v>
      </c>
    </row>
    <row r="96" spans="3:5">
      <c r="C96" s="5" t="s">
        <v>382</v>
      </c>
      <c r="D96" s="5" t="s">
        <v>194</v>
      </c>
      <c r="E96" s="1">
        <v>100</v>
      </c>
    </row>
    <row r="97" spans="3:5">
      <c r="C97" s="5" t="s">
        <v>383</v>
      </c>
      <c r="D97" s="5" t="s">
        <v>384</v>
      </c>
      <c r="E97" s="1">
        <v>100</v>
      </c>
    </row>
    <row r="98" spans="3:5">
      <c r="C98" s="5" t="s">
        <v>385</v>
      </c>
      <c r="D98" s="5" t="s">
        <v>542</v>
      </c>
      <c r="E98" s="1">
        <v>55</v>
      </c>
    </row>
    <row r="99" spans="3:5">
      <c r="C99" s="5" t="s">
        <v>387</v>
      </c>
      <c r="D99" s="5" t="s">
        <v>388</v>
      </c>
      <c r="E99" s="1">
        <v>100</v>
      </c>
    </row>
    <row r="100" spans="3:5">
      <c r="C100" s="5" t="s">
        <v>389</v>
      </c>
      <c r="D100" s="5" t="s">
        <v>195</v>
      </c>
      <c r="E100" s="1">
        <v>99.9</v>
      </c>
    </row>
    <row r="101" spans="3:5">
      <c r="C101" s="5" t="s">
        <v>390</v>
      </c>
      <c r="D101" s="5" t="s">
        <v>196</v>
      </c>
      <c r="E101" s="1">
        <v>16</v>
      </c>
    </row>
    <row r="102" spans="3:5">
      <c r="C102" s="5" t="s">
        <v>391</v>
      </c>
      <c r="D102" s="5" t="s">
        <v>392</v>
      </c>
      <c r="E102" s="1">
        <v>3.3</v>
      </c>
    </row>
    <row r="103" spans="3:5">
      <c r="C103" s="5" t="s">
        <v>393</v>
      </c>
      <c r="D103" s="5" t="s">
        <v>543</v>
      </c>
      <c r="E103" s="1">
        <v>99.8</v>
      </c>
    </row>
    <row r="104" spans="3:5">
      <c r="C104" s="5" t="s">
        <v>394</v>
      </c>
      <c r="D104" s="5" t="s">
        <v>395</v>
      </c>
      <c r="E104" s="1">
        <v>100</v>
      </c>
    </row>
    <row r="105" spans="3:5">
      <c r="C105" s="5" t="s">
        <v>396</v>
      </c>
      <c r="D105" s="5" t="s">
        <v>397</v>
      </c>
      <c r="E105" s="1">
        <v>100</v>
      </c>
    </row>
    <row r="106" spans="3:5">
      <c r="C106" s="5" t="s">
        <v>398</v>
      </c>
      <c r="D106" s="5" t="s">
        <v>399</v>
      </c>
      <c r="E106" s="1">
        <v>100</v>
      </c>
    </row>
    <row r="107" spans="3:5">
      <c r="C107" s="5" t="s">
        <v>400</v>
      </c>
      <c r="D107" s="5" t="s">
        <v>198</v>
      </c>
      <c r="E107" s="1">
        <v>19</v>
      </c>
    </row>
    <row r="108" spans="3:5">
      <c r="C108" s="5" t="s">
        <v>401</v>
      </c>
      <c r="D108" s="5" t="s">
        <v>199</v>
      </c>
      <c r="E108" s="1">
        <v>9</v>
      </c>
    </row>
    <row r="109" spans="3:5">
      <c r="C109" s="5" t="s">
        <v>402</v>
      </c>
      <c r="D109" s="5" t="s">
        <v>200</v>
      </c>
      <c r="E109" s="1">
        <v>99.4</v>
      </c>
    </row>
    <row r="110" spans="3:5">
      <c r="C110" s="5" t="s">
        <v>403</v>
      </c>
      <c r="D110" s="5" t="s">
        <v>201</v>
      </c>
      <c r="E110" s="1">
        <v>100</v>
      </c>
    </row>
    <row r="111" spans="3:5">
      <c r="C111" s="5" t="s">
        <v>404</v>
      </c>
      <c r="D111" s="5" t="s">
        <v>405</v>
      </c>
      <c r="E111" s="1">
        <v>17.399999999999999</v>
      </c>
    </row>
    <row r="112" spans="3:5">
      <c r="C112" s="5" t="s">
        <v>406</v>
      </c>
      <c r="D112" s="5" t="s">
        <v>407</v>
      </c>
      <c r="E112" s="1">
        <v>100</v>
      </c>
    </row>
    <row r="113" spans="3:5">
      <c r="C113" s="5" t="s">
        <v>408</v>
      </c>
      <c r="D113" s="5" t="s">
        <v>544</v>
      </c>
      <c r="E113" s="1">
        <v>74.5</v>
      </c>
    </row>
    <row r="114" spans="3:5">
      <c r="C114" s="5" t="s">
        <v>410</v>
      </c>
      <c r="D114" s="5" t="s">
        <v>202</v>
      </c>
      <c r="E114" s="1">
        <v>30.1</v>
      </c>
    </row>
    <row r="115" spans="3:5">
      <c r="C115" s="5" t="s">
        <v>411</v>
      </c>
      <c r="D115" s="5" t="s">
        <v>203</v>
      </c>
      <c r="E115" s="1">
        <v>99.4</v>
      </c>
    </row>
    <row r="116" spans="3:5">
      <c r="C116" s="5" t="s">
        <v>412</v>
      </c>
      <c r="D116" s="5" t="s">
        <v>204</v>
      </c>
      <c r="E116" s="1">
        <v>98.5</v>
      </c>
    </row>
    <row r="117" spans="3:5">
      <c r="C117" s="5" t="s">
        <v>332</v>
      </c>
      <c r="D117" s="5" t="s">
        <v>545</v>
      </c>
      <c r="E117" s="1">
        <v>54</v>
      </c>
    </row>
    <row r="118" spans="3:5">
      <c r="C118" s="5" t="s">
        <v>413</v>
      </c>
      <c r="D118" s="5" t="s">
        <v>546</v>
      </c>
      <c r="E118" s="1">
        <v>100</v>
      </c>
    </row>
    <row r="119" spans="3:5">
      <c r="C119" s="5" t="s">
        <v>414</v>
      </c>
      <c r="D119" s="5" t="s">
        <v>415</v>
      </c>
      <c r="E119" s="1">
        <v>100</v>
      </c>
    </row>
    <row r="120" spans="3:5">
      <c r="C120" s="5" t="s">
        <v>337</v>
      </c>
      <c r="D120" s="5" t="s">
        <v>547</v>
      </c>
      <c r="E120" s="1">
        <v>100</v>
      </c>
    </row>
    <row r="121" spans="3:5">
      <c r="C121" s="5" t="s">
        <v>416</v>
      </c>
      <c r="D121" s="5" t="s">
        <v>205</v>
      </c>
      <c r="E121" s="1">
        <v>67</v>
      </c>
    </row>
    <row r="122" spans="3:5">
      <c r="C122" s="5" t="s">
        <v>417</v>
      </c>
      <c r="D122" s="5" t="s">
        <v>418</v>
      </c>
      <c r="E122" s="1">
        <v>100</v>
      </c>
    </row>
    <row r="123" spans="3:5">
      <c r="C123" s="5" t="s">
        <v>419</v>
      </c>
      <c r="D123" s="5" t="s">
        <v>206</v>
      </c>
      <c r="E123" s="1">
        <v>97</v>
      </c>
    </row>
    <row r="124" spans="3:5">
      <c r="C124" s="5" t="s">
        <v>420</v>
      </c>
      <c r="D124" s="5" t="s">
        <v>207</v>
      </c>
      <c r="E124" s="1">
        <v>11.7</v>
      </c>
    </row>
    <row r="125" spans="3:5">
      <c r="C125" s="5" t="s">
        <v>285</v>
      </c>
      <c r="D125" s="5" t="s">
        <v>208</v>
      </c>
      <c r="E125" s="1">
        <v>13</v>
      </c>
    </row>
    <row r="126" spans="3:5">
      <c r="C126" s="5" t="s">
        <v>421</v>
      </c>
      <c r="D126" s="5" t="s">
        <v>209</v>
      </c>
      <c r="E126" s="1">
        <v>34</v>
      </c>
    </row>
    <row r="127" spans="3:5">
      <c r="C127" s="5" t="s">
        <v>422</v>
      </c>
      <c r="D127" s="5" t="s">
        <v>245</v>
      </c>
      <c r="E127" s="1">
        <v>99.9</v>
      </c>
    </row>
    <row r="128" spans="3:5">
      <c r="C128" s="5" t="s">
        <v>423</v>
      </c>
      <c r="D128" s="5" t="s">
        <v>210</v>
      </c>
      <c r="E128" s="1">
        <v>43.6</v>
      </c>
    </row>
    <row r="129" spans="3:5">
      <c r="C129" s="5" t="s">
        <v>424</v>
      </c>
      <c r="D129" s="5" t="s">
        <v>425</v>
      </c>
      <c r="E129" s="1">
        <v>100</v>
      </c>
    </row>
    <row r="130" spans="3:5">
      <c r="C130" s="5" t="s">
        <v>426</v>
      </c>
      <c r="D130" s="5" t="s">
        <v>427</v>
      </c>
      <c r="E130" s="1">
        <v>100</v>
      </c>
    </row>
    <row r="131" spans="3:5">
      <c r="C131" s="5" t="s">
        <v>428</v>
      </c>
      <c r="D131" s="5" t="s">
        <v>211</v>
      </c>
      <c r="E131" s="1">
        <v>72.099999999999994</v>
      </c>
    </row>
    <row r="132" spans="3:5">
      <c r="C132" s="5" t="s">
        <v>429</v>
      </c>
      <c r="D132" s="5" t="s">
        <v>212</v>
      </c>
      <c r="E132" s="1">
        <v>9.3000000000000007</v>
      </c>
    </row>
    <row r="133" spans="3:5">
      <c r="C133" s="5" t="s">
        <v>430</v>
      </c>
      <c r="D133" s="5" t="s">
        <v>213</v>
      </c>
      <c r="E133" s="1">
        <v>46.8</v>
      </c>
    </row>
    <row r="134" spans="3:5">
      <c r="C134" s="5" t="s">
        <v>432</v>
      </c>
      <c r="D134" s="5" t="s">
        <v>433</v>
      </c>
      <c r="E134" s="1">
        <v>100</v>
      </c>
    </row>
    <row r="135" spans="3:5">
      <c r="C135" s="5" t="s">
        <v>434</v>
      </c>
      <c r="D135" s="5" t="s">
        <v>215</v>
      </c>
      <c r="E135" s="1">
        <v>98</v>
      </c>
    </row>
    <row r="136" spans="3:5">
      <c r="C136" s="5" t="s">
        <v>437</v>
      </c>
      <c r="D136" s="5" t="s">
        <v>216</v>
      </c>
      <c r="E136" s="1">
        <v>57.6</v>
      </c>
    </row>
    <row r="137" spans="3:5">
      <c r="C137" s="5" t="s">
        <v>438</v>
      </c>
      <c r="D137" s="5" t="s">
        <v>217</v>
      </c>
      <c r="E137" s="1">
        <v>99.5</v>
      </c>
    </row>
    <row r="138" spans="3:5">
      <c r="C138" s="5" t="s">
        <v>439</v>
      </c>
      <c r="D138" s="5" t="s">
        <v>218</v>
      </c>
      <c r="E138" s="1">
        <v>88.1</v>
      </c>
    </row>
    <row r="139" spans="3:5">
      <c r="C139" s="5" t="s">
        <v>435</v>
      </c>
      <c r="D139" s="5" t="s">
        <v>436</v>
      </c>
      <c r="E139" s="1">
        <v>10</v>
      </c>
    </row>
    <row r="140" spans="3:5">
      <c r="C140" s="5" t="s">
        <v>440</v>
      </c>
      <c r="D140" s="5" t="s">
        <v>219</v>
      </c>
      <c r="E140" s="1">
        <v>94.5</v>
      </c>
    </row>
    <row r="141" spans="3:5">
      <c r="C141" s="5" t="s">
        <v>441</v>
      </c>
      <c r="D141" s="5" t="s">
        <v>220</v>
      </c>
      <c r="E141" s="1">
        <v>76.900000000000006</v>
      </c>
    </row>
    <row r="142" spans="3:5">
      <c r="C142" s="5" t="s">
        <v>442</v>
      </c>
      <c r="D142" s="5" t="s">
        <v>221</v>
      </c>
      <c r="E142" s="1">
        <v>86</v>
      </c>
    </row>
    <row r="143" spans="3:5">
      <c r="C143" s="5" t="s">
        <v>443</v>
      </c>
      <c r="D143" s="5" t="s">
        <v>444</v>
      </c>
      <c r="E143" s="1">
        <v>100</v>
      </c>
    </row>
    <row r="144" spans="3:5">
      <c r="C144" s="5" t="s">
        <v>264</v>
      </c>
      <c r="D144" s="5" t="s">
        <v>445</v>
      </c>
      <c r="E144" s="1">
        <v>100</v>
      </c>
    </row>
    <row r="145" spans="3:5">
      <c r="C145" s="5" t="s">
        <v>446</v>
      </c>
      <c r="D145" s="5" t="s">
        <v>222</v>
      </c>
      <c r="E145" s="1">
        <v>98.7</v>
      </c>
    </row>
    <row r="146" spans="3:5">
      <c r="C146" s="5" t="s">
        <v>447</v>
      </c>
      <c r="D146" s="5" t="s">
        <v>448</v>
      </c>
      <c r="E146" s="1">
        <v>100</v>
      </c>
    </row>
    <row r="147" spans="3:5">
      <c r="C147" s="5" t="s">
        <v>449</v>
      </c>
      <c r="D147" s="5" t="s">
        <v>548</v>
      </c>
      <c r="E147" s="1">
        <v>100</v>
      </c>
    </row>
    <row r="148" spans="3:5">
      <c r="C148" s="5" t="s">
        <v>450</v>
      </c>
      <c r="D148" s="5" t="s">
        <v>223</v>
      </c>
      <c r="E148" s="1">
        <v>4.8</v>
      </c>
    </row>
    <row r="149" spans="3:5">
      <c r="C149" s="5" t="s">
        <v>479</v>
      </c>
      <c r="D149" s="5" t="s">
        <v>549</v>
      </c>
      <c r="E149" s="1">
        <v>87</v>
      </c>
    </row>
    <row r="150" spans="3:5">
      <c r="C150" s="5" t="s">
        <v>481</v>
      </c>
      <c r="D150" s="5" t="s">
        <v>550</v>
      </c>
      <c r="E150" s="1">
        <v>99</v>
      </c>
    </row>
    <row r="151" spans="3:5">
      <c r="C151" s="5" t="s">
        <v>483</v>
      </c>
      <c r="D151" s="5" t="s">
        <v>551</v>
      </c>
      <c r="E151" s="1">
        <v>99</v>
      </c>
    </row>
    <row r="152" spans="3:5">
      <c r="C152" s="5" t="s">
        <v>451</v>
      </c>
      <c r="D152" s="5" t="s">
        <v>224</v>
      </c>
      <c r="E152" s="1">
        <v>97</v>
      </c>
    </row>
    <row r="153" spans="3:5">
      <c r="C153" s="5" t="s">
        <v>452</v>
      </c>
      <c r="D153" s="5" t="s">
        <v>453</v>
      </c>
      <c r="E153" s="1">
        <v>100</v>
      </c>
    </row>
    <row r="154" spans="3:5">
      <c r="C154" s="5" t="s">
        <v>454</v>
      </c>
      <c r="D154" s="5" t="s">
        <v>552</v>
      </c>
      <c r="E154" s="1">
        <v>48.5</v>
      </c>
    </row>
    <row r="155" spans="3:5">
      <c r="C155" s="5" t="s">
        <v>456</v>
      </c>
      <c r="D155" s="5" t="s">
        <v>457</v>
      </c>
      <c r="E155" s="1">
        <v>99</v>
      </c>
    </row>
    <row r="156" spans="3:5">
      <c r="C156" s="5" t="s">
        <v>458</v>
      </c>
      <c r="D156" s="5" t="s">
        <v>225</v>
      </c>
      <c r="E156" s="1">
        <v>42</v>
      </c>
    </row>
    <row r="157" spans="3:5">
      <c r="C157" s="5" t="s">
        <v>459</v>
      </c>
      <c r="D157" s="5" t="s">
        <v>460</v>
      </c>
      <c r="E157" s="1">
        <v>100</v>
      </c>
    </row>
    <row r="158" spans="3:5">
      <c r="C158" s="5" t="s">
        <v>461</v>
      </c>
      <c r="D158" s="5" t="s">
        <v>226</v>
      </c>
      <c r="E158" s="1">
        <v>96</v>
      </c>
    </row>
    <row r="159" spans="3:5">
      <c r="C159" s="5" t="s">
        <v>462</v>
      </c>
      <c r="D159" s="5" t="s">
        <v>463</v>
      </c>
      <c r="E159" s="1">
        <v>5.0999999999999996</v>
      </c>
    </row>
    <row r="160" spans="3:5">
      <c r="C160" s="5" t="s">
        <v>464</v>
      </c>
      <c r="D160" s="5" t="s">
        <v>227</v>
      </c>
      <c r="E160" s="1">
        <v>100</v>
      </c>
    </row>
    <row r="161" spans="3:5">
      <c r="C161" s="5" t="s">
        <v>465</v>
      </c>
      <c r="D161" s="5" t="s">
        <v>466</v>
      </c>
      <c r="E161" s="1">
        <v>100</v>
      </c>
    </row>
    <row r="162" spans="3:5">
      <c r="C162" s="5" t="s">
        <v>467</v>
      </c>
      <c r="D162" s="5" t="s">
        <v>468</v>
      </c>
      <c r="E162" s="1">
        <v>100</v>
      </c>
    </row>
    <row r="163" spans="3:5">
      <c r="C163" s="5" t="s">
        <v>469</v>
      </c>
      <c r="D163" s="5" t="s">
        <v>553</v>
      </c>
      <c r="E163" s="1">
        <v>14.4</v>
      </c>
    </row>
    <row r="164" spans="3:5">
      <c r="C164" s="5" t="s">
        <v>471</v>
      </c>
      <c r="D164" s="5" t="s">
        <v>472</v>
      </c>
      <c r="E164" s="1">
        <v>100</v>
      </c>
    </row>
    <row r="165" spans="3:5">
      <c r="C165" s="5" t="s">
        <v>473</v>
      </c>
      <c r="D165" s="5" t="s">
        <v>474</v>
      </c>
      <c r="E165" s="1">
        <v>75</v>
      </c>
    </row>
    <row r="166" spans="3:5">
      <c r="C166" s="5" t="s">
        <v>475</v>
      </c>
      <c r="D166" s="5" t="s">
        <v>476</v>
      </c>
      <c r="E166" s="1">
        <v>100</v>
      </c>
    </row>
    <row r="167" spans="3:5">
      <c r="C167" s="5" t="s">
        <v>477</v>
      </c>
      <c r="D167" s="5" t="s">
        <v>478</v>
      </c>
      <c r="E167" s="1">
        <v>76.599999999999994</v>
      </c>
    </row>
    <row r="168" spans="3:5">
      <c r="C168" s="5" t="s">
        <v>485</v>
      </c>
      <c r="D168" s="5" t="s">
        <v>228</v>
      </c>
      <c r="E168" s="1">
        <v>31.4</v>
      </c>
    </row>
    <row r="169" spans="3:5">
      <c r="C169" s="5" t="s">
        <v>486</v>
      </c>
      <c r="D169" s="5" t="s">
        <v>229</v>
      </c>
      <c r="E169" s="1">
        <v>78.599999999999994</v>
      </c>
    </row>
    <row r="170" spans="3:5">
      <c r="C170" s="5" t="s">
        <v>487</v>
      </c>
      <c r="D170" s="5" t="s">
        <v>488</v>
      </c>
      <c r="E170" s="1">
        <v>29.7</v>
      </c>
    </row>
    <row r="171" spans="3:5">
      <c r="C171" s="5" t="s">
        <v>489</v>
      </c>
      <c r="D171" s="5" t="s">
        <v>490</v>
      </c>
      <c r="E171" s="1">
        <v>100</v>
      </c>
    </row>
    <row r="172" spans="3:5">
      <c r="C172" s="5" t="s">
        <v>491</v>
      </c>
      <c r="D172" s="5" t="s">
        <v>492</v>
      </c>
      <c r="E172" s="1">
        <v>100</v>
      </c>
    </row>
    <row r="173" spans="3:5">
      <c r="C173" s="5" t="s">
        <v>493</v>
      </c>
      <c r="D173" s="5" t="s">
        <v>554</v>
      </c>
      <c r="E173" s="1">
        <v>92.7</v>
      </c>
    </row>
    <row r="174" spans="3:5">
      <c r="C174" s="5" t="s">
        <v>495</v>
      </c>
      <c r="D174" s="5" t="s">
        <v>496</v>
      </c>
      <c r="E174" s="1">
        <v>100</v>
      </c>
    </row>
    <row r="175" spans="3:5">
      <c r="C175" s="5" t="s">
        <v>497</v>
      </c>
      <c r="D175" s="5" t="s">
        <v>555</v>
      </c>
      <c r="E175" s="1">
        <v>11.5</v>
      </c>
    </row>
    <row r="176" spans="3:5">
      <c r="C176" s="5" t="s">
        <v>498</v>
      </c>
      <c r="D176" s="5" t="s">
        <v>118</v>
      </c>
      <c r="E176" s="1">
        <v>99.3</v>
      </c>
    </row>
    <row r="177" spans="3:5">
      <c r="C177" s="5" t="s">
        <v>499</v>
      </c>
      <c r="D177" s="5" t="s">
        <v>231</v>
      </c>
      <c r="E177" s="1">
        <v>22</v>
      </c>
    </row>
    <row r="178" spans="3:5">
      <c r="C178" s="5" t="s">
        <v>501</v>
      </c>
      <c r="D178" s="5" t="s">
        <v>232</v>
      </c>
      <c r="E178" s="1">
        <v>20</v>
      </c>
    </row>
    <row r="179" spans="3:5">
      <c r="C179" s="5" t="s">
        <v>502</v>
      </c>
      <c r="D179" s="5" t="s">
        <v>233</v>
      </c>
      <c r="E179" s="1">
        <v>92.3</v>
      </c>
    </row>
    <row r="180" spans="3:5">
      <c r="C180" s="5" t="s">
        <v>503</v>
      </c>
      <c r="D180" s="5" t="s">
        <v>556</v>
      </c>
      <c r="E180" s="1">
        <v>99</v>
      </c>
    </row>
    <row r="181" spans="3:5">
      <c r="C181" s="5" t="s">
        <v>505</v>
      </c>
      <c r="D181" s="5" t="s">
        <v>234</v>
      </c>
      <c r="E181" s="1">
        <v>99.5</v>
      </c>
    </row>
    <row r="182" spans="3:5">
      <c r="C182" s="5" t="s">
        <v>506</v>
      </c>
      <c r="D182" s="5" t="s">
        <v>235</v>
      </c>
      <c r="E182" s="1">
        <v>100</v>
      </c>
    </row>
    <row r="183" spans="3:5">
      <c r="C183" s="5" t="s">
        <v>507</v>
      </c>
      <c r="D183" s="5" t="s">
        <v>508</v>
      </c>
      <c r="E183" s="1">
        <v>100</v>
      </c>
    </row>
    <row r="184" spans="3:5">
      <c r="C184" s="5" t="s">
        <v>509</v>
      </c>
      <c r="D184" s="5" t="s">
        <v>236</v>
      </c>
      <c r="E184" s="1">
        <v>98</v>
      </c>
    </row>
    <row r="185" spans="3:5">
      <c r="C185" s="5" t="s">
        <v>514</v>
      </c>
      <c r="D185" s="5" t="s">
        <v>237</v>
      </c>
      <c r="E185" s="1">
        <v>9</v>
      </c>
    </row>
    <row r="186" spans="3:5">
      <c r="C186" s="5" t="s">
        <v>516</v>
      </c>
      <c r="D186" s="5" t="s">
        <v>517</v>
      </c>
      <c r="E186" s="1">
        <v>100</v>
      </c>
    </row>
    <row r="187" spans="3:5">
      <c r="C187" s="5" t="s">
        <v>512</v>
      </c>
      <c r="D187" s="5" t="s">
        <v>513</v>
      </c>
      <c r="E187" s="1">
        <v>100</v>
      </c>
    </row>
    <row r="188" spans="3:5">
      <c r="C188" s="5" t="s">
        <v>515</v>
      </c>
      <c r="D188" s="5" t="s">
        <v>557</v>
      </c>
      <c r="E188" s="1">
        <v>100</v>
      </c>
    </row>
    <row r="189" spans="3:5">
      <c r="C189" s="5" t="s">
        <v>510</v>
      </c>
      <c r="D189" s="5" t="s">
        <v>511</v>
      </c>
      <c r="E189" s="1">
        <v>100</v>
      </c>
    </row>
    <row r="190" spans="3:5">
      <c r="C190" s="5" t="s">
        <v>518</v>
      </c>
      <c r="D190" s="5" t="s">
        <v>238</v>
      </c>
      <c r="E190" s="1">
        <v>99.5</v>
      </c>
    </row>
    <row r="191" spans="3:5">
      <c r="C191" s="5" t="s">
        <v>519</v>
      </c>
      <c r="D191" s="5" t="s">
        <v>520</v>
      </c>
      <c r="E191" s="1">
        <v>100</v>
      </c>
    </row>
    <row r="192" spans="3:5">
      <c r="C192" s="5" t="s">
        <v>521</v>
      </c>
      <c r="D192" s="5" t="s">
        <v>239</v>
      </c>
      <c r="E192" s="1">
        <v>19</v>
      </c>
    </row>
    <row r="193" spans="3:5">
      <c r="C193" s="5" t="s">
        <v>522</v>
      </c>
      <c r="D193" s="5" t="s">
        <v>558</v>
      </c>
      <c r="E193" s="1">
        <v>99</v>
      </c>
    </row>
    <row r="194" spans="3:5">
      <c r="C194" s="5" t="s">
        <v>523</v>
      </c>
      <c r="D194" s="5" t="s">
        <v>559</v>
      </c>
      <c r="E194" s="1">
        <v>89</v>
      </c>
    </row>
    <row r="195" spans="3:5">
      <c r="C195" s="5" t="s">
        <v>525</v>
      </c>
      <c r="D195" s="5" t="s">
        <v>241</v>
      </c>
      <c r="E195" s="1">
        <v>38.200000000000003</v>
      </c>
    </row>
    <row r="196" spans="3:5">
      <c r="C196" s="5" t="s">
        <v>526</v>
      </c>
      <c r="D196" s="5" t="s">
        <v>242</v>
      </c>
      <c r="E196" s="1">
        <v>18.8</v>
      </c>
    </row>
    <row r="197" spans="3:5">
      <c r="C197" s="5" t="s">
        <v>527</v>
      </c>
      <c r="D197" s="5" t="s">
        <v>243</v>
      </c>
      <c r="E197" s="1">
        <v>41.5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access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Bruno Sánchez-Andrade Nuño</cp:lastModifiedBy>
  <dcterms:created xsi:type="dcterms:W3CDTF">2011-06-23T02:54:34Z</dcterms:created>
  <dcterms:modified xsi:type="dcterms:W3CDTF">2011-07-03T21:48:24Z</dcterms:modified>
</cp:coreProperties>
</file>