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12000" yWindow="0" windowWidth="25040" windowHeight="16240" tabRatio="500" activeTab="1"/>
  </bookViews>
  <sheets>
    <sheet name="Foorprint" sheetId="2" r:id="rId1"/>
    <sheet name=" Biome Protection PACOV" sheetId="4" r:id="rId2"/>
    <sheet name="Ecosystem Nat Capital" sheetId="5" r:id="rId3"/>
    <sheet name="Threatened spp" sheetId="6" r:id="rId4"/>
  </sheets>
  <externalReferences>
    <externalReference r:id="rId5"/>
    <externalReference r:id="rId6"/>
    <externalReference r:id="rId7"/>
    <externalReference r:id="rId8"/>
  </externalReferences>
  <definedNames>
    <definedName name="_Key1" hidden="1">#REF!</definedName>
    <definedName name="_Order1" hidden="1">255</definedName>
    <definedName name="_Sort" hidden="1">#REF!</definedName>
    <definedName name="allCos">'[1]Income Group Histogram'!$AB$8:$AB$141</definedName>
    <definedName name="base_datafiles">'[2]000 - world - 1961'!$W$34:$W$43</definedName>
    <definedName name="CntryDisp">'[2]000 - world - 1961'!$B$13</definedName>
    <definedName name="CONST_CarbonInCO2">'[2]000 - world - 1961'!$C$781</definedName>
    <definedName name="Country">'[2]000 - world - 1961'!$B$12</definedName>
    <definedName name="CROPLAND_TIER">'[2]000 - world - 1961'!$Y$65</definedName>
    <definedName name="DB_RAWDATASHEET">[3]CTPrices!#REF!</definedName>
    <definedName name="EFPREF_COASTTROPHEFFY">'[2]000 - world - 1961'!$D$57</definedName>
    <definedName name="EFPREF_CSEQ">'[2]000 - world - 1961'!$B$51</definedName>
    <definedName name="EFPREF_FORESTDATA_SOURCE">'[2]000 - world - 1961'!$D$54</definedName>
    <definedName name="EFPREF_FRAFORSTLIMIT">'[2]000 - world - 1961'!$D$56</definedName>
    <definedName name="EFPREF_FUELWOODFROMFOREST">'[2]000 - world - 1961'!#REF!</definedName>
    <definedName name="EFPREF_LIMITFORSTWOOD">'[2]000 - world - 1961'!$D$55</definedName>
    <definedName name="EFPREF_OPEN_INVISIBLE">'[2]000 - world - 1961'!$Y$46</definedName>
    <definedName name="EFPREF_OPEN_READONLY">'[2]000 - world - 1961'!$Y$47</definedName>
    <definedName name="EFPREF_OPENALLFAO">'[2]000 - world - 1961'!$Y$48</definedName>
    <definedName name="EFPREF_TBFRA_OR_FRA_FORESTDATA">'[2]000 - world - 1961'!$D$54</definedName>
    <definedName name="EFPREF_USE_AWSFORESTLIMIT">'[2]000 - world - 1961'!$D$55</definedName>
    <definedName name="EFPREF_USE_HAORGHA">'[2]000 - world - 1961'!$B$47</definedName>
    <definedName name="EFPREF_USE_IMFORWBGDP">'[2]000 - world - 1961'!$D$58</definedName>
    <definedName name="EFPREF_USE_MCF">'[2]000 - world - 1961'!$B$49</definedName>
    <definedName name="EFPREF_USE_WORLD_YIELDS">'[2]000 - world - 1961'!$B$48</definedName>
    <definedName name="EFPREF_USEGLOBALYIELDS">'[2]000 - world - 1961'!$B$48</definedName>
    <definedName name="EFUI_CALCPREFS">'[2]000 - world - 1961'!$A$52</definedName>
    <definedName name="EFUI_COUNTRYNAME">'[2]000 - world - 1961'!$B$8</definedName>
    <definedName name="EFUI_DATAFILES">'[2]000 - world - 1961'!$W$34:$W$45</definedName>
    <definedName name="EFUI_FAODATAFILE">'[2]000 - world - 1961'!$W$34</definedName>
    <definedName name="FAOSTAT_country_code">'[2]000 - world - 1961'!$B$14</definedName>
    <definedName name="FISH_FISHSTAT_ENDYEAR">'[2]000 - world - 1961'!$A$1641</definedName>
    <definedName name="FISH_FISHSTAT_STARTYEAR">'[2]000 - world - 1961'!#REF!</definedName>
    <definedName name="FISH_FISHSTAT_YROFFSET">'[2]000 - world - 1961'!#REF!</definedName>
    <definedName name="FISH_FISHSTAT_YROFFSET2">'[2]000 - world - 1961'!#REF!</definedName>
    <definedName name="GDP">'[2]000 - world - 1961'!$B$22</definedName>
    <definedName name="GFN_BUTTONLABELS">[3]Main!#REF!</definedName>
    <definedName name="HiInCos">'[1]Income Group Histogram'!$X$8:$Y$33</definedName>
    <definedName name="itemArr">[1]Data!$B$2:$B$24977</definedName>
    <definedName name="LowInCos">'[1]Income Group Histogram'!$Y$8:$Z$64</definedName>
    <definedName name="MidInCos">'[1]Income Group Histogram'!$Z$8:$AA$68</definedName>
    <definedName name="nameArr">[1]Data!$A$2:$A$24977</definedName>
    <definedName name="pop">'[2]000 - world - 1961'!$B$17</definedName>
    <definedName name="pop_world">'[2]000 - world - 1961'!$B$20</definedName>
    <definedName name="popArr">[1]Data!$E$2:$E$24977</definedName>
    <definedName name="Query1">[4]biocap!$A$1:$C$25</definedName>
    <definedName name="RawData">#REF!</definedName>
    <definedName name="SYS_DBFILENAME">#REF!</definedName>
    <definedName name="TABLE_EQFACTORS">'[2]000 - world - 1961'!$A$1250:$E$1263</definedName>
    <definedName name="TABLE_YIELDFACS">'[2]000 - world - 1961'!$A$1225:$E$1236</definedName>
    <definedName name="TOC">'[2]000 - world - 1961'!$D$9</definedName>
    <definedName name="TOC_ANIMALPRODUCTS">'[2]000 - world - 1961'!$A$191</definedName>
    <definedName name="TOC_ANIMALPRODUCTS_BREAKOUT">'[2]000 - world - 1961'!$A$297</definedName>
    <definedName name="TOC_ANIMALPRODUCTS_FROMFEED">'[2]000 - world - 1961'!$A$220</definedName>
    <definedName name="TOC_ANIMALPRODUCTS_PASTURE">'[2]000 - world - 1961'!$A$385</definedName>
    <definedName name="TOC_BUILT">'[2]000 - world - 1961'!$A$1071</definedName>
    <definedName name="TOC_CROPLAND">'[2]000 - world - 1961'!$A$64</definedName>
    <definedName name="TOC_ENERGY">'[2]000 - world - 1961'!$A$720</definedName>
    <definedName name="TOC_ENERGY_BIOMASS">'[2]000 - world - 1961'!$A$1031</definedName>
    <definedName name="TOC_ENERGY_ENERGYUSE">'[2]000 - world - 1961'!$A$721</definedName>
    <definedName name="TOC_ENERGY_FOOTPRINT">'[2]000 - world - 1961'!$A$809</definedName>
    <definedName name="TOC_ENERGY_OCEANFLUX">'[2]000 - world - 1961'!$A$854</definedName>
    <definedName name="TOC_ENERGYINTRADE">'[2]000 - world - 1961'!$A$876</definedName>
    <definedName name="TOC_EQ">'[2]000 - world - 1961'!$A$1242</definedName>
    <definedName name="TOC_FISHINGGROUNDS">'[2]000 - world - 1961'!$A$475</definedName>
    <definedName name="TOC_FOOTPRINT">'[2]000 - world - 1961'!$G$8</definedName>
    <definedName name="TOC_FOOTPRINT_1kGHA">'[2]000 - world - 1961'!$O$8</definedName>
    <definedName name="TOC_FOREST">'[2]000 - world - 1961'!$A$608</definedName>
    <definedName name="TOC_FOREST_AREA">'[2]000 - world - 1961'!$A$643</definedName>
    <definedName name="TOC_FOREST_PRODUCTS">'[2]000 - world - 1961'!$A$609</definedName>
    <definedName name="TOC_HOME">'[2]000 - world - 1961'!$A$7</definedName>
    <definedName name="TOC_LANDUSE">'[2]000 - world - 1961'!$A$1094</definedName>
    <definedName name="TOC_LANDUSE_DETAILED">'[2]000 - world - 1961'!$A$1177</definedName>
    <definedName name="TOC_LANDUSE_OVERVIEW">'[2]000 - world - 1961'!$A$1095</definedName>
    <definedName name="TOC_LIBRARY">'[2]000 - world - 1961'!$A$1712</definedName>
    <definedName name="TOC_OTHTOOLS_END">[3]Main!#REF!</definedName>
    <definedName name="TOC_PASTURE">'[2]000 - world - 1961'!$A$281</definedName>
    <definedName name="TOC_REFERENCES">'[2]000 - world - 1961'!$A$1501</definedName>
    <definedName name="TOC_REFS_TABLE">'[2]000 - world - 1961'!$A$1503:$A$1595</definedName>
    <definedName name="TOC_RESULTS">'[2]000 - world - 1961'!$A$1268</definedName>
    <definedName name="TOC_RESULTS_BIOCAPACITY">'[2]000 - world - 1961'!$A$1328</definedName>
    <definedName name="TOC_RESULTS_EF">'[2]000 - world - 1961'!$A$1304</definedName>
    <definedName name="TOC_YIELDS">'[2]000 - world - 1961'!$A$1221</definedName>
    <definedName name="totalArr">[1]Data!$R$2:$R$24977</definedName>
    <definedName name="year">'[2]000 - world - 1961'!$B$9</definedName>
    <definedName name="YEAR_OFST">'[2]000 - world - 1961'!#REF!</definedName>
    <definedName name="yearArr">[1]Data!$C$2:$C$24977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7" i="6" l="1"/>
  <c r="V197" i="6"/>
  <c r="K197" i="6"/>
  <c r="U197" i="6"/>
  <c r="J197" i="6"/>
  <c r="T197" i="6"/>
  <c r="L197" i="6"/>
  <c r="P196" i="6"/>
  <c r="V196" i="6"/>
  <c r="K196" i="6"/>
  <c r="U196" i="6"/>
  <c r="J196" i="6"/>
  <c r="T196" i="6"/>
  <c r="L196" i="6"/>
  <c r="P195" i="6"/>
  <c r="V195" i="6"/>
  <c r="K195" i="6"/>
  <c r="U195" i="6"/>
  <c r="J195" i="6"/>
  <c r="T195" i="6"/>
  <c r="L195" i="6"/>
  <c r="P194" i="6"/>
  <c r="V194" i="6"/>
  <c r="K194" i="6"/>
  <c r="U194" i="6"/>
  <c r="J194" i="6"/>
  <c r="T194" i="6"/>
  <c r="L194" i="6"/>
  <c r="P193" i="6"/>
  <c r="V193" i="6"/>
  <c r="K193" i="6"/>
  <c r="U193" i="6"/>
  <c r="J193" i="6"/>
  <c r="T193" i="6"/>
  <c r="L193" i="6"/>
  <c r="P192" i="6"/>
  <c r="V192" i="6"/>
  <c r="K192" i="6"/>
  <c r="U192" i="6"/>
  <c r="J192" i="6"/>
  <c r="T192" i="6"/>
  <c r="L192" i="6"/>
  <c r="P191" i="6"/>
  <c r="V191" i="6"/>
  <c r="K191" i="6"/>
  <c r="U191" i="6"/>
  <c r="J191" i="6"/>
  <c r="T191" i="6"/>
  <c r="L191" i="6"/>
  <c r="P190" i="6"/>
  <c r="V190" i="6"/>
  <c r="K190" i="6"/>
  <c r="U190" i="6"/>
  <c r="J190" i="6"/>
  <c r="T190" i="6"/>
  <c r="L190" i="6"/>
  <c r="P189" i="6"/>
  <c r="V189" i="6"/>
  <c r="K189" i="6"/>
  <c r="U189" i="6"/>
  <c r="J189" i="6"/>
  <c r="T189" i="6"/>
  <c r="L189" i="6"/>
  <c r="P188" i="6"/>
  <c r="V188" i="6"/>
  <c r="K188" i="6"/>
  <c r="U188" i="6"/>
  <c r="J188" i="6"/>
  <c r="T188" i="6"/>
  <c r="L188" i="6"/>
  <c r="P187" i="6"/>
  <c r="V187" i="6"/>
  <c r="K187" i="6"/>
  <c r="U187" i="6"/>
  <c r="J187" i="6"/>
  <c r="T187" i="6"/>
  <c r="L187" i="6"/>
  <c r="P186" i="6"/>
  <c r="V186" i="6"/>
  <c r="K186" i="6"/>
  <c r="U186" i="6"/>
  <c r="J186" i="6"/>
  <c r="T186" i="6"/>
  <c r="L186" i="6"/>
  <c r="P185" i="6"/>
  <c r="V185" i="6"/>
  <c r="K185" i="6"/>
  <c r="U185" i="6"/>
  <c r="J185" i="6"/>
  <c r="T185" i="6"/>
  <c r="L185" i="6"/>
  <c r="P184" i="6"/>
  <c r="V184" i="6"/>
  <c r="K184" i="6"/>
  <c r="U184" i="6"/>
  <c r="J184" i="6"/>
  <c r="T184" i="6"/>
  <c r="L184" i="6"/>
  <c r="P183" i="6"/>
  <c r="V183" i="6"/>
  <c r="K183" i="6"/>
  <c r="U183" i="6"/>
  <c r="J183" i="6"/>
  <c r="T183" i="6"/>
  <c r="L183" i="6"/>
  <c r="P182" i="6"/>
  <c r="V182" i="6"/>
  <c r="K182" i="6"/>
  <c r="U182" i="6"/>
  <c r="J182" i="6"/>
  <c r="T182" i="6"/>
  <c r="L182" i="6"/>
  <c r="P181" i="6"/>
  <c r="V181" i="6"/>
  <c r="K181" i="6"/>
  <c r="U181" i="6"/>
  <c r="J181" i="6"/>
  <c r="T181" i="6"/>
  <c r="L181" i="6"/>
  <c r="P180" i="6"/>
  <c r="V180" i="6"/>
  <c r="K180" i="6"/>
  <c r="U180" i="6"/>
  <c r="J180" i="6"/>
  <c r="T180" i="6"/>
  <c r="L180" i="6"/>
  <c r="P179" i="6"/>
  <c r="V179" i="6"/>
  <c r="K179" i="6"/>
  <c r="U179" i="6"/>
  <c r="J179" i="6"/>
  <c r="T179" i="6"/>
  <c r="L179" i="6"/>
  <c r="P178" i="6"/>
  <c r="V178" i="6"/>
  <c r="K178" i="6"/>
  <c r="U178" i="6"/>
  <c r="J178" i="6"/>
  <c r="T178" i="6"/>
  <c r="L178" i="6"/>
  <c r="P177" i="6"/>
  <c r="V177" i="6"/>
  <c r="K177" i="6"/>
  <c r="U177" i="6"/>
  <c r="J177" i="6"/>
  <c r="T177" i="6"/>
  <c r="L177" i="6"/>
  <c r="P176" i="6"/>
  <c r="V176" i="6"/>
  <c r="K176" i="6"/>
  <c r="U176" i="6"/>
  <c r="J176" i="6"/>
  <c r="T176" i="6"/>
  <c r="L176" i="6"/>
  <c r="P175" i="6"/>
  <c r="V175" i="6"/>
  <c r="K175" i="6"/>
  <c r="U175" i="6"/>
  <c r="J175" i="6"/>
  <c r="T175" i="6"/>
  <c r="L175" i="6"/>
  <c r="P174" i="6"/>
  <c r="V174" i="6"/>
  <c r="K174" i="6"/>
  <c r="U174" i="6"/>
  <c r="J174" i="6"/>
  <c r="T174" i="6"/>
  <c r="L174" i="6"/>
  <c r="P173" i="6"/>
  <c r="V173" i="6"/>
  <c r="K173" i="6"/>
  <c r="U173" i="6"/>
  <c r="J173" i="6"/>
  <c r="T173" i="6"/>
  <c r="L173" i="6"/>
  <c r="P172" i="6"/>
  <c r="V172" i="6"/>
  <c r="K172" i="6"/>
  <c r="U172" i="6"/>
  <c r="J172" i="6"/>
  <c r="T172" i="6"/>
  <c r="L172" i="6"/>
  <c r="P171" i="6"/>
  <c r="V171" i="6"/>
  <c r="K171" i="6"/>
  <c r="U171" i="6"/>
  <c r="J171" i="6"/>
  <c r="T171" i="6"/>
  <c r="L171" i="6"/>
  <c r="P170" i="6"/>
  <c r="V170" i="6"/>
  <c r="K170" i="6"/>
  <c r="U170" i="6"/>
  <c r="J170" i="6"/>
  <c r="T170" i="6"/>
  <c r="L170" i="6"/>
  <c r="P169" i="6"/>
  <c r="V169" i="6"/>
  <c r="K169" i="6"/>
  <c r="U169" i="6"/>
  <c r="J169" i="6"/>
  <c r="T169" i="6"/>
  <c r="L169" i="6"/>
  <c r="P168" i="6"/>
  <c r="V168" i="6"/>
  <c r="K168" i="6"/>
  <c r="U168" i="6"/>
  <c r="J168" i="6"/>
  <c r="T168" i="6"/>
  <c r="L168" i="6"/>
  <c r="P167" i="6"/>
  <c r="V167" i="6"/>
  <c r="K167" i="6"/>
  <c r="U167" i="6"/>
  <c r="J167" i="6"/>
  <c r="T167" i="6"/>
  <c r="L167" i="6"/>
  <c r="P166" i="6"/>
  <c r="V166" i="6"/>
  <c r="K166" i="6"/>
  <c r="U166" i="6"/>
  <c r="J166" i="6"/>
  <c r="T166" i="6"/>
  <c r="L166" i="6"/>
  <c r="P165" i="6"/>
  <c r="V165" i="6"/>
  <c r="K165" i="6"/>
  <c r="U165" i="6"/>
  <c r="J165" i="6"/>
  <c r="T165" i="6"/>
  <c r="L165" i="6"/>
  <c r="P164" i="6"/>
  <c r="V164" i="6"/>
  <c r="K164" i="6"/>
  <c r="U164" i="6"/>
  <c r="J164" i="6"/>
  <c r="T164" i="6"/>
  <c r="L164" i="6"/>
  <c r="P163" i="6"/>
  <c r="V163" i="6"/>
  <c r="K163" i="6"/>
  <c r="U163" i="6"/>
  <c r="J163" i="6"/>
  <c r="T163" i="6"/>
  <c r="L163" i="6"/>
  <c r="P162" i="6"/>
  <c r="V162" i="6"/>
  <c r="K162" i="6"/>
  <c r="U162" i="6"/>
  <c r="J162" i="6"/>
  <c r="T162" i="6"/>
  <c r="L162" i="6"/>
  <c r="P161" i="6"/>
  <c r="V161" i="6"/>
  <c r="K161" i="6"/>
  <c r="U161" i="6"/>
  <c r="J161" i="6"/>
  <c r="T161" i="6"/>
  <c r="L161" i="6"/>
  <c r="P160" i="6"/>
  <c r="V160" i="6"/>
  <c r="K160" i="6"/>
  <c r="U160" i="6"/>
  <c r="J160" i="6"/>
  <c r="T160" i="6"/>
  <c r="L160" i="6"/>
  <c r="P159" i="6"/>
  <c r="V159" i="6"/>
  <c r="K159" i="6"/>
  <c r="U159" i="6"/>
  <c r="J159" i="6"/>
  <c r="T159" i="6"/>
  <c r="L159" i="6"/>
  <c r="P158" i="6"/>
  <c r="V158" i="6"/>
  <c r="K158" i="6"/>
  <c r="U158" i="6"/>
  <c r="J158" i="6"/>
  <c r="T158" i="6"/>
  <c r="L158" i="6"/>
  <c r="P157" i="6"/>
  <c r="V157" i="6"/>
  <c r="K157" i="6"/>
  <c r="U157" i="6"/>
  <c r="J157" i="6"/>
  <c r="T157" i="6"/>
  <c r="L157" i="6"/>
  <c r="P156" i="6"/>
  <c r="V156" i="6"/>
  <c r="K156" i="6"/>
  <c r="U156" i="6"/>
  <c r="J156" i="6"/>
  <c r="T156" i="6"/>
  <c r="L156" i="6"/>
  <c r="P155" i="6"/>
  <c r="V155" i="6"/>
  <c r="K155" i="6"/>
  <c r="U155" i="6"/>
  <c r="J155" i="6"/>
  <c r="T155" i="6"/>
  <c r="L155" i="6"/>
  <c r="P154" i="6"/>
  <c r="V154" i="6"/>
  <c r="K154" i="6"/>
  <c r="U154" i="6"/>
  <c r="J154" i="6"/>
  <c r="T154" i="6"/>
  <c r="L154" i="6"/>
  <c r="P153" i="6"/>
  <c r="V153" i="6"/>
  <c r="K153" i="6"/>
  <c r="U153" i="6"/>
  <c r="J153" i="6"/>
  <c r="T153" i="6"/>
  <c r="L153" i="6"/>
  <c r="P152" i="6"/>
  <c r="V152" i="6"/>
  <c r="K152" i="6"/>
  <c r="U152" i="6"/>
  <c r="J152" i="6"/>
  <c r="T152" i="6"/>
  <c r="L152" i="6"/>
  <c r="P151" i="6"/>
  <c r="V151" i="6"/>
  <c r="K151" i="6"/>
  <c r="U151" i="6"/>
  <c r="J151" i="6"/>
  <c r="T151" i="6"/>
  <c r="L151" i="6"/>
  <c r="P150" i="6"/>
  <c r="V150" i="6"/>
  <c r="K150" i="6"/>
  <c r="U150" i="6"/>
  <c r="J150" i="6"/>
  <c r="T150" i="6"/>
  <c r="L150" i="6"/>
  <c r="P149" i="6"/>
  <c r="V149" i="6"/>
  <c r="K149" i="6"/>
  <c r="U149" i="6"/>
  <c r="J149" i="6"/>
  <c r="T149" i="6"/>
  <c r="L149" i="6"/>
  <c r="P148" i="6"/>
  <c r="V148" i="6"/>
  <c r="K148" i="6"/>
  <c r="U148" i="6"/>
  <c r="J148" i="6"/>
  <c r="T148" i="6"/>
  <c r="L148" i="6"/>
  <c r="P147" i="6"/>
  <c r="V147" i="6"/>
  <c r="K147" i="6"/>
  <c r="U147" i="6"/>
  <c r="J147" i="6"/>
  <c r="T147" i="6"/>
  <c r="L147" i="6"/>
  <c r="P146" i="6"/>
  <c r="V146" i="6"/>
  <c r="K146" i="6"/>
  <c r="U146" i="6"/>
  <c r="J146" i="6"/>
  <c r="T146" i="6"/>
  <c r="L146" i="6"/>
  <c r="P145" i="6"/>
  <c r="V145" i="6"/>
  <c r="K145" i="6"/>
  <c r="U145" i="6"/>
  <c r="J145" i="6"/>
  <c r="T145" i="6"/>
  <c r="L145" i="6"/>
  <c r="P144" i="6"/>
  <c r="V144" i="6"/>
  <c r="K144" i="6"/>
  <c r="U144" i="6"/>
  <c r="J144" i="6"/>
  <c r="T144" i="6"/>
  <c r="L144" i="6"/>
  <c r="P143" i="6"/>
  <c r="V143" i="6"/>
  <c r="K143" i="6"/>
  <c r="U143" i="6"/>
  <c r="J143" i="6"/>
  <c r="T143" i="6"/>
  <c r="L143" i="6"/>
  <c r="P142" i="6"/>
  <c r="V142" i="6"/>
  <c r="K142" i="6"/>
  <c r="U142" i="6"/>
  <c r="J142" i="6"/>
  <c r="T142" i="6"/>
  <c r="L142" i="6"/>
  <c r="P141" i="6"/>
  <c r="V141" i="6"/>
  <c r="K141" i="6"/>
  <c r="U141" i="6"/>
  <c r="J141" i="6"/>
  <c r="T141" i="6"/>
  <c r="L141" i="6"/>
  <c r="P140" i="6"/>
  <c r="V140" i="6"/>
  <c r="K140" i="6"/>
  <c r="U140" i="6"/>
  <c r="J140" i="6"/>
  <c r="T140" i="6"/>
  <c r="L140" i="6"/>
  <c r="P139" i="6"/>
  <c r="V139" i="6"/>
  <c r="K139" i="6"/>
  <c r="U139" i="6"/>
  <c r="J139" i="6"/>
  <c r="T139" i="6"/>
  <c r="L139" i="6"/>
  <c r="P138" i="6"/>
  <c r="V138" i="6"/>
  <c r="K138" i="6"/>
  <c r="U138" i="6"/>
  <c r="J138" i="6"/>
  <c r="T138" i="6"/>
  <c r="L138" i="6"/>
  <c r="P137" i="6"/>
  <c r="V137" i="6"/>
  <c r="K137" i="6"/>
  <c r="U137" i="6"/>
  <c r="J137" i="6"/>
  <c r="T137" i="6"/>
  <c r="L137" i="6"/>
  <c r="P136" i="6"/>
  <c r="V136" i="6"/>
  <c r="K136" i="6"/>
  <c r="U136" i="6"/>
  <c r="J136" i="6"/>
  <c r="T136" i="6"/>
  <c r="L136" i="6"/>
  <c r="P135" i="6"/>
  <c r="V135" i="6"/>
  <c r="K135" i="6"/>
  <c r="U135" i="6"/>
  <c r="J135" i="6"/>
  <c r="T135" i="6"/>
  <c r="L135" i="6"/>
  <c r="P134" i="6"/>
  <c r="V134" i="6"/>
  <c r="K134" i="6"/>
  <c r="U134" i="6"/>
  <c r="J134" i="6"/>
  <c r="T134" i="6"/>
  <c r="L134" i="6"/>
  <c r="P133" i="6"/>
  <c r="V133" i="6"/>
  <c r="K133" i="6"/>
  <c r="U133" i="6"/>
  <c r="J133" i="6"/>
  <c r="T133" i="6"/>
  <c r="L133" i="6"/>
  <c r="P132" i="6"/>
  <c r="V132" i="6"/>
  <c r="K132" i="6"/>
  <c r="U132" i="6"/>
  <c r="J132" i="6"/>
  <c r="T132" i="6"/>
  <c r="L132" i="6"/>
  <c r="P131" i="6"/>
  <c r="V131" i="6"/>
  <c r="K131" i="6"/>
  <c r="U131" i="6"/>
  <c r="J131" i="6"/>
  <c r="T131" i="6"/>
  <c r="L131" i="6"/>
  <c r="P130" i="6"/>
  <c r="V130" i="6"/>
  <c r="K130" i="6"/>
  <c r="U130" i="6"/>
  <c r="J130" i="6"/>
  <c r="T130" i="6"/>
  <c r="L130" i="6"/>
  <c r="P129" i="6"/>
  <c r="V129" i="6"/>
  <c r="K129" i="6"/>
  <c r="U129" i="6"/>
  <c r="J129" i="6"/>
  <c r="T129" i="6"/>
  <c r="L129" i="6"/>
  <c r="J128" i="6"/>
  <c r="T128" i="6"/>
  <c r="K128" i="6"/>
  <c r="U128" i="6"/>
  <c r="P128" i="6"/>
  <c r="V128" i="6"/>
  <c r="L128" i="6"/>
  <c r="P127" i="6"/>
  <c r="V127" i="6"/>
  <c r="K127" i="6"/>
  <c r="U127" i="6"/>
  <c r="J127" i="6"/>
  <c r="T127" i="6"/>
  <c r="L127" i="6"/>
  <c r="J126" i="6"/>
  <c r="T126" i="6"/>
  <c r="K126" i="6"/>
  <c r="U126" i="6"/>
  <c r="P126" i="6"/>
  <c r="V126" i="6"/>
  <c r="L126" i="6"/>
  <c r="J125" i="6"/>
  <c r="T125" i="6"/>
  <c r="K125" i="6"/>
  <c r="U125" i="6"/>
  <c r="P125" i="6"/>
  <c r="V125" i="6"/>
  <c r="L125" i="6"/>
  <c r="J124" i="6"/>
  <c r="T124" i="6"/>
  <c r="K124" i="6"/>
  <c r="U124" i="6"/>
  <c r="P124" i="6"/>
  <c r="V124" i="6"/>
  <c r="L124" i="6"/>
  <c r="J123" i="6"/>
  <c r="T123" i="6"/>
  <c r="K123" i="6"/>
  <c r="U123" i="6"/>
  <c r="P123" i="6"/>
  <c r="V123" i="6"/>
  <c r="L123" i="6"/>
  <c r="P122" i="6"/>
  <c r="V122" i="6"/>
  <c r="K122" i="6"/>
  <c r="U122" i="6"/>
  <c r="J122" i="6"/>
  <c r="T122" i="6"/>
  <c r="L122" i="6"/>
  <c r="J121" i="6"/>
  <c r="T121" i="6"/>
  <c r="K121" i="6"/>
  <c r="U121" i="6"/>
  <c r="P121" i="6"/>
  <c r="V121" i="6"/>
  <c r="L121" i="6"/>
  <c r="J120" i="6"/>
  <c r="T120" i="6"/>
  <c r="K120" i="6"/>
  <c r="U120" i="6"/>
  <c r="P120" i="6"/>
  <c r="V120" i="6"/>
  <c r="L120" i="6"/>
  <c r="J119" i="6"/>
  <c r="T119" i="6"/>
  <c r="K119" i="6"/>
  <c r="U119" i="6"/>
  <c r="P119" i="6"/>
  <c r="V119" i="6"/>
  <c r="L119" i="6"/>
  <c r="J118" i="6"/>
  <c r="T118" i="6"/>
  <c r="K118" i="6"/>
  <c r="U118" i="6"/>
  <c r="P118" i="6"/>
  <c r="V118" i="6"/>
  <c r="L118" i="6"/>
  <c r="J117" i="6"/>
  <c r="T117" i="6"/>
  <c r="K117" i="6"/>
  <c r="U117" i="6"/>
  <c r="P117" i="6"/>
  <c r="V117" i="6"/>
  <c r="L117" i="6"/>
  <c r="J116" i="6"/>
  <c r="T116" i="6"/>
  <c r="K116" i="6"/>
  <c r="U116" i="6"/>
  <c r="P116" i="6"/>
  <c r="V116" i="6"/>
  <c r="L116" i="6"/>
  <c r="J115" i="6"/>
  <c r="T115" i="6"/>
  <c r="K115" i="6"/>
  <c r="U115" i="6"/>
  <c r="P115" i="6"/>
  <c r="V115" i="6"/>
  <c r="L115" i="6"/>
  <c r="J114" i="6"/>
  <c r="T114" i="6"/>
  <c r="K114" i="6"/>
  <c r="U114" i="6"/>
  <c r="P114" i="6"/>
  <c r="V114" i="6"/>
  <c r="L114" i="6"/>
  <c r="J113" i="6"/>
  <c r="T113" i="6"/>
  <c r="K113" i="6"/>
  <c r="U113" i="6"/>
  <c r="P113" i="6"/>
  <c r="V113" i="6"/>
  <c r="L113" i="6"/>
  <c r="J112" i="6"/>
  <c r="T112" i="6"/>
  <c r="K112" i="6"/>
  <c r="U112" i="6"/>
  <c r="P112" i="6"/>
  <c r="V112" i="6"/>
  <c r="L112" i="6"/>
  <c r="J111" i="6"/>
  <c r="T111" i="6"/>
  <c r="K111" i="6"/>
  <c r="U111" i="6"/>
  <c r="P111" i="6"/>
  <c r="V111" i="6"/>
  <c r="L111" i="6"/>
  <c r="J110" i="6"/>
  <c r="T110" i="6"/>
  <c r="K110" i="6"/>
  <c r="U110" i="6"/>
  <c r="P110" i="6"/>
  <c r="V110" i="6"/>
  <c r="L110" i="6"/>
  <c r="J109" i="6"/>
  <c r="T109" i="6"/>
  <c r="K109" i="6"/>
  <c r="U109" i="6"/>
  <c r="P109" i="6"/>
  <c r="V109" i="6"/>
  <c r="L109" i="6"/>
  <c r="J108" i="6"/>
  <c r="T108" i="6"/>
  <c r="K108" i="6"/>
  <c r="U108" i="6"/>
  <c r="P108" i="6"/>
  <c r="V108" i="6"/>
  <c r="L108" i="6"/>
  <c r="J107" i="6"/>
  <c r="T107" i="6"/>
  <c r="K107" i="6"/>
  <c r="U107" i="6"/>
  <c r="P107" i="6"/>
  <c r="V107" i="6"/>
  <c r="L107" i="6"/>
  <c r="J106" i="6"/>
  <c r="T106" i="6"/>
  <c r="K106" i="6"/>
  <c r="U106" i="6"/>
  <c r="P106" i="6"/>
  <c r="V106" i="6"/>
  <c r="L106" i="6"/>
  <c r="J105" i="6"/>
  <c r="T105" i="6"/>
  <c r="K105" i="6"/>
  <c r="U105" i="6"/>
  <c r="P105" i="6"/>
  <c r="V105" i="6"/>
  <c r="L105" i="6"/>
  <c r="J104" i="6"/>
  <c r="T104" i="6"/>
  <c r="K104" i="6"/>
  <c r="U104" i="6"/>
  <c r="P104" i="6"/>
  <c r="V104" i="6"/>
  <c r="L104" i="6"/>
  <c r="J103" i="6"/>
  <c r="T103" i="6"/>
  <c r="K103" i="6"/>
  <c r="U103" i="6"/>
  <c r="P103" i="6"/>
  <c r="V103" i="6"/>
  <c r="L103" i="6"/>
  <c r="J102" i="6"/>
  <c r="T102" i="6"/>
  <c r="K102" i="6"/>
  <c r="U102" i="6"/>
  <c r="P102" i="6"/>
  <c r="V102" i="6"/>
  <c r="L102" i="6"/>
  <c r="J101" i="6"/>
  <c r="T101" i="6"/>
  <c r="K101" i="6"/>
  <c r="U101" i="6"/>
  <c r="P101" i="6"/>
  <c r="V101" i="6"/>
  <c r="L101" i="6"/>
  <c r="J100" i="6"/>
  <c r="T100" i="6"/>
  <c r="K100" i="6"/>
  <c r="U100" i="6"/>
  <c r="P100" i="6"/>
  <c r="V100" i="6"/>
  <c r="L100" i="6"/>
  <c r="J99" i="6"/>
  <c r="T99" i="6"/>
  <c r="K99" i="6"/>
  <c r="U99" i="6"/>
  <c r="P99" i="6"/>
  <c r="V99" i="6"/>
  <c r="L99" i="6"/>
  <c r="J98" i="6"/>
  <c r="T98" i="6"/>
  <c r="K98" i="6"/>
  <c r="U98" i="6"/>
  <c r="P98" i="6"/>
  <c r="V98" i="6"/>
  <c r="L98" i="6"/>
  <c r="J97" i="6"/>
  <c r="T97" i="6"/>
  <c r="K97" i="6"/>
  <c r="U97" i="6"/>
  <c r="P97" i="6"/>
  <c r="V97" i="6"/>
  <c r="L97" i="6"/>
  <c r="J96" i="6"/>
  <c r="T96" i="6"/>
  <c r="K96" i="6"/>
  <c r="U96" i="6"/>
  <c r="P96" i="6"/>
  <c r="V96" i="6"/>
  <c r="L96" i="6"/>
  <c r="J95" i="6"/>
  <c r="T95" i="6"/>
  <c r="K95" i="6"/>
  <c r="U95" i="6"/>
  <c r="P95" i="6"/>
  <c r="V95" i="6"/>
  <c r="L95" i="6"/>
  <c r="J94" i="6"/>
  <c r="T94" i="6"/>
  <c r="K94" i="6"/>
  <c r="U94" i="6"/>
  <c r="P94" i="6"/>
  <c r="V94" i="6"/>
  <c r="L94" i="6"/>
  <c r="J93" i="6"/>
  <c r="T93" i="6"/>
  <c r="K93" i="6"/>
  <c r="U93" i="6"/>
  <c r="P93" i="6"/>
  <c r="V93" i="6"/>
  <c r="L93" i="6"/>
  <c r="J92" i="6"/>
  <c r="T92" i="6"/>
  <c r="K92" i="6"/>
  <c r="U92" i="6"/>
  <c r="P92" i="6"/>
  <c r="V92" i="6"/>
  <c r="L92" i="6"/>
  <c r="J91" i="6"/>
  <c r="T91" i="6"/>
  <c r="K91" i="6"/>
  <c r="U91" i="6"/>
  <c r="P91" i="6"/>
  <c r="V91" i="6"/>
  <c r="L91" i="6"/>
  <c r="J90" i="6"/>
  <c r="T90" i="6"/>
  <c r="K90" i="6"/>
  <c r="U90" i="6"/>
  <c r="P90" i="6"/>
  <c r="V90" i="6"/>
  <c r="L90" i="6"/>
  <c r="J89" i="6"/>
  <c r="T89" i="6"/>
  <c r="K89" i="6"/>
  <c r="U89" i="6"/>
  <c r="P89" i="6"/>
  <c r="V89" i="6"/>
  <c r="L89" i="6"/>
  <c r="J88" i="6"/>
  <c r="T88" i="6"/>
  <c r="K88" i="6"/>
  <c r="U88" i="6"/>
  <c r="P88" i="6"/>
  <c r="V88" i="6"/>
  <c r="L88" i="6"/>
  <c r="J87" i="6"/>
  <c r="T87" i="6"/>
  <c r="K87" i="6"/>
  <c r="U87" i="6"/>
  <c r="P87" i="6"/>
  <c r="V87" i="6"/>
  <c r="L87" i="6"/>
  <c r="J86" i="6"/>
  <c r="T86" i="6"/>
  <c r="K86" i="6"/>
  <c r="U86" i="6"/>
  <c r="P86" i="6"/>
  <c r="V86" i="6"/>
  <c r="L86" i="6"/>
  <c r="J85" i="6"/>
  <c r="T85" i="6"/>
  <c r="K85" i="6"/>
  <c r="U85" i="6"/>
  <c r="P85" i="6"/>
  <c r="V85" i="6"/>
  <c r="L85" i="6"/>
  <c r="J84" i="6"/>
  <c r="T84" i="6"/>
  <c r="K84" i="6"/>
  <c r="U84" i="6"/>
  <c r="P84" i="6"/>
  <c r="V84" i="6"/>
  <c r="L84" i="6"/>
  <c r="J83" i="6"/>
  <c r="T83" i="6"/>
  <c r="K83" i="6"/>
  <c r="U83" i="6"/>
  <c r="P83" i="6"/>
  <c r="V83" i="6"/>
  <c r="L83" i="6"/>
  <c r="J82" i="6"/>
  <c r="T82" i="6"/>
  <c r="K82" i="6"/>
  <c r="U82" i="6"/>
  <c r="P82" i="6"/>
  <c r="V82" i="6"/>
  <c r="L82" i="6"/>
  <c r="J81" i="6"/>
  <c r="T81" i="6"/>
  <c r="K81" i="6"/>
  <c r="U81" i="6"/>
  <c r="P81" i="6"/>
  <c r="V81" i="6"/>
  <c r="L81" i="6"/>
  <c r="J80" i="6"/>
  <c r="T80" i="6"/>
  <c r="K80" i="6"/>
  <c r="U80" i="6"/>
  <c r="P80" i="6"/>
  <c r="V80" i="6"/>
  <c r="L80" i="6"/>
  <c r="J79" i="6"/>
  <c r="T79" i="6"/>
  <c r="K79" i="6"/>
  <c r="U79" i="6"/>
  <c r="P79" i="6"/>
  <c r="V79" i="6"/>
  <c r="L79" i="6"/>
  <c r="J78" i="6"/>
  <c r="T78" i="6"/>
  <c r="K78" i="6"/>
  <c r="U78" i="6"/>
  <c r="P78" i="6"/>
  <c r="V78" i="6"/>
  <c r="L78" i="6"/>
  <c r="J77" i="6"/>
  <c r="T77" i="6"/>
  <c r="K77" i="6"/>
  <c r="U77" i="6"/>
  <c r="P77" i="6"/>
  <c r="V77" i="6"/>
  <c r="L77" i="6"/>
  <c r="J76" i="6"/>
  <c r="T76" i="6"/>
  <c r="K76" i="6"/>
  <c r="U76" i="6"/>
  <c r="P76" i="6"/>
  <c r="V76" i="6"/>
  <c r="L76" i="6"/>
  <c r="J75" i="6"/>
  <c r="T75" i="6"/>
  <c r="K75" i="6"/>
  <c r="U75" i="6"/>
  <c r="P75" i="6"/>
  <c r="V75" i="6"/>
  <c r="L75" i="6"/>
  <c r="J74" i="6"/>
  <c r="T74" i="6"/>
  <c r="K74" i="6"/>
  <c r="U74" i="6"/>
  <c r="P74" i="6"/>
  <c r="V74" i="6"/>
  <c r="L74" i="6"/>
  <c r="J73" i="6"/>
  <c r="T73" i="6"/>
  <c r="K73" i="6"/>
  <c r="U73" i="6"/>
  <c r="P73" i="6"/>
  <c r="V73" i="6"/>
  <c r="L73" i="6"/>
  <c r="J72" i="6"/>
  <c r="T72" i="6"/>
  <c r="K72" i="6"/>
  <c r="U72" i="6"/>
  <c r="P72" i="6"/>
  <c r="V72" i="6"/>
  <c r="L72" i="6"/>
  <c r="J71" i="6"/>
  <c r="T71" i="6"/>
  <c r="K71" i="6"/>
  <c r="U71" i="6"/>
  <c r="P71" i="6"/>
  <c r="V71" i="6"/>
  <c r="L71" i="6"/>
  <c r="J70" i="6"/>
  <c r="T70" i="6"/>
  <c r="K70" i="6"/>
  <c r="U70" i="6"/>
  <c r="P70" i="6"/>
  <c r="V70" i="6"/>
  <c r="L70" i="6"/>
  <c r="J69" i="6"/>
  <c r="T69" i="6"/>
  <c r="K69" i="6"/>
  <c r="U69" i="6"/>
  <c r="P69" i="6"/>
  <c r="V69" i="6"/>
  <c r="L69" i="6"/>
  <c r="J68" i="6"/>
  <c r="T68" i="6"/>
  <c r="K68" i="6"/>
  <c r="U68" i="6"/>
  <c r="P68" i="6"/>
  <c r="V68" i="6"/>
  <c r="L68" i="6"/>
  <c r="J67" i="6"/>
  <c r="T67" i="6"/>
  <c r="K67" i="6"/>
  <c r="U67" i="6"/>
  <c r="P67" i="6"/>
  <c r="V67" i="6"/>
  <c r="L67" i="6"/>
  <c r="J66" i="6"/>
  <c r="T66" i="6"/>
  <c r="K66" i="6"/>
  <c r="U66" i="6"/>
  <c r="P66" i="6"/>
  <c r="V66" i="6"/>
  <c r="L66" i="6"/>
  <c r="J65" i="6"/>
  <c r="T65" i="6"/>
  <c r="K65" i="6"/>
  <c r="U65" i="6"/>
  <c r="P65" i="6"/>
  <c r="V65" i="6"/>
  <c r="L65" i="6"/>
  <c r="J64" i="6"/>
  <c r="T64" i="6"/>
  <c r="K64" i="6"/>
  <c r="U64" i="6"/>
  <c r="P64" i="6"/>
  <c r="V64" i="6"/>
  <c r="L64" i="6"/>
  <c r="J63" i="6"/>
  <c r="T63" i="6"/>
  <c r="K63" i="6"/>
  <c r="U63" i="6"/>
  <c r="P63" i="6"/>
  <c r="V63" i="6"/>
  <c r="L63" i="6"/>
  <c r="J62" i="6"/>
  <c r="T62" i="6"/>
  <c r="K62" i="6"/>
  <c r="U62" i="6"/>
  <c r="P62" i="6"/>
  <c r="V62" i="6"/>
  <c r="L62" i="6"/>
  <c r="J61" i="6"/>
  <c r="T61" i="6"/>
  <c r="K61" i="6"/>
  <c r="U61" i="6"/>
  <c r="P61" i="6"/>
  <c r="V61" i="6"/>
  <c r="L61" i="6"/>
  <c r="J60" i="6"/>
  <c r="T60" i="6"/>
  <c r="K60" i="6"/>
  <c r="U60" i="6"/>
  <c r="P60" i="6"/>
  <c r="V60" i="6"/>
  <c r="L60" i="6"/>
  <c r="J59" i="6"/>
  <c r="T59" i="6"/>
  <c r="K59" i="6"/>
  <c r="U59" i="6"/>
  <c r="P59" i="6"/>
  <c r="V59" i="6"/>
  <c r="L59" i="6"/>
  <c r="J58" i="6"/>
  <c r="T58" i="6"/>
  <c r="K58" i="6"/>
  <c r="U58" i="6"/>
  <c r="P58" i="6"/>
  <c r="V58" i="6"/>
  <c r="L58" i="6"/>
  <c r="J57" i="6"/>
  <c r="T57" i="6"/>
  <c r="K57" i="6"/>
  <c r="U57" i="6"/>
  <c r="P57" i="6"/>
  <c r="V57" i="6"/>
  <c r="L57" i="6"/>
  <c r="J56" i="6"/>
  <c r="T56" i="6"/>
  <c r="K56" i="6"/>
  <c r="U56" i="6"/>
  <c r="P56" i="6"/>
  <c r="V56" i="6"/>
  <c r="L56" i="6"/>
  <c r="J55" i="6"/>
  <c r="T55" i="6"/>
  <c r="K55" i="6"/>
  <c r="U55" i="6"/>
  <c r="P55" i="6"/>
  <c r="V55" i="6"/>
  <c r="L55" i="6"/>
  <c r="J54" i="6"/>
  <c r="T54" i="6"/>
  <c r="K54" i="6"/>
  <c r="U54" i="6"/>
  <c r="P54" i="6"/>
  <c r="V54" i="6"/>
  <c r="L54" i="6"/>
  <c r="J53" i="6"/>
  <c r="T53" i="6"/>
  <c r="K53" i="6"/>
  <c r="U53" i="6"/>
  <c r="P53" i="6"/>
  <c r="V53" i="6"/>
  <c r="L53" i="6"/>
  <c r="J52" i="6"/>
  <c r="T52" i="6"/>
  <c r="K52" i="6"/>
  <c r="U52" i="6"/>
  <c r="P52" i="6"/>
  <c r="V52" i="6"/>
  <c r="L52" i="6"/>
  <c r="J51" i="6"/>
  <c r="T51" i="6"/>
  <c r="K51" i="6"/>
  <c r="U51" i="6"/>
  <c r="P51" i="6"/>
  <c r="V51" i="6"/>
  <c r="L51" i="6"/>
  <c r="J50" i="6"/>
  <c r="T50" i="6"/>
  <c r="K50" i="6"/>
  <c r="U50" i="6"/>
  <c r="P50" i="6"/>
  <c r="V50" i="6"/>
  <c r="L50" i="6"/>
  <c r="J49" i="6"/>
  <c r="T49" i="6"/>
  <c r="K49" i="6"/>
  <c r="U49" i="6"/>
  <c r="P49" i="6"/>
  <c r="V49" i="6"/>
  <c r="L49" i="6"/>
  <c r="J48" i="6"/>
  <c r="T48" i="6"/>
  <c r="K48" i="6"/>
  <c r="U48" i="6"/>
  <c r="P48" i="6"/>
  <c r="V48" i="6"/>
  <c r="L48" i="6"/>
  <c r="J47" i="6"/>
  <c r="T47" i="6"/>
  <c r="K47" i="6"/>
  <c r="U47" i="6"/>
  <c r="P47" i="6"/>
  <c r="V47" i="6"/>
  <c r="L47" i="6"/>
  <c r="J46" i="6"/>
  <c r="T46" i="6"/>
  <c r="K46" i="6"/>
  <c r="U46" i="6"/>
  <c r="P46" i="6"/>
  <c r="V46" i="6"/>
  <c r="L46" i="6"/>
  <c r="J45" i="6"/>
  <c r="T45" i="6"/>
  <c r="K45" i="6"/>
  <c r="U45" i="6"/>
  <c r="P45" i="6"/>
  <c r="V45" i="6"/>
  <c r="L45" i="6"/>
  <c r="J44" i="6"/>
  <c r="T44" i="6"/>
  <c r="K44" i="6"/>
  <c r="U44" i="6"/>
  <c r="P44" i="6"/>
  <c r="V44" i="6"/>
  <c r="L44" i="6"/>
  <c r="J43" i="6"/>
  <c r="T43" i="6"/>
  <c r="K43" i="6"/>
  <c r="U43" i="6"/>
  <c r="P43" i="6"/>
  <c r="V43" i="6"/>
  <c r="L43" i="6"/>
  <c r="J42" i="6"/>
  <c r="T42" i="6"/>
  <c r="K42" i="6"/>
  <c r="U42" i="6"/>
  <c r="P42" i="6"/>
  <c r="V42" i="6"/>
  <c r="L42" i="6"/>
  <c r="J41" i="6"/>
  <c r="T41" i="6"/>
  <c r="K41" i="6"/>
  <c r="U41" i="6"/>
  <c r="P41" i="6"/>
  <c r="V41" i="6"/>
  <c r="L41" i="6"/>
  <c r="J40" i="6"/>
  <c r="T40" i="6"/>
  <c r="K40" i="6"/>
  <c r="U40" i="6"/>
  <c r="P40" i="6"/>
  <c r="V40" i="6"/>
  <c r="L40" i="6"/>
  <c r="J39" i="6"/>
  <c r="T39" i="6"/>
  <c r="K39" i="6"/>
  <c r="U39" i="6"/>
  <c r="P39" i="6"/>
  <c r="V39" i="6"/>
  <c r="L39" i="6"/>
  <c r="J38" i="6"/>
  <c r="T38" i="6"/>
  <c r="K38" i="6"/>
  <c r="U38" i="6"/>
  <c r="P38" i="6"/>
  <c r="V38" i="6"/>
  <c r="L38" i="6"/>
  <c r="J37" i="6"/>
  <c r="T37" i="6"/>
  <c r="K37" i="6"/>
  <c r="U37" i="6"/>
  <c r="P37" i="6"/>
  <c r="V37" i="6"/>
  <c r="L37" i="6"/>
  <c r="J36" i="6"/>
  <c r="T36" i="6"/>
  <c r="K36" i="6"/>
  <c r="U36" i="6"/>
  <c r="P36" i="6"/>
  <c r="V36" i="6"/>
  <c r="L36" i="6"/>
  <c r="J35" i="6"/>
  <c r="T35" i="6"/>
  <c r="K35" i="6"/>
  <c r="U35" i="6"/>
  <c r="P35" i="6"/>
  <c r="V35" i="6"/>
  <c r="L35" i="6"/>
  <c r="J34" i="6"/>
  <c r="T34" i="6"/>
  <c r="K34" i="6"/>
  <c r="U34" i="6"/>
  <c r="P34" i="6"/>
  <c r="V34" i="6"/>
  <c r="L34" i="6"/>
  <c r="J33" i="6"/>
  <c r="T33" i="6"/>
  <c r="K33" i="6"/>
  <c r="U33" i="6"/>
  <c r="P33" i="6"/>
  <c r="V33" i="6"/>
  <c r="L33" i="6"/>
  <c r="J32" i="6"/>
  <c r="T32" i="6"/>
  <c r="K32" i="6"/>
  <c r="U32" i="6"/>
  <c r="P32" i="6"/>
  <c r="V32" i="6"/>
  <c r="L32" i="6"/>
  <c r="J31" i="6"/>
  <c r="T31" i="6"/>
  <c r="K31" i="6"/>
  <c r="U31" i="6"/>
  <c r="P31" i="6"/>
  <c r="V31" i="6"/>
  <c r="L31" i="6"/>
  <c r="J30" i="6"/>
  <c r="T30" i="6"/>
  <c r="K30" i="6"/>
  <c r="U30" i="6"/>
  <c r="P30" i="6"/>
  <c r="V30" i="6"/>
  <c r="L30" i="6"/>
  <c r="J29" i="6"/>
  <c r="T29" i="6"/>
  <c r="K29" i="6"/>
  <c r="U29" i="6"/>
  <c r="P29" i="6"/>
  <c r="V29" i="6"/>
  <c r="L29" i="6"/>
  <c r="J28" i="6"/>
  <c r="T28" i="6"/>
  <c r="K28" i="6"/>
  <c r="U28" i="6"/>
  <c r="P28" i="6"/>
  <c r="V28" i="6"/>
  <c r="L28" i="6"/>
  <c r="J27" i="6"/>
  <c r="T27" i="6"/>
  <c r="K27" i="6"/>
  <c r="U27" i="6"/>
  <c r="P27" i="6"/>
  <c r="V27" i="6"/>
  <c r="L27" i="6"/>
  <c r="J26" i="6"/>
  <c r="T26" i="6"/>
  <c r="K26" i="6"/>
  <c r="U26" i="6"/>
  <c r="P26" i="6"/>
  <c r="V26" i="6"/>
  <c r="L26" i="6"/>
  <c r="J25" i="6"/>
  <c r="T25" i="6"/>
  <c r="K25" i="6"/>
  <c r="U25" i="6"/>
  <c r="P25" i="6"/>
  <c r="V25" i="6"/>
  <c r="L25" i="6"/>
  <c r="J24" i="6"/>
  <c r="T24" i="6"/>
  <c r="K24" i="6"/>
  <c r="U24" i="6"/>
  <c r="P24" i="6"/>
  <c r="V24" i="6"/>
  <c r="L24" i="6"/>
  <c r="J23" i="6"/>
  <c r="T23" i="6"/>
  <c r="K23" i="6"/>
  <c r="U23" i="6"/>
  <c r="P23" i="6"/>
  <c r="V23" i="6"/>
  <c r="L23" i="6"/>
  <c r="J22" i="6"/>
  <c r="T22" i="6"/>
  <c r="K22" i="6"/>
  <c r="U22" i="6"/>
  <c r="P22" i="6"/>
  <c r="V22" i="6"/>
  <c r="L22" i="6"/>
  <c r="J21" i="6"/>
  <c r="T21" i="6"/>
  <c r="K21" i="6"/>
  <c r="U21" i="6"/>
  <c r="P21" i="6"/>
  <c r="V21" i="6"/>
  <c r="L21" i="6"/>
  <c r="J20" i="6"/>
  <c r="T20" i="6"/>
  <c r="K20" i="6"/>
  <c r="U20" i="6"/>
  <c r="P20" i="6"/>
  <c r="V20" i="6"/>
  <c r="L20" i="6"/>
  <c r="J19" i="6"/>
  <c r="T19" i="6"/>
  <c r="K19" i="6"/>
  <c r="U19" i="6"/>
  <c r="P19" i="6"/>
  <c r="V19" i="6"/>
  <c r="L19" i="6"/>
  <c r="J18" i="6"/>
  <c r="T18" i="6"/>
  <c r="K18" i="6"/>
  <c r="U18" i="6"/>
  <c r="P18" i="6"/>
  <c r="V18" i="6"/>
  <c r="L18" i="6"/>
  <c r="J17" i="6"/>
  <c r="T17" i="6"/>
  <c r="K17" i="6"/>
  <c r="U17" i="6"/>
  <c r="P17" i="6"/>
  <c r="V17" i="6"/>
  <c r="L17" i="6"/>
  <c r="J16" i="6"/>
  <c r="T16" i="6"/>
  <c r="K16" i="6"/>
  <c r="U16" i="6"/>
  <c r="P16" i="6"/>
  <c r="V16" i="6"/>
  <c r="L16" i="6"/>
  <c r="J15" i="6"/>
  <c r="T15" i="6"/>
  <c r="K15" i="6"/>
  <c r="U15" i="6"/>
  <c r="P15" i="6"/>
  <c r="V15" i="6"/>
  <c r="L15" i="6"/>
  <c r="J14" i="6"/>
  <c r="T14" i="6"/>
  <c r="K14" i="6"/>
  <c r="U14" i="6"/>
  <c r="P14" i="6"/>
  <c r="V14" i="6"/>
  <c r="L14" i="6"/>
  <c r="J13" i="6"/>
  <c r="T13" i="6"/>
  <c r="K13" i="6"/>
  <c r="U13" i="6"/>
  <c r="P13" i="6"/>
  <c r="V13" i="6"/>
  <c r="L13" i="6"/>
  <c r="J12" i="6"/>
  <c r="T12" i="6"/>
  <c r="K12" i="6"/>
  <c r="U12" i="6"/>
  <c r="P12" i="6"/>
  <c r="V12" i="6"/>
  <c r="L12" i="6"/>
  <c r="J11" i="6"/>
  <c r="T11" i="6"/>
  <c r="K11" i="6"/>
  <c r="U11" i="6"/>
  <c r="P11" i="6"/>
  <c r="V11" i="6"/>
  <c r="L11" i="6"/>
  <c r="J10" i="6"/>
  <c r="T10" i="6"/>
  <c r="K10" i="6"/>
  <c r="U10" i="6"/>
  <c r="P10" i="6"/>
  <c r="V10" i="6"/>
  <c r="L10" i="6"/>
  <c r="J9" i="6"/>
  <c r="T9" i="6"/>
  <c r="K9" i="6"/>
  <c r="U9" i="6"/>
  <c r="P9" i="6"/>
  <c r="V9" i="6"/>
  <c r="L9" i="6"/>
  <c r="J8" i="6"/>
  <c r="T8" i="6"/>
  <c r="K8" i="6"/>
  <c r="U8" i="6"/>
  <c r="P8" i="6"/>
  <c r="V8" i="6"/>
  <c r="L8" i="6"/>
  <c r="J7" i="6"/>
  <c r="T7" i="6"/>
  <c r="K7" i="6"/>
  <c r="U7" i="6"/>
  <c r="P7" i="6"/>
  <c r="V7" i="6"/>
  <c r="L7" i="6"/>
  <c r="J6" i="6"/>
  <c r="T6" i="6"/>
  <c r="K6" i="6"/>
  <c r="U6" i="6"/>
  <c r="P6" i="6"/>
  <c r="V6" i="6"/>
  <c r="L6" i="6"/>
  <c r="G217" i="5"/>
  <c r="E217" i="5"/>
  <c r="C217" i="5"/>
  <c r="Z240" i="4"/>
  <c r="Z239" i="4"/>
  <c r="Z238" i="4"/>
  <c r="Z237" i="4"/>
  <c r="Z236" i="4"/>
  <c r="Z235" i="4"/>
  <c r="Z234" i="4"/>
  <c r="Z233" i="4"/>
  <c r="Z232" i="4"/>
  <c r="Z231" i="4"/>
  <c r="Z230" i="4"/>
  <c r="Z229" i="4"/>
  <c r="Z228" i="4"/>
  <c r="Z227" i="4"/>
  <c r="Z226" i="4"/>
  <c r="Z225" i="4"/>
  <c r="Z224" i="4"/>
  <c r="Z223" i="4"/>
  <c r="Z222" i="4"/>
  <c r="Z221" i="4"/>
  <c r="Z220" i="4"/>
  <c r="Z219" i="4"/>
  <c r="Z218" i="4"/>
  <c r="Z217" i="4"/>
  <c r="Z216" i="4"/>
  <c r="Z215" i="4"/>
  <c r="Z214" i="4"/>
  <c r="Z213" i="4"/>
  <c r="Z212" i="4"/>
  <c r="Z211" i="4"/>
  <c r="Z210" i="4"/>
  <c r="Z209" i="4"/>
  <c r="Z208" i="4"/>
  <c r="Z207" i="4"/>
  <c r="Z206" i="4"/>
  <c r="Z205" i="4"/>
  <c r="Z204" i="4"/>
  <c r="Z203" i="4"/>
  <c r="Z202" i="4"/>
  <c r="Z201" i="4"/>
  <c r="Z200" i="4"/>
  <c r="Z199" i="4"/>
  <c r="Z198" i="4"/>
  <c r="Z197" i="4"/>
  <c r="Z196" i="4"/>
  <c r="Z195" i="4"/>
  <c r="Z194" i="4"/>
  <c r="Z193" i="4"/>
  <c r="Z192" i="4"/>
  <c r="Z191" i="4"/>
  <c r="Z190" i="4"/>
  <c r="Z189" i="4"/>
  <c r="Z188" i="4"/>
  <c r="Z187" i="4"/>
  <c r="Z186" i="4"/>
  <c r="Z185" i="4"/>
  <c r="Z184" i="4"/>
  <c r="Z183" i="4"/>
  <c r="Z182" i="4"/>
  <c r="Z181" i="4"/>
  <c r="Z180" i="4"/>
  <c r="Z179" i="4"/>
  <c r="Z178" i="4"/>
  <c r="Z177" i="4"/>
  <c r="Z176" i="4"/>
  <c r="Z175" i="4"/>
  <c r="Z174" i="4"/>
  <c r="Z173" i="4"/>
  <c r="Z172" i="4"/>
  <c r="Z171" i="4"/>
  <c r="Z170" i="4"/>
  <c r="Z169" i="4"/>
  <c r="Z168" i="4"/>
  <c r="Z167" i="4"/>
  <c r="Z166" i="4"/>
  <c r="Z165" i="4"/>
  <c r="Z164" i="4"/>
  <c r="Z163" i="4"/>
  <c r="Z162" i="4"/>
  <c r="Z161" i="4"/>
  <c r="Z160" i="4"/>
  <c r="Z159" i="4"/>
  <c r="Z158" i="4"/>
  <c r="Z157" i="4"/>
  <c r="Z156" i="4"/>
  <c r="Z155" i="4"/>
  <c r="Z154" i="4"/>
  <c r="Z153" i="4"/>
  <c r="Z152" i="4"/>
  <c r="Z151" i="4"/>
  <c r="Z150" i="4"/>
  <c r="Z149" i="4"/>
  <c r="Z148" i="4"/>
  <c r="Z147" i="4"/>
  <c r="Z146" i="4"/>
  <c r="Z145" i="4"/>
  <c r="Z144" i="4"/>
  <c r="Z143" i="4"/>
  <c r="Z142" i="4"/>
  <c r="Z141" i="4"/>
  <c r="Z140" i="4"/>
  <c r="Z139" i="4"/>
  <c r="Z138" i="4"/>
  <c r="Z137" i="4"/>
  <c r="Z136" i="4"/>
  <c r="Z135" i="4"/>
  <c r="Z134" i="4"/>
  <c r="Z133" i="4"/>
  <c r="Z132" i="4"/>
  <c r="Z131" i="4"/>
  <c r="Z130" i="4"/>
  <c r="Z129" i="4"/>
  <c r="Z128" i="4"/>
  <c r="Z127" i="4"/>
  <c r="Z126" i="4"/>
  <c r="Z125" i="4"/>
  <c r="Z124" i="4"/>
  <c r="Z123" i="4"/>
  <c r="Z122" i="4"/>
  <c r="Z121" i="4"/>
  <c r="Z120" i="4"/>
  <c r="Z119" i="4"/>
  <c r="Z118" i="4"/>
  <c r="Z117" i="4"/>
  <c r="Z116" i="4"/>
  <c r="Z115" i="4"/>
  <c r="Z114" i="4"/>
  <c r="Z113" i="4"/>
  <c r="Z112" i="4"/>
  <c r="Z111" i="4"/>
  <c r="Z110" i="4"/>
  <c r="Z109" i="4"/>
  <c r="Z108" i="4"/>
  <c r="Z107" i="4"/>
  <c r="Z106" i="4"/>
  <c r="Z105" i="4"/>
  <c r="Z104" i="4"/>
  <c r="Z103" i="4"/>
  <c r="Z102" i="4"/>
  <c r="Z101" i="4"/>
  <c r="Z100" i="4"/>
  <c r="Z99" i="4"/>
  <c r="Z98" i="4"/>
  <c r="Z97" i="4"/>
  <c r="Z96" i="4"/>
  <c r="Z95" i="4"/>
  <c r="Z94" i="4"/>
  <c r="Z93" i="4"/>
  <c r="Z92" i="4"/>
  <c r="Z91" i="4"/>
  <c r="Z90" i="4"/>
  <c r="Z89" i="4"/>
  <c r="Z88" i="4"/>
  <c r="Z87" i="4"/>
  <c r="Z86" i="4"/>
  <c r="Z85" i="4"/>
  <c r="Z84" i="4"/>
  <c r="Z83" i="4"/>
  <c r="Z82" i="4"/>
  <c r="Z81" i="4"/>
  <c r="Z80" i="4"/>
  <c r="Z79" i="4"/>
  <c r="Z78" i="4"/>
  <c r="Z77" i="4"/>
  <c r="Z76" i="4"/>
  <c r="Z75" i="4"/>
  <c r="Z74" i="4"/>
  <c r="Z73" i="4"/>
  <c r="Z72" i="4"/>
  <c r="Z71" i="4"/>
  <c r="Z70" i="4"/>
  <c r="Z69" i="4"/>
  <c r="Z68" i="4"/>
  <c r="Z67" i="4"/>
  <c r="Z66" i="4"/>
  <c r="Z65" i="4"/>
  <c r="Z64" i="4"/>
  <c r="Z63" i="4"/>
  <c r="Z62" i="4"/>
  <c r="Z61" i="4"/>
  <c r="Z60" i="4"/>
  <c r="Z59" i="4"/>
  <c r="Z58" i="4"/>
  <c r="Z57" i="4"/>
  <c r="Z56" i="4"/>
  <c r="Z55" i="4"/>
  <c r="Z54" i="4"/>
  <c r="Z5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6" i="2"/>
</calcChain>
</file>

<file path=xl/comments1.xml><?xml version="1.0" encoding="utf-8"?>
<comments xmlns="http://schemas.openxmlformats.org/spreadsheetml/2006/main">
  <authors>
    <author>Ian Noble</author>
  </authors>
  <commentList>
    <comment ref="F5" authorId="0">
      <text>
        <r>
          <rPr>
            <b/>
            <sz val="9"/>
            <color indexed="81"/>
            <rFont val="Calibri"/>
            <family val="2"/>
          </rPr>
          <t>Ian Noble:</t>
        </r>
        <r>
          <rPr>
            <sz val="9"/>
            <color indexed="81"/>
            <rFont val="Calibri"/>
            <family val="2"/>
          </rPr>
          <t xml:space="preserve">
These data are unreliable - the breeding spp may be correct but differs greatly(usu much less by factor of 2 or 3)  from the reported resident or native spp.  Cannot really calculate % threatened for birds</t>
        </r>
      </text>
    </comment>
    <comment ref="F14" authorId="0">
      <text>
        <r>
          <rPr>
            <b/>
            <sz val="9"/>
            <color indexed="81"/>
            <rFont val="Calibri"/>
            <family val="2"/>
          </rPr>
          <t>Ian Noble:</t>
        </r>
        <r>
          <rPr>
            <sz val="9"/>
            <color indexed="81"/>
            <rFont val="Calibri"/>
            <family val="2"/>
          </rPr>
          <t xml:space="preserve">
Red implies data from Wiki bird lists for each country - subtracted rare and accidental from total
BUT ********
These numbers are typically 2 to 3 times the number of breeding species listed.   May have to dropthe bird estimate</t>
        </r>
      </text>
    </comment>
  </commentList>
</comments>
</file>

<file path=xl/sharedStrings.xml><?xml version="1.0" encoding="utf-8"?>
<sst xmlns="http://schemas.openxmlformats.org/spreadsheetml/2006/main" count="3068" uniqueCount="607">
  <si>
    <t>Ecological Footprint of Consumption</t>
  </si>
  <si>
    <t>Cropland Footprint</t>
  </si>
  <si>
    <t>Grazing Footprint</t>
  </si>
  <si>
    <t>Forest Footprint</t>
  </si>
  <si>
    <t>Fishing Ground Footprint</t>
  </si>
  <si>
    <t>Carbon Footprint</t>
  </si>
  <si>
    <t>Built-up Land</t>
  </si>
  <si>
    <t>Total Biocapacity</t>
  </si>
  <si>
    <t>Cropland</t>
  </si>
  <si>
    <t>Grazing Land</t>
  </si>
  <si>
    <t>Forest</t>
  </si>
  <si>
    <t>Fishing Ground</t>
  </si>
  <si>
    <t>Built Land</t>
  </si>
  <si>
    <t>Ecological (Deficit) or Reserve</t>
  </si>
  <si>
    <t>Population              (million)</t>
  </si>
  <si>
    <t>Income Group</t>
  </si>
  <si>
    <t>Afghanistan</t>
  </si>
  <si>
    <t>AFG</t>
  </si>
  <si>
    <t>LI</t>
  </si>
  <si>
    <t>Albania</t>
  </si>
  <si>
    <t>ALB</t>
  </si>
  <si>
    <t>LM</t>
  </si>
  <si>
    <t>Algeria</t>
  </si>
  <si>
    <t>DZA</t>
  </si>
  <si>
    <t>American Samoa</t>
  </si>
  <si>
    <t>ASM</t>
  </si>
  <si>
    <t>Angola</t>
  </si>
  <si>
    <t>AGO</t>
  </si>
  <si>
    <t>Andorra</t>
  </si>
  <si>
    <t>ADO</t>
  </si>
  <si>
    <t>Argentina</t>
  </si>
  <si>
    <t>ARG</t>
  </si>
  <si>
    <t>UM</t>
  </si>
  <si>
    <t>Armenia</t>
  </si>
  <si>
    <t>ARM</t>
  </si>
  <si>
    <t>Antigua and Barbuda</t>
  </si>
  <si>
    <t>ATG</t>
  </si>
  <si>
    <t>Australia</t>
  </si>
  <si>
    <t>AUS</t>
  </si>
  <si>
    <t>HI</t>
  </si>
  <si>
    <t>Austria</t>
  </si>
  <si>
    <t>AUT</t>
  </si>
  <si>
    <t>Azerbaijan</t>
  </si>
  <si>
    <t>AZE</t>
  </si>
  <si>
    <t>Aruba</t>
  </si>
  <si>
    <t>ABW</t>
  </si>
  <si>
    <t>Bangladesh</t>
  </si>
  <si>
    <t>BGD</t>
  </si>
  <si>
    <t>Belarus</t>
  </si>
  <si>
    <t>BLR</t>
  </si>
  <si>
    <t>Belgium</t>
  </si>
  <si>
    <t>BEL</t>
  </si>
  <si>
    <t>Benin</t>
  </si>
  <si>
    <t>BEN</t>
  </si>
  <si>
    <t>Bahamas, The</t>
  </si>
  <si>
    <t>BHS</t>
  </si>
  <si>
    <t>Bolivia</t>
  </si>
  <si>
    <t>BOL</t>
  </si>
  <si>
    <t>Bahrain</t>
  </si>
  <si>
    <t>BHR</t>
  </si>
  <si>
    <t>Bosnia and Herzegovina</t>
  </si>
  <si>
    <t>BIH</t>
  </si>
  <si>
    <t>Botswana</t>
  </si>
  <si>
    <t>BWA</t>
  </si>
  <si>
    <t>Barbados</t>
  </si>
  <si>
    <t>BRB</t>
  </si>
  <si>
    <t>Brazil</t>
  </si>
  <si>
    <t>BRA</t>
  </si>
  <si>
    <t>Bulgaria</t>
  </si>
  <si>
    <t>BGR</t>
  </si>
  <si>
    <t>Burkina Faso</t>
  </si>
  <si>
    <t>BFA</t>
  </si>
  <si>
    <t>Belize</t>
  </si>
  <si>
    <t>BLZ</t>
  </si>
  <si>
    <t>Burundi</t>
  </si>
  <si>
    <t>BDI</t>
  </si>
  <si>
    <t>Cambodia</t>
  </si>
  <si>
    <t>KHM</t>
  </si>
  <si>
    <t>Bermuda</t>
  </si>
  <si>
    <t>BMU</t>
  </si>
  <si>
    <t>Cameroon</t>
  </si>
  <si>
    <t>CMR</t>
  </si>
  <si>
    <t>Bhutan</t>
  </si>
  <si>
    <t>BTN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</si>
  <si>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</si>
  <si>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</si>
  <si>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</si>
  <si>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</si>
  <si>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</si>
  <si>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</si>
  <si>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</si>
  <si>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</si>
  <si>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</si>
  <si>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</si>
  <si>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Brunei Darussalam</t>
  </si>
  <si>
    <t>BRN</t>
  </si>
  <si>
    <t>Colombia</t>
  </si>
  <si>
    <t>COL</t>
  </si>
  <si>
    <t>Congo</t>
  </si>
  <si>
    <t>COG</t>
  </si>
  <si>
    <t>Congo, Democratic Republic of</t>
  </si>
  <si>
    <t>COD</t>
  </si>
  <si>
    <t>Costa Rica</t>
  </si>
  <si>
    <t>CRI</t>
  </si>
  <si>
    <t>Côte d'Ivoire</t>
  </si>
  <si>
    <t>CIV</t>
  </si>
  <si>
    <t>Croatia</t>
  </si>
  <si>
    <t>HRV</t>
  </si>
  <si>
    <t>Cuba</t>
  </si>
  <si>
    <t>CUB</t>
  </si>
  <si>
    <t>Cape Verde</t>
  </si>
  <si>
    <t>CPV</t>
  </si>
  <si>
    <t>Czech Republic</t>
  </si>
  <si>
    <t>CZE</t>
  </si>
  <si>
    <t>Cayman Islands</t>
  </si>
  <si>
    <t>CYM</t>
  </si>
  <si>
    <t>Denmark</t>
  </si>
  <si>
    <t>DNK</t>
  </si>
  <si>
    <t>Dominican Republic</t>
  </si>
  <si>
    <t>DOM</t>
  </si>
  <si>
    <t>Ecuador</t>
  </si>
  <si>
    <t>ECU</t>
  </si>
  <si>
    <t>Channel Islands</t>
  </si>
  <si>
    <t>CHI</t>
  </si>
  <si>
    <t>Egypt</t>
  </si>
  <si>
    <t>EGY</t>
  </si>
  <si>
    <t>El Salvador</t>
  </si>
  <si>
    <t>SLV</t>
  </si>
  <si>
    <t>Eritrea</t>
  </si>
  <si>
    <t>ERI</t>
  </si>
  <si>
    <t>Estonia</t>
  </si>
  <si>
    <t>EST</t>
  </si>
  <si>
    <t>Comoros</t>
  </si>
  <si>
    <t>COM</t>
  </si>
  <si>
    <t>Ethiopia</t>
  </si>
  <si>
    <t>ETH</t>
  </si>
  <si>
    <t>Congo, Dem. Rep.</t>
  </si>
  <si>
    <t>ZAR</t>
  </si>
  <si>
    <t>Finland</t>
  </si>
  <si>
    <t>FIN</t>
  </si>
  <si>
    <t>Congo, Rep.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</si>
  <si>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</si>
  <si>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</si>
  <si>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</si>
  <si>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</si>
  <si>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</si>
  <si>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</si>
  <si>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</si>
  <si>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</si>
  <si>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</si>
  <si>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</si>
  <si>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Cyprus</t>
  </si>
  <si>
    <t>CYP</t>
  </si>
  <si>
    <t>Ghana</t>
  </si>
  <si>
    <t>GHA</t>
  </si>
  <si>
    <t>Greece</t>
  </si>
  <si>
    <t>GRC</t>
  </si>
  <si>
    <t>Guatemala</t>
  </si>
  <si>
    <t>GTM</t>
  </si>
  <si>
    <t>Djibouti</t>
  </si>
  <si>
    <t>DJI</t>
  </si>
  <si>
    <t>Guinea</t>
  </si>
  <si>
    <t>GIN</t>
  </si>
  <si>
    <t>Dominica</t>
  </si>
  <si>
    <t>DMA</t>
  </si>
  <si>
    <t>Guinea-Bissau</t>
  </si>
  <si>
    <t>GNB</t>
  </si>
  <si>
    <t>Haiti</t>
  </si>
  <si>
    <t>HTI</t>
  </si>
  <si>
    <t>Honduras</t>
  </si>
  <si>
    <t>HND</t>
  </si>
  <si>
    <t>Egypt, Arab Rep.</t>
  </si>
  <si>
    <t>Hungary</t>
  </si>
  <si>
    <t>HUN</t>
  </si>
  <si>
    <t>India</t>
  </si>
  <si>
    <t>IND</t>
  </si>
  <si>
    <t>Equatorial Guinea</t>
  </si>
  <si>
    <t>GNQ</t>
  </si>
  <si>
    <t>Indonesia</t>
  </si>
  <si>
    <t>IDN</t>
  </si>
  <si>
    <t>Iran, Islamic Republic of</t>
  </si>
  <si>
    <t>IRN</t>
  </si>
  <si>
    <t>Iraq</t>
  </si>
  <si>
    <t>IRQ</t>
  </si>
  <si>
    <t>Ireland</t>
  </si>
  <si>
    <t>IRL</t>
  </si>
  <si>
    <t>Faeroe Islands</t>
  </si>
  <si>
    <t>FRO</t>
  </si>
  <si>
    <t>Israel</t>
  </si>
  <si>
    <t>ISR</t>
  </si>
  <si>
    <t>Fiji</t>
  </si>
  <si>
    <t>FJI</t>
  </si>
  <si>
    <t>Italy</t>
  </si>
  <si>
    <t>ITA</t>
  </si>
  <si>
    <t>Jamaica</t>
  </si>
  <si>
    <t>JAM</t>
  </si>
  <si>
    <t>Japan</t>
  </si>
  <si>
    <t>JPN</t>
  </si>
  <si>
    <t>French Polynesia</t>
  </si>
  <si>
    <t>PYF</t>
  </si>
  <si>
    <t>Jordan</t>
  </si>
  <si>
    <t>JOR</t>
  </si>
  <si>
    <t>Kazakhstan</t>
  </si>
  <si>
    <t>KAZ</t>
  </si>
  <si>
    <t>Gambia, The</t>
  </si>
  <si>
    <t>Kenya</t>
  </si>
  <si>
    <t>KEN</t>
  </si>
  <si>
    <t>Korea, Democratic People's Republic of</t>
  </si>
  <si>
    <t>PRK</t>
  </si>
  <si>
    <t>Korea, Republic of</t>
  </si>
  <si>
    <t>KOR</t>
  </si>
  <si>
    <t>Kuwait</t>
  </si>
  <si>
    <t>KWT</t>
  </si>
  <si>
    <t>Kyrgyzstan</t>
  </si>
  <si>
    <t>KGZ</t>
  </si>
  <si>
    <t>Greenland</t>
  </si>
  <si>
    <t>GRL</t>
  </si>
  <si>
    <t>Lao People's Democratic Republic</t>
  </si>
  <si>
    <t>LAO</t>
  </si>
  <si>
    <t>Grenada</t>
  </si>
  <si>
    <t>GRD</t>
  </si>
  <si>
    <t>Latvia</t>
  </si>
  <si>
    <t>LVA</t>
  </si>
  <si>
    <t>Guam</t>
  </si>
  <si>
    <t>GUM</t>
  </si>
  <si>
    <t>Lebanon</t>
  </si>
  <si>
    <t>LBN</t>
  </si>
  <si>
    <t>Lesotho</t>
  </si>
  <si>
    <t>LSO</t>
  </si>
  <si>
    <t>Liberia</t>
  </si>
  <si>
    <t>LBR</t>
  </si>
  <si>
    <t>Libyan Arab Jamahiriya</t>
  </si>
  <si>
    <t>LBY</t>
  </si>
  <si>
    <t>Guyana</t>
  </si>
  <si>
    <t>GUY</t>
  </si>
  <si>
    <t>Lithuania</t>
  </si>
  <si>
    <t>LTU</t>
  </si>
  <si>
    <t>Macedonia TFYR</t>
  </si>
  <si>
    <t>MKD</t>
  </si>
  <si>
    <t>Madagascar</t>
  </si>
  <si>
    <t>MDG</t>
  </si>
  <si>
    <t>Hong Kong, China</t>
  </si>
  <si>
    <t>HKG</t>
  </si>
  <si>
    <t>Malawi</t>
  </si>
  <si>
    <t>MWI</t>
  </si>
  <si>
    <t>Malaysia</t>
  </si>
  <si>
    <t>MYS</t>
  </si>
  <si>
    <t>Iceland</t>
  </si>
  <si>
    <t>ISL</t>
  </si>
  <si>
    <t>Mali</t>
  </si>
  <si>
    <t>MLI</t>
  </si>
  <si>
    <t>Mauritania</t>
  </si>
  <si>
    <t>MRT</t>
  </si>
  <si>
    <t>Mauritius</t>
  </si>
  <si>
    <t>MUS</t>
  </si>
  <si>
    <t>Iran, Islamic Rep.</t>
  </si>
  <si>
    <t>Mexico</t>
  </si>
  <si>
    <t>MEX</t>
  </si>
  <si>
    <t>Moldova</t>
  </si>
  <si>
    <t>MDA</t>
  </si>
  <si>
    <t>Mongolia</t>
  </si>
  <si>
    <t>MNG</t>
  </si>
  <si>
    <t>Isle of Man</t>
  </si>
  <si>
    <t>IMY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</si>
  <si>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</si>
  <si>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</si>
  <si>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</si>
  <si>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</si>
  <si>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</si>
  <si>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</si>
  <si>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</si>
  <si>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</si>
  <si>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</si>
  <si>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</si>
  <si>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</si>
  <si>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</si>
  <si>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</si>
  <si>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</si>
  <si>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</si>
  <si>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</si>
  <si>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Kiribati</t>
  </si>
  <si>
    <t>KIR</t>
  </si>
  <si>
    <t>Niger</t>
  </si>
  <si>
    <t>NER</t>
  </si>
  <si>
    <t>Korea, Dem. Rep.</t>
  </si>
  <si>
    <t>Nigeria</t>
  </si>
  <si>
    <t>NGA</t>
  </si>
  <si>
    <t>Korea, Rep.</t>
  </si>
  <si>
    <t>Norway</t>
  </si>
  <si>
    <t>NOR</t>
  </si>
  <si>
    <t>Occupied Palestinian Territory</t>
  </si>
  <si>
    <t>PSE</t>
  </si>
  <si>
    <t>Kyrgyz Republic</t>
  </si>
  <si>
    <t>Oman</t>
  </si>
  <si>
    <t>OMN</t>
  </si>
  <si>
    <t>Lao PDR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</si>
  <si>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</si>
  <si>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</si>
  <si>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</si>
  <si>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</si>
  <si>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</si>
  <si>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</si>
  <si>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</si>
  <si>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</si>
  <si>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</si>
  <si>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</si>
  <si>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Libya</t>
  </si>
  <si>
    <t>Philippines</t>
  </si>
  <si>
    <t>PHL</t>
  </si>
  <si>
    <t>Liechtenstein</t>
  </si>
  <si>
    <t>LIE</t>
  </si>
  <si>
    <t>Poland</t>
  </si>
  <si>
    <t>POL</t>
  </si>
  <si>
    <t>Portugal</t>
  </si>
  <si>
    <t>PRT</t>
  </si>
  <si>
    <t>Luxembourg</t>
  </si>
  <si>
    <t>LUX</t>
  </si>
  <si>
    <t>Qatar</t>
  </si>
  <si>
    <t>QAT</t>
  </si>
  <si>
    <t>Macao, China</t>
  </si>
  <si>
    <t>MAC</t>
  </si>
  <si>
    <t>Romania</t>
  </si>
  <si>
    <t>ROU</t>
  </si>
  <si>
    <t>Macedonia, FYR</t>
  </si>
  <si>
    <t>Russian Federation</t>
  </si>
  <si>
    <t>RUS</t>
  </si>
  <si>
    <t>Rwanda</t>
  </si>
  <si>
    <t>RWA</t>
  </si>
  <si>
    <t>Saudi Arabia</t>
  </si>
  <si>
    <t>SAU</t>
  </si>
  <si>
    <t>Senegal</t>
  </si>
  <si>
    <t>SEN</t>
  </si>
  <si>
    <t>Maldives</t>
  </si>
  <si>
    <t>MDV</t>
  </si>
  <si>
    <t>Serbia</t>
  </si>
  <si>
    <t>SRB</t>
  </si>
  <si>
    <t>Sierra Leone</t>
  </si>
  <si>
    <t>SLE</t>
  </si>
  <si>
    <t>Malta</t>
  </si>
  <si>
    <t>MLT</t>
  </si>
  <si>
    <t>Singapore</t>
  </si>
  <si>
    <t>SGP</t>
  </si>
  <si>
    <t>Marshall Islands</t>
  </si>
  <si>
    <t>MHL</t>
  </si>
  <si>
    <t>Slovakia</t>
  </si>
  <si>
    <t>SVK</t>
  </si>
  <si>
    <t>Slovenia</t>
  </si>
  <si>
    <t>SVN</t>
  </si>
  <si>
    <t>Somalia</t>
  </si>
  <si>
    <t>SOM</t>
  </si>
  <si>
    <t>Mayotte</t>
  </si>
  <si>
    <t>MYT</t>
  </si>
  <si>
    <t>South Africa</t>
  </si>
  <si>
    <t>ZAF</t>
  </si>
  <si>
    <t>Spain</t>
  </si>
  <si>
    <t>ESP</t>
  </si>
  <si>
    <t>Micronesia, Fed. Sts.</t>
  </si>
  <si>
    <t>FSM</t>
  </si>
  <si>
    <t>Sri Lanka</t>
  </si>
  <si>
    <t>LKA</t>
  </si>
  <si>
    <t>Sudan</t>
  </si>
  <si>
    <t>SDN</t>
  </si>
  <si>
    <t>Monaco</t>
  </si>
  <si>
    <t>MCO</t>
  </si>
  <si>
    <t>Swaziland</t>
  </si>
  <si>
    <t>SWZ</t>
  </si>
  <si>
    <t>Sweden</t>
  </si>
  <si>
    <t>SWE</t>
  </si>
  <si>
    <t>Montenegro</t>
  </si>
  <si>
    <t>MNE</t>
  </si>
  <si>
    <t>Switzerland</t>
  </si>
  <si>
    <t>CHE</t>
  </si>
  <si>
    <t>Syrian Arab Republic</t>
  </si>
  <si>
    <t>SYR</t>
  </si>
  <si>
    <t>Tajikistan</t>
  </si>
  <si>
    <t>TJK</t>
  </si>
  <si>
    <t>Tanzania, United Republic of</t>
  </si>
  <si>
    <t>TZA</t>
  </si>
  <si>
    <t>Thailand</t>
  </si>
  <si>
    <t>THA</t>
  </si>
  <si>
    <t>Timor-Leste</t>
  </si>
  <si>
    <t>TLS</t>
  </si>
  <si>
    <t>Togo</t>
  </si>
  <si>
    <t>TGO</t>
  </si>
  <si>
    <t>Netherlands Antilles</t>
  </si>
  <si>
    <t>ANT</t>
  </si>
  <si>
    <t>Trinidad and Tobago</t>
  </si>
  <si>
    <t>TTO</t>
  </si>
  <si>
    <t>New Caledonia</t>
  </si>
  <si>
    <t>NCL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</si>
  <si>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</si>
  <si>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</si>
  <si>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</si>
  <si>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</si>
  <si>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</si>
  <si>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</si>
  <si>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</si>
  <si>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</si>
  <si>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</si>
  <si>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</si>
  <si>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Northern Mariana Islands</t>
  </si>
  <si>
    <t>MNP</t>
  </si>
  <si>
    <t>United Arab Emirates</t>
  </si>
  <si>
    <t>ARE</t>
  </si>
  <si>
    <t>United Kingdom</t>
  </si>
  <si>
    <t>GBR</t>
  </si>
  <si>
    <t>United States of America</t>
  </si>
  <si>
    <t>USA</t>
  </si>
  <si>
    <t>Uruguay</t>
  </si>
  <si>
    <t>URY</t>
  </si>
  <si>
    <t>Palau</t>
  </si>
  <si>
    <t>PLW</t>
  </si>
  <si>
    <t>Uzbekistan</t>
  </si>
  <si>
    <t>UZB</t>
  </si>
  <si>
    <t>Venezuela, Bolivarian Republic of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</si>
  <si>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</si>
  <si>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</si>
  <si>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</si>
  <si>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</si>
  <si>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</si>
  <si>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</si>
  <si>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</si>
  <si>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</si>
  <si>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</si>
  <si>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Puerto Rico</t>
  </si>
  <si>
    <t>PRI</t>
  </si>
  <si>
    <t>ROM</t>
  </si>
  <si>
    <t>Samoa</t>
  </si>
  <si>
    <t>WSM</t>
  </si>
  <si>
    <t>San Marino</t>
  </si>
  <si>
    <t>SMR</t>
  </si>
  <si>
    <t>São Tomé and Principe</t>
  </si>
  <si>
    <t>STP</t>
  </si>
  <si>
    <t>Seychelles</t>
  </si>
  <si>
    <t>SYC</t>
  </si>
  <si>
    <t>Slovak Republic</t>
  </si>
  <si>
    <t>Solomon Islands</t>
  </si>
  <si>
    <t>SLB</t>
  </si>
  <si>
    <t>St. Kitts and Nevis</t>
  </si>
  <si>
    <t>KNA</t>
  </si>
  <si>
    <t>St. Lucia</t>
  </si>
  <si>
    <t>LCA</t>
  </si>
  <si>
    <t>St. Vincent and the Grenadines</t>
  </si>
  <si>
    <t>VCT</t>
  </si>
  <si>
    <t>Suriname</t>
  </si>
  <si>
    <t>SUR</t>
  </si>
  <si>
    <t>Tanzania</t>
  </si>
  <si>
    <t>TMP</t>
  </si>
  <si>
    <t>Tonga</t>
  </si>
  <si>
    <t>TON</t>
  </si>
  <si>
    <t>United States</t>
  </si>
  <si>
    <t>Vanuatu</t>
  </si>
  <si>
    <t>VUT</t>
  </si>
  <si>
    <t>Venezuela, RB</t>
  </si>
  <si>
    <t>Vietnam</t>
  </si>
  <si>
    <t>Virgin Islands (U.S.)</t>
  </si>
  <si>
    <t>VIR</t>
  </si>
  <si>
    <t>West Bank and Gaza</t>
  </si>
  <si>
    <t>WBG</t>
  </si>
  <si>
    <t>Yemen, Rep.</t>
  </si>
  <si>
    <t xml:space="preserve">From </t>
  </si>
  <si>
    <t>www.footprintnetwork.org</t>
  </si>
  <si>
    <t>National Footprints Account 2011 Edition</t>
  </si>
  <si>
    <t>Built up land is neutral as consumption and biocapacity are the same</t>
  </si>
  <si>
    <t>Ecological Footprint of Consumption &gt;&gt;&gt;</t>
  </si>
  <si>
    <t>Total Biocapacity &gt;&gt;&gt;</t>
  </si>
  <si>
    <t>As In the Report</t>
  </si>
  <si>
    <t xml:space="preserve">As we use </t>
  </si>
  <si>
    <t>Carbon is omitted as it is a global impact</t>
  </si>
  <si>
    <t>AND</t>
  </si>
  <si>
    <t>Bahamas</t>
  </si>
  <si>
    <t>Macedonia</t>
  </si>
  <si>
    <t>NRU</t>
  </si>
  <si>
    <t>Nauru</t>
  </si>
  <si>
    <t>Saint Kitts and Nevis</t>
  </si>
  <si>
    <t>Saint Lucia</t>
  </si>
  <si>
    <t>Saint Vincent and the Grenadines</t>
  </si>
  <si>
    <t>Sao Tome and Principe</t>
  </si>
  <si>
    <t>TUV</t>
  </si>
  <si>
    <t>Tuvalu</t>
  </si>
  <si>
    <t>epi.yale.edu/downloads</t>
  </si>
  <si>
    <t>These values are capped to a maximum of 17 (i.e. 17% of available area protected)</t>
  </si>
  <si>
    <t>My summary tables rescale the data by 100*Value/17 to get percentage of best score possible</t>
  </si>
  <si>
    <t>ISO3V10</t>
  </si>
  <si>
    <t>Country</t>
  </si>
  <si>
    <t>PACOV.1990</t>
  </si>
  <si>
    <t>PACOV.1991</t>
  </si>
  <si>
    <t>PACOV.1992</t>
  </si>
  <si>
    <t>PACOV.1993</t>
  </si>
  <si>
    <t>PACOV.1994</t>
  </si>
  <si>
    <t>PACOV.1995</t>
  </si>
  <si>
    <t>PACOV.1996</t>
  </si>
  <si>
    <t>PACOV.1997</t>
  </si>
  <si>
    <t>PACOV.1998</t>
  </si>
  <si>
    <t>PACOV.1999</t>
  </si>
  <si>
    <t>PACOV.2000</t>
  </si>
  <si>
    <t>PACOV.2001</t>
  </si>
  <si>
    <t>PACOV.2002</t>
  </si>
  <si>
    <t>PACOV.2003</t>
  </si>
  <si>
    <t>PACOV.2004</t>
  </si>
  <si>
    <t>PACOV.2005</t>
  </si>
  <si>
    <t>PACOV.2006</t>
  </si>
  <si>
    <t>PACOV.2007</t>
  </si>
  <si>
    <t>PACOV.2008</t>
  </si>
  <si>
    <t>PACOV.2009</t>
  </si>
  <si>
    <t>PACOV.2010</t>
  </si>
  <si>
    <t>2010 Rescaled to 17% max</t>
  </si>
  <si>
    <t>AIA</t>
  </si>
  <si>
    <t>Anguilla</t>
  </si>
  <si>
    <t>Cote d'Ivoire</t>
  </si>
  <si>
    <t>Dem. Rep. Congo</t>
  </si>
  <si>
    <t>COK</t>
  </si>
  <si>
    <t>Cook Islands</t>
  </si>
  <si>
    <t>ESH</t>
  </si>
  <si>
    <t>Western Sahara</t>
  </si>
  <si>
    <t>FLK</t>
  </si>
  <si>
    <t>Falkland Islands</t>
  </si>
  <si>
    <t>Micronesia</t>
  </si>
  <si>
    <t>GIB</t>
  </si>
  <si>
    <t>Gibraltar</t>
  </si>
  <si>
    <t>GLP</t>
  </si>
  <si>
    <t>Guadeloupe</t>
  </si>
  <si>
    <t>GUF</t>
  </si>
  <si>
    <t>French Guiana</t>
  </si>
  <si>
    <t>Hong Kong</t>
  </si>
  <si>
    <t>IMN</t>
  </si>
  <si>
    <t>Iran</t>
  </si>
  <si>
    <t>South Korea</t>
  </si>
  <si>
    <t>Laos</t>
  </si>
  <si>
    <t>Macao</t>
  </si>
  <si>
    <t>MSR</t>
  </si>
  <si>
    <t>Montserrat</t>
  </si>
  <si>
    <t>MTQ</t>
  </si>
  <si>
    <t>Martinique</t>
  </si>
  <si>
    <t>NFK</t>
  </si>
  <si>
    <t>Norfolk Island</t>
  </si>
  <si>
    <t>NIU</t>
  </si>
  <si>
    <t>Niue</t>
  </si>
  <si>
    <t>PCN</t>
  </si>
  <si>
    <t>Pitcairn</t>
  </si>
  <si>
    <t>North Korea</t>
  </si>
  <si>
    <t>REU</t>
  </si>
  <si>
    <t>Reunion</t>
  </si>
  <si>
    <t>Russia</t>
  </si>
  <si>
    <t>SHN</t>
  </si>
  <si>
    <t>Saint Helena</t>
  </si>
  <si>
    <t>SJM</t>
  </si>
  <si>
    <t>Svalbard and Jan Mayen Islands</t>
  </si>
  <si>
    <t>SPM</t>
  </si>
  <si>
    <t>Saint Pierre and Miquelon</t>
  </si>
  <si>
    <t>NA</t>
  </si>
  <si>
    <t>Syria</t>
  </si>
  <si>
    <t>TCA</t>
  </si>
  <si>
    <t>Turks and Caicos Islands</t>
  </si>
  <si>
    <t>TKL</t>
  </si>
  <si>
    <t>Tokelau</t>
  </si>
  <si>
    <t>TWN</t>
  </si>
  <si>
    <t>Taiwan</t>
  </si>
  <si>
    <t>VAT</t>
  </si>
  <si>
    <t>Holy See</t>
  </si>
  <si>
    <t>Venezuela</t>
  </si>
  <si>
    <t>VGB</t>
  </si>
  <si>
    <t>British Virgin Islands</t>
  </si>
  <si>
    <t>United States Virgin Islands</t>
  </si>
  <si>
    <t>WLF</t>
  </si>
  <si>
    <t>Wallis and Futuna Islands</t>
  </si>
  <si>
    <t>Ecosystem Capital</t>
  </si>
  <si>
    <t>% total wealth</t>
  </si>
  <si>
    <t/>
  </si>
  <si>
    <t>Per capita values</t>
  </si>
  <si>
    <t>East Asia &amp; Pacific</t>
  </si>
  <si>
    <t>Europe &amp; Central Asia</t>
  </si>
  <si>
    <t>Latin America &amp; Caribbean</t>
  </si>
  <si>
    <t>Middle East &amp; North Africa</t>
  </si>
  <si>
    <t>South Asia</t>
  </si>
  <si>
    <t>Sub-Saharan Africa</t>
  </si>
  <si>
    <t>Low income</t>
  </si>
  <si>
    <t>Lower middle income</t>
  </si>
  <si>
    <t>Upper middle income</t>
  </si>
  <si>
    <t>High income: OECD</t>
  </si>
  <si>
    <t>High income: nonOECD</t>
  </si>
  <si>
    <t>World</t>
  </si>
  <si>
    <t>IUCN Mammal spp</t>
  </si>
  <si>
    <t>IUCN Flowering Plants</t>
  </si>
  <si>
    <t>Breeding Bird Spp</t>
  </si>
  <si>
    <t>Threatened Mammals</t>
  </si>
  <si>
    <t>Threatened Flowering plants</t>
  </si>
  <si>
    <t>Threatened birds</t>
  </si>
  <si>
    <t>% Mammals threatened</t>
  </si>
  <si>
    <t>%Flower Plants threatened</t>
  </si>
  <si>
    <t>% Birds Threatened</t>
  </si>
  <si>
    <t>Area</t>
  </si>
  <si>
    <t>Ln Area</t>
  </si>
  <si>
    <t>Threatened birds per ln Area</t>
  </si>
  <si>
    <t xml:space="preserve"> Mammals score</t>
  </si>
  <si>
    <t>Flower Plants score</t>
  </si>
  <si>
    <t xml:space="preserve"> Birds (Area) score</t>
  </si>
  <si>
    <t>Threatened Spp Overall</t>
  </si>
  <si>
    <t xml:space="preserve">Bangladesh </t>
  </si>
  <si>
    <t>Micronesia, Federated States of</t>
  </si>
  <si>
    <t>Bolivia, Plurinational State of</t>
  </si>
  <si>
    <t>Congo, the Democratic Republic of the</t>
  </si>
  <si>
    <t>Moldova, Republic of</t>
  </si>
  <si>
    <t>Weighting to give each taxa roughly equal weight</t>
  </si>
  <si>
    <t>This is the only value we use</t>
  </si>
  <si>
    <t>IUCN Red Book Data</t>
  </si>
  <si>
    <t>WDI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</si>
</sst>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0.0"/>
    <numFmt numFmtId="166" formatCode="_(* #,##0.0_);_(* \(#,##0.0\);_(* &quot;-&quot;??_);_(@_)"/>
    <numFmt numFmtId="167" formatCode="0.0_);[Red]\(0.0\)"/>
    <numFmt numFmtId="168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2"/>
      <color theme="10"/>
      <name val="Calibri"/>
      <family val="2"/>
      <scheme val="minor"/>
    </font>
    <font>
      <sz val="10"/>
      <name val="Verdana"/>
      <family val="2"/>
    </font>
    <font>
      <b/>
      <sz val="14"/>
      <name val="Verdana"/>
      <family val="2"/>
    </font>
    <font>
      <b/>
      <sz val="26"/>
      <color indexed="63"/>
      <name val="Verdana"/>
      <family val="2"/>
    </font>
    <font>
      <sz val="16"/>
      <name val="Verdana"/>
      <family val="2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165" fontId="10" fillId="3" borderId="2" applyAlignment="0">
      <alignment horizontal="center"/>
    </xf>
    <xf numFmtId="0" fontId="11" fillId="0" borderId="0" applyNumberFormat="0" applyBorder="0" applyAlignment="0">
      <alignment horizontal="left" vertical="center"/>
    </xf>
    <xf numFmtId="0" fontId="12" fillId="7" borderId="0">
      <alignment horizontal="left" vertical="center"/>
    </xf>
    <xf numFmtId="0" fontId="13" fillId="0" borderId="3">
      <alignment horizontal="left"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0" fillId="0" borderId="0"/>
  </cellStyleXfs>
  <cellXfs count="49">
    <xf numFmtId="0" fontId="0" fillId="0" borderId="0" xfId="0"/>
    <xf numFmtId="0" fontId="4" fillId="0" borderId="0" xfId="0" applyFont="1" applyBorder="1"/>
    <xf numFmtId="165" fontId="5" fillId="2" borderId="0" xfId="0" applyNumberFormat="1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165" fontId="5" fillId="3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166" fontId="5" fillId="0" borderId="0" xfId="1" applyNumberFormat="1" applyFont="1" applyFill="1" applyBorder="1" applyAlignment="1">
      <alignment horizontal="center" wrapText="1"/>
    </xf>
    <xf numFmtId="3" fontId="0" fillId="0" borderId="0" xfId="0" applyNumberFormat="1"/>
    <xf numFmtId="165" fontId="4" fillId="2" borderId="0" xfId="0" applyNumberFormat="1" applyFont="1" applyFill="1"/>
    <xf numFmtId="2" fontId="6" fillId="0" borderId="0" xfId="0" applyNumberFormat="1" applyFont="1" applyFill="1"/>
    <xf numFmtId="165" fontId="4" fillId="3" borderId="0" xfId="0" applyNumberFormat="1" applyFont="1" applyFill="1"/>
    <xf numFmtId="167" fontId="4" fillId="3" borderId="0" xfId="0" applyNumberFormat="1" applyFont="1" applyFill="1"/>
    <xf numFmtId="0" fontId="0" fillId="0" borderId="0" xfId="0" applyAlignment="1">
      <alignment wrapText="1"/>
    </xf>
    <xf numFmtId="166" fontId="6" fillId="0" borderId="0" xfId="1" applyNumberFormat="1" applyFont="1" applyFill="1"/>
    <xf numFmtId="166" fontId="6" fillId="0" borderId="0" xfId="1" applyNumberFormat="1" applyFont="1" applyFill="1" applyAlignment="1">
      <alignment horizontal="center"/>
    </xf>
    <xf numFmtId="0" fontId="0" fillId="0" borderId="0" xfId="0" applyFill="1" applyAlignment="1">
      <alignment wrapText="1"/>
    </xf>
    <xf numFmtId="167" fontId="4" fillId="0" borderId="0" xfId="0" applyNumberFormat="1" applyFont="1" applyFill="1"/>
    <xf numFmtId="0" fontId="0" fillId="4" borderId="0" xfId="0" applyFill="1" applyAlignment="1">
      <alignment wrapText="1"/>
    </xf>
    <xf numFmtId="166" fontId="6" fillId="4" borderId="0" xfId="1" applyNumberFormat="1" applyFont="1" applyFill="1"/>
    <xf numFmtId="166" fontId="6" fillId="4" borderId="0" xfId="1" applyNumberFormat="1" applyFont="1" applyFill="1" applyAlignment="1">
      <alignment horizontal="center"/>
    </xf>
    <xf numFmtId="165" fontId="0" fillId="2" borderId="0" xfId="0" applyNumberFormat="1" applyFill="1"/>
    <xf numFmtId="2" fontId="6" fillId="4" borderId="0" xfId="0" applyNumberFormat="1" applyFont="1" applyFill="1"/>
    <xf numFmtId="165" fontId="0" fillId="3" borderId="0" xfId="0" applyNumberFormat="1" applyFill="1"/>
    <xf numFmtId="167" fontId="4" fillId="4" borderId="0" xfId="0" applyNumberFormat="1" applyFont="1" applyFill="1"/>
    <xf numFmtId="0" fontId="7" fillId="0" borderId="0" xfId="0" applyFont="1" applyBorder="1"/>
    <xf numFmtId="0" fontId="8" fillId="0" borderId="0" xfId="0" applyFont="1" applyBorder="1"/>
    <xf numFmtId="0" fontId="0" fillId="5" borderId="0" xfId="0" applyFill="1"/>
    <xf numFmtId="0" fontId="9" fillId="5" borderId="0" xfId="3" applyFill="1"/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168" fontId="0" fillId="0" borderId="0" xfId="2" applyNumberFormat="1" applyFont="1"/>
    <xf numFmtId="0" fontId="0" fillId="0" borderId="0" xfId="0" applyAlignment="1">
      <alignment horizontal="right"/>
    </xf>
    <xf numFmtId="1" fontId="0" fillId="0" borderId="0" xfId="0" applyNumberFormat="1"/>
    <xf numFmtId="10" fontId="0" fillId="0" borderId="0" xfId="12" applyNumberFormat="1" applyFont="1"/>
    <xf numFmtId="165" fontId="0" fillId="0" borderId="0" xfId="0" applyNumberFormat="1"/>
    <xf numFmtId="9" fontId="0" fillId="0" borderId="0" xfId="12" applyFont="1"/>
    <xf numFmtId="2" fontId="0" fillId="0" borderId="0" xfId="12" applyNumberFormat="1" applyFont="1"/>
    <xf numFmtId="4" fontId="16" fillId="8" borderId="0" xfId="0" applyNumberFormat="1" applyFont="1" applyFill="1" applyAlignment="1">
      <alignment horizontal="right"/>
    </xf>
    <xf numFmtId="0" fontId="15" fillId="0" borderId="0" xfId="0" applyFont="1"/>
    <xf numFmtId="2" fontId="0" fillId="9" borderId="0" xfId="0" applyNumberFormat="1" applyFill="1"/>
    <xf numFmtId="0" fontId="17" fillId="0" borderId="0" xfId="0" applyFont="1"/>
    <xf numFmtId="0" fontId="0" fillId="5" borderId="0" xfId="0" applyFill="1" applyAlignment="1">
      <alignment horizontal="center" wrapText="1"/>
    </xf>
    <xf numFmtId="0" fontId="0" fillId="10" borderId="0" xfId="0" applyFill="1" applyAlignment="1">
      <alignment horizontal="center" wrapText="1"/>
    </xf>
    <xf numFmtId="0" fontId="3" fillId="6" borderId="0" xfId="0" applyFont="1" applyFill="1" applyAlignment="1">
      <alignment horizontal="center" wrapText="1"/>
    </xf>
  </cellXfs>
  <cellStyles count="14">
    <cellStyle name="Comma" xfId="1" builtinId="3"/>
    <cellStyle name="Data_Green_dec1" xfId="5"/>
    <cellStyle name="Followed Hyperlink" xfId="9" builtinId="9" hidden="1"/>
    <cellStyle name="Followed Hyperlink" xfId="10" builtinId="9" hidden="1"/>
    <cellStyle name="Followed Hyperlink" xfId="11" builtinId="9" hidden="1"/>
    <cellStyle name="Hyperlink" xfId="3" builtinId="8"/>
    <cellStyle name="Normal" xfId="0" builtinId="0"/>
    <cellStyle name="Normal 2" xfId="4"/>
    <cellStyle name="Normal 6" xfId="13"/>
    <cellStyle name="Percent" xfId="2" builtinId="5"/>
    <cellStyle name="Percent 2" xfId="12"/>
    <cellStyle name="SectionCalcHeader" xfId="6"/>
    <cellStyle name="SectionHead" xfId="7"/>
    <cellStyle name="SectionSubhead" xfId="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@/dan/ef/Analyses%20Book%200712%20v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/ef/template/output/7.09b.04/000%20-%20world%20-%20196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@/oakland/ef/template/National%20Footprint%20Account%20Template%20v2005-3.1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@/oakland/EFNDocs/Fee%20for%20Service/EEA/graphs/June%20draft/EEA%20Fig%202.4%20and%202.7%20and%205.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ment"/>
      <sheetName val="Table 1 for Papers"/>
      <sheetName val="LPR04-World Histogram"/>
      <sheetName val="Fig2"/>
      <sheetName val="Fig6"/>
      <sheetName val="Fig7"/>
      <sheetName val="LPR04-Table 1"/>
      <sheetName val="LPR04-Table 2"/>
      <sheetName val="LPR04-acres"/>
      <sheetName val="LPR04-hectares"/>
      <sheetName val="World v. Total"/>
      <sheetName val="Water"/>
      <sheetName val="Income-High"/>
      <sheetName val="Income-Mid"/>
      <sheetName val="Income-Low"/>
      <sheetName val="Selected Countries"/>
      <sheetName val="Income Group Histogram"/>
      <sheetName val="Data"/>
      <sheetName val="National Histogram"/>
      <sheetName val="Countries"/>
      <sheetName val="Regional Historical"/>
      <sheetName val="LPR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000 - world - 1961"/>
    </sheetNames>
    <sheetDataSet>
      <sheetData sheetId="0" refreshError="1"/>
      <sheetData sheetId="1">
        <row r="7">
          <cell r="A7" t="str">
            <v>National Footprint and Biocapacity Accounts</v>
          </cell>
        </row>
        <row r="8">
          <cell r="B8" t="str">
            <v>world</v>
          </cell>
          <cell r="G8" t="str">
            <v>Summary of Footprint and Biocapacity per capita</v>
          </cell>
          <cell r="O8" t="str">
            <v>WORLD: Footprint and Biocapacity (National)</v>
          </cell>
        </row>
        <row r="9">
          <cell r="B9">
            <v>1961</v>
          </cell>
          <cell r="D9" t="str">
            <v>Table of Contents</v>
          </cell>
        </row>
        <row r="12">
          <cell r="B12" t="str">
            <v>world</v>
          </cell>
        </row>
        <row r="13">
          <cell r="B13" t="str">
            <v>world</v>
          </cell>
        </row>
        <row r="14">
          <cell r="B14">
            <v>1</v>
          </cell>
        </row>
        <row r="17">
          <cell r="B17">
            <v>3080130000</v>
          </cell>
        </row>
        <row r="20">
          <cell r="B20">
            <v>3080130000</v>
          </cell>
        </row>
        <row r="22">
          <cell r="B22" t="e">
            <v>#N/A</v>
          </cell>
        </row>
        <row r="34">
          <cell r="W34" t="str">
            <v>'[FAO data 1-60.xls]</v>
          </cell>
        </row>
        <row r="35">
          <cell r="W35" t="str">
            <v>FAO data 1-60.xls</v>
          </cell>
        </row>
        <row r="36">
          <cell r="W36" t="str">
            <v>FAO data 61-120.xls</v>
          </cell>
        </row>
        <row r="37">
          <cell r="W37" t="str">
            <v>FAO data 121-180.xls</v>
          </cell>
        </row>
        <row r="38">
          <cell r="W38" t="str">
            <v>FAO data 181-258.xls</v>
          </cell>
        </row>
        <row r="39">
          <cell r="W39" t="str">
            <v>FAO data 259-999.xls</v>
          </cell>
        </row>
        <row r="40">
          <cell r="W40" t="str">
            <v>non-product data.xls</v>
          </cell>
        </row>
        <row r="41">
          <cell r="W41" t="str">
            <v>1998 trade energy and eq factors.xls</v>
          </cell>
        </row>
        <row r="42">
          <cell r="W42" t="str">
            <v>pasture\livestock.xls</v>
          </cell>
        </row>
        <row r="43">
          <cell r="W43" t="str">
            <v>forest\world forest.xls</v>
          </cell>
        </row>
        <row r="44">
          <cell r="W44" t="str">
            <v>energy and CO2 data.xls</v>
          </cell>
        </row>
        <row r="45">
          <cell r="W45" t="str">
            <v>co2\IEA CO2 - All Dimensions.xls</v>
          </cell>
        </row>
        <row r="46">
          <cell r="Y46" t="b">
            <v>1</v>
          </cell>
        </row>
        <row r="47">
          <cell r="B47" t="str">
            <v>global hectares</v>
          </cell>
          <cell r="Y47" t="b">
            <v>1</v>
          </cell>
        </row>
        <row r="48">
          <cell r="B48" t="str">
            <v>y</v>
          </cell>
          <cell r="Y48" t="b">
            <v>1</v>
          </cell>
        </row>
        <row r="49">
          <cell r="B49" t="str">
            <v>n</v>
          </cell>
        </row>
        <row r="51">
          <cell r="B51" t="str">
            <v>IPCC</v>
          </cell>
        </row>
        <row r="52">
          <cell r="A52" t="str">
            <v>Calculation Preferences</v>
          </cell>
        </row>
        <row r="54">
          <cell r="D54" t="str">
            <v>FRA</v>
          </cell>
        </row>
        <row r="55">
          <cell r="D55" t="str">
            <v>y</v>
          </cell>
        </row>
        <row r="56">
          <cell r="D56" t="str">
            <v>10 km</v>
          </cell>
        </row>
        <row r="57">
          <cell r="D57">
            <v>0.1</v>
          </cell>
        </row>
        <row r="58">
          <cell r="D58" t="str">
            <v>World Bank</v>
          </cell>
        </row>
        <row r="65">
          <cell r="Y65" t="str">
            <v>Tier</v>
          </cell>
        </row>
        <row r="191">
          <cell r="A191" t="str">
            <v>II. ANIMAL PRODUCTS</v>
          </cell>
        </row>
        <row r="220">
          <cell r="A220" t="str">
            <v>FEED FOOTPRINT</v>
          </cell>
        </row>
        <row r="281">
          <cell r="A281" t="str">
            <v>PASTURE FOOTPRINT</v>
          </cell>
        </row>
        <row r="297">
          <cell r="A297" t="str">
            <v>FEED AND PASTURE BREAKOUT</v>
          </cell>
        </row>
        <row r="385">
          <cell r="A385" t="str">
            <v>PASTURE FOOTPRINT</v>
          </cell>
        </row>
        <row r="475">
          <cell r="A475" t="str">
            <v>III. FISHERIES</v>
          </cell>
        </row>
        <row r="608">
          <cell r="A608" t="str">
            <v>IV. FOREST PRODUCTS</v>
          </cell>
        </row>
        <row r="609">
          <cell r="A609" t="str">
            <v>FOREST PRODUCTS</v>
          </cell>
        </row>
        <row r="643">
          <cell r="A643" t="str">
            <v>FOREST AREA AND PRODUCTIVITY</v>
          </cell>
        </row>
        <row r="720">
          <cell r="A720" t="str">
            <v>V. ENERGY CONSUMPTION</v>
          </cell>
        </row>
        <row r="721">
          <cell r="A721" t="str">
            <v>ENERGY USE AND CO2 EMISSIONS</v>
          </cell>
        </row>
        <row r="781">
          <cell r="C781">
            <v>0.27272727272727271</v>
          </cell>
        </row>
        <row r="809">
          <cell r="A809" t="str">
            <v>CO2 SEQUESTRATION FOOTPRINT</v>
          </cell>
        </row>
        <row r="854">
          <cell r="A854" t="str">
            <v>OCEAN-ABSORBED CO2</v>
          </cell>
        </row>
        <row r="876">
          <cell r="A876" t="str">
            <v>EMBODIED ENERGY IN TRADE TABLES</v>
          </cell>
        </row>
        <row r="1031">
          <cell r="A1031" t="str">
            <v>FUELWOOD EQUIVALENT FOOTPRINT METHOD [Not updated in 2004 Edition. Do Not Use.]</v>
          </cell>
        </row>
        <row r="1071">
          <cell r="A1071" t="str">
            <v>VI. BUILT-UP AREA</v>
          </cell>
        </row>
        <row r="1094">
          <cell r="A1094" t="str">
            <v>VII. LAND USE</v>
          </cell>
        </row>
        <row r="1095">
          <cell r="A1095" t="str">
            <v>LAND USE OVERVIEW</v>
          </cell>
        </row>
        <row r="1177">
          <cell r="A1177" t="str">
            <v>DETAILED LAND USE ACCOUNTS</v>
          </cell>
        </row>
        <row r="1221">
          <cell r="A1221" t="str">
            <v>VIII. YIELD FACTORS</v>
          </cell>
        </row>
        <row r="1225">
          <cell r="A1225" t="str">
            <v>Primary Cropland</v>
          </cell>
          <cell r="B1225" t="str">
            <v>[1000 ha]</v>
          </cell>
          <cell r="C1225">
            <v>882409.25800000003</v>
          </cell>
          <cell r="D1225">
            <v>882409.25800000003</v>
          </cell>
          <cell r="E1225">
            <v>1</v>
          </cell>
        </row>
        <row r="1226">
          <cell r="A1226" t="str">
            <v>Marginal Cropland</v>
          </cell>
          <cell r="B1226" t="str">
            <v>[1000 ha]</v>
          </cell>
          <cell r="C1226">
            <v>246229.43244608719</v>
          </cell>
          <cell r="D1226">
            <v>246229.43244608719</v>
          </cell>
          <cell r="E1226">
            <v>1</v>
          </cell>
        </row>
        <row r="1227">
          <cell r="A1227" t="str">
            <v>Unharvested Cropland</v>
          </cell>
          <cell r="B1227" t="str">
            <v>[1000 ha]</v>
          </cell>
          <cell r="E1227">
            <v>1</v>
          </cell>
        </row>
        <row r="1228">
          <cell r="A1228" t="str">
            <v>Permanent Pasture</v>
          </cell>
          <cell r="B1228" t="str">
            <v>[tons dm/ha/yr]</v>
          </cell>
          <cell r="C1228">
            <v>2.2289372943475119</v>
          </cell>
          <cell r="D1228">
            <v>2.2289372943475119</v>
          </cell>
          <cell r="E1228">
            <v>1</v>
          </cell>
        </row>
        <row r="1229">
          <cell r="A1229" t="str">
            <v>Forest</v>
          </cell>
          <cell r="B1229" t="str">
            <v>[m3 ob/ha/yr]</v>
          </cell>
          <cell r="C1229">
            <v>1.8410798904575747</v>
          </cell>
          <cell r="D1229">
            <v>1.8410798904575747</v>
          </cell>
          <cell r="E1229">
            <v>1</v>
          </cell>
        </row>
        <row r="1230">
          <cell r="A1230" t="str">
            <v>Forest AWS</v>
          </cell>
          <cell r="B1230" t="str">
            <v>[m3 ob/ha/yr]</v>
          </cell>
          <cell r="C1230">
            <v>1.5140852232038167</v>
          </cell>
          <cell r="D1230">
            <v>1.5140852232038167</v>
          </cell>
          <cell r="E1230">
            <v>1</v>
          </cell>
        </row>
        <row r="1231">
          <cell r="A1231" t="str">
            <v>Forest NAWS</v>
          </cell>
          <cell r="B1231" t="str">
            <v>[m3 ob/ha/yr]</v>
          </cell>
          <cell r="C1231">
            <v>1.8446862320538064</v>
          </cell>
          <cell r="D1231">
            <v>1.8446862320538062</v>
          </cell>
          <cell r="E1231">
            <v>1</v>
          </cell>
        </row>
        <row r="1232">
          <cell r="A1232" t="str">
            <v>Marine</v>
          </cell>
          <cell r="E1232">
            <v>1</v>
          </cell>
        </row>
        <row r="1233">
          <cell r="A1233" t="str">
            <v>Inland Water</v>
          </cell>
          <cell r="B1233" t="str">
            <v>[kg/ha/yr]</v>
          </cell>
          <cell r="C1233">
            <v>8.1666425307399599</v>
          </cell>
          <cell r="D1233">
            <v>8.1666425307399599</v>
          </cell>
          <cell r="E1233">
            <v>1</v>
          </cell>
        </row>
        <row r="1234">
          <cell r="A1234" t="str">
            <v>Built</v>
          </cell>
          <cell r="E1234">
            <v>1</v>
          </cell>
        </row>
        <row r="1235">
          <cell r="A1235" t="str">
            <v>Hydro Area</v>
          </cell>
          <cell r="E1235">
            <v>1</v>
          </cell>
        </row>
        <row r="1236">
          <cell r="A1236" t="str">
            <v>Fossil Fuels</v>
          </cell>
          <cell r="E1236">
            <v>1</v>
          </cell>
        </row>
        <row r="1242">
          <cell r="A1242" t="str">
            <v>IX. EQUIVALENCE FACTORS</v>
          </cell>
        </row>
        <row r="1250">
          <cell r="A1250" t="str">
            <v>Cropland</v>
          </cell>
        </row>
        <row r="1251">
          <cell r="A1251" t="str">
            <v>Primary Cropland</v>
          </cell>
          <cell r="B1251">
            <v>2.2628980936647434</v>
          </cell>
          <cell r="C1251">
            <v>75.087928848098372</v>
          </cell>
          <cell r="D1251">
            <v>882409.25800000003</v>
          </cell>
          <cell r="E1251">
            <v>1996802.2277603208</v>
          </cell>
        </row>
        <row r="1252">
          <cell r="A1252" t="str">
            <v>Marginal Cropland</v>
          </cell>
          <cell r="B1252">
            <v>1.7891562969566224</v>
          </cell>
          <cell r="C1252">
            <v>59.368135533861818</v>
          </cell>
          <cell r="D1252">
            <v>246229.43244608719</v>
          </cell>
          <cell r="E1252">
            <v>440542.93955697218</v>
          </cell>
        </row>
        <row r="1253">
          <cell r="A1253" t="str">
            <v>Unharvested Cropland</v>
          </cell>
          <cell r="B1253">
            <v>2.2628980936647434</v>
          </cell>
          <cell r="C1253">
            <v>75.087928848098372</v>
          </cell>
          <cell r="D1253">
            <v>228083.30955391278</v>
          </cell>
          <cell r="E1253">
            <v>516129.28638629476</v>
          </cell>
        </row>
        <row r="1254">
          <cell r="A1254" t="str">
            <v>Permanent Pasture</v>
          </cell>
          <cell r="B1254">
            <v>0.50543398346100898</v>
          </cell>
          <cell r="C1254">
            <v>16.771409677608705</v>
          </cell>
          <cell r="D1254">
            <v>3147858</v>
          </cell>
          <cell r="E1254">
            <v>1591034.4083096047</v>
          </cell>
        </row>
        <row r="1255">
          <cell r="A1255" t="str">
            <v>Forest</v>
          </cell>
          <cell r="B1255">
            <v>1.3663718287100626</v>
          </cell>
          <cell r="C1255">
            <v>45.339218297749603</v>
          </cell>
          <cell r="D1255">
            <v>3647358</v>
          </cell>
          <cell r="E1255">
            <v>4983647.2204202767</v>
          </cell>
        </row>
        <row r="1256">
          <cell r="A1256" t="str">
            <v>Forest AWS</v>
          </cell>
          <cell r="B1256">
            <v>1.3663718287100626</v>
          </cell>
          <cell r="E1256">
            <v>0</v>
          </cell>
        </row>
        <row r="1257">
          <cell r="A1257" t="str">
            <v>Forest NAWS</v>
          </cell>
          <cell r="B1257">
            <v>1.3663718287100626</v>
          </cell>
          <cell r="E1257">
            <v>0</v>
          </cell>
        </row>
        <row r="1258">
          <cell r="A1258" t="str">
            <v>Fisheries</v>
          </cell>
          <cell r="B1258">
            <v>0.35259872128631775</v>
          </cell>
          <cell r="C1258">
            <v>11.7</v>
          </cell>
          <cell r="D1258">
            <v>2321607.54</v>
          </cell>
          <cell r="E1258">
            <v>818595.84993267385</v>
          </cell>
        </row>
        <row r="1259">
          <cell r="A1259" t="str">
            <v>Marine</v>
          </cell>
          <cell r="B1259">
            <v>0.35259872128631775</v>
          </cell>
          <cell r="E1259">
            <v>0</v>
          </cell>
        </row>
        <row r="1260">
          <cell r="A1260" t="str">
            <v>Inland Water</v>
          </cell>
          <cell r="B1260">
            <v>0.35259872128631775</v>
          </cell>
          <cell r="E1260">
            <v>0</v>
          </cell>
        </row>
        <row r="1261">
          <cell r="A1261" t="str">
            <v>Built</v>
          </cell>
          <cell r="B1261">
            <v>2.2628980936647434</v>
          </cell>
          <cell r="C1261">
            <v>75.087928848098372</v>
          </cell>
          <cell r="D1261">
            <v>100398.92234370227</v>
          </cell>
          <cell r="E1261">
            <v>227192.52997755847</v>
          </cell>
        </row>
        <row r="1262">
          <cell r="A1262" t="str">
            <v>Hydro Area</v>
          </cell>
          <cell r="B1262">
            <v>1</v>
          </cell>
          <cell r="E1262">
            <v>0</v>
          </cell>
        </row>
        <row r="1263">
          <cell r="A1263" t="str">
            <v>Energy</v>
          </cell>
          <cell r="B1263">
            <v>1.3663718287100626</v>
          </cell>
          <cell r="E1263">
            <v>0</v>
          </cell>
        </row>
        <row r="1268">
          <cell r="A1268" t="str">
            <v>X. RESULTS</v>
          </cell>
        </row>
        <row r="1304">
          <cell r="A1304" t="str">
            <v>Summarized</v>
          </cell>
        </row>
        <row r="1328">
          <cell r="A1328" t="str">
            <v>BIOCAPACITY RESULTS</v>
          </cell>
        </row>
        <row r="1501">
          <cell r="A1501" t="str">
            <v>XI. WORKSHEET REFERENCES</v>
          </cell>
        </row>
        <row r="1503">
          <cell r="A1503" t="str">
            <v>'[FAO data 1-60.xls]agricultural production'!g:cm</v>
          </cell>
        </row>
        <row r="1504">
          <cell r="A1504" t="str">
            <v>'[FAO data 1-60.xls]balance, primary'!g:cm</v>
          </cell>
        </row>
        <row r="1505">
          <cell r="A1505" t="str">
            <v>'[FAO data 1-60.xls]balance, nonprimary'!g:cm</v>
          </cell>
        </row>
        <row r="1506">
          <cell r="A1506" t="str">
            <v>'[FAO data 1-60.xls]food supply, nonprimary'!g:cm</v>
          </cell>
        </row>
        <row r="1507">
          <cell r="A1507" t="str">
            <v>'[FAO data 1-60.xls]food supply, primary'!g:cm</v>
          </cell>
        </row>
        <row r="1508">
          <cell r="A1508" t="str">
            <v>'[FAO data 1-60.xls]forest, primary'!g:cm</v>
          </cell>
        </row>
        <row r="1509">
          <cell r="A1509" t="str">
            <v>'[FAO data 1-60.xls]forest, processed'!g:cm</v>
          </cell>
        </row>
        <row r="1510">
          <cell r="A1510" t="str">
            <v>'[FAO data 1-60.xls]agricultural prod, livestock'!g:cm</v>
          </cell>
        </row>
        <row r="1511">
          <cell r="A1511" t="str">
            <v>'[FAO data 1-60.xls]agricultural prod, stocks'!g:cm</v>
          </cell>
        </row>
        <row r="1512">
          <cell r="A1512" t="str">
            <v>'[FAO data 1-60.xls]fish production'!g:dg</v>
          </cell>
        </row>
        <row r="1513">
          <cell r="A1513" t="str">
            <v>'[FAO data 1-60.xls]aquatic plants'!g:dg</v>
          </cell>
        </row>
        <row r="1514">
          <cell r="A1514" t="str">
            <v>'[1998 trade energy and eq factors.xls]world'!a:l</v>
          </cell>
        </row>
        <row r="1515">
          <cell r="A1515" t="str">
            <v>'[non-product data.xls]aquaculture'!e:be</v>
          </cell>
        </row>
        <row r="1516">
          <cell r="A1516" t="str">
            <v>'[non-product data.xls]population'!g:ck</v>
          </cell>
        </row>
        <row r="1517">
          <cell r="A1517" t="str">
            <v>'[non-product data.xls]FAO land use'!h:ck</v>
          </cell>
        </row>
        <row r="1518">
          <cell r="A1518" t="str">
            <v>'[non-product data.xls]GLC 2000 Urban Land'!$a:$d</v>
          </cell>
        </row>
        <row r="1519">
          <cell r="A1519" t="str">
            <v>'[non-product data.xls]CORINE Land Use'!$c$6:$d$927</v>
          </cell>
        </row>
        <row r="1520">
          <cell r="A1520" t="str">
            <v>'[non-product data.xls]GFN Land Use'!$c:$d</v>
          </cell>
        </row>
        <row r="1521">
          <cell r="A1521" t="str">
            <v>'[non-product data.xls]Pasture NPP'!$a:$e</v>
          </cell>
        </row>
        <row r="1522">
          <cell r="A1522" t="str">
            <v>'[non-product data.xls]GAEZ built'!$d:$e</v>
          </cell>
        </row>
        <row r="1523">
          <cell r="A1523" t="str">
            <v>'[non-product data.xls]fishery yield and area'!$A:$E</v>
          </cell>
        </row>
        <row r="1524">
          <cell r="A1524" t="str">
            <v>'[world forest.xls]harvest losses'!a:b</v>
          </cell>
        </row>
        <row r="1525">
          <cell r="A1525" t="str">
            <v>'[world forest.xls]natural losses'!a:b</v>
          </cell>
        </row>
        <row r="1526">
          <cell r="A1526" t="str">
            <v>'[world forest.xls]forest cover 2000'!$a$7:$f$227</v>
          </cell>
        </row>
        <row r="1527">
          <cell r="A1527" t="str">
            <v>'[world forest.xls]forest cover change'!$a$7:$h$227</v>
          </cell>
        </row>
        <row r="1528">
          <cell r="A1528" t="str">
            <v>'[world forest.xls]forest cover - latest stats'!$a$8:$k$228</v>
          </cell>
        </row>
        <row r="1529">
          <cell r="A1529" t="str">
            <v>'[world forest.xls]Prot. areas  + wood supply'!$A:$M</v>
          </cell>
        </row>
        <row r="1530">
          <cell r="A1530" t="str">
            <v>'[non-product data.xls]IMF GDP'!a2:ad178</v>
          </cell>
        </row>
        <row r="1531">
          <cell r="A1531" t="str">
            <v>'[non-product data.xls]World Bank GDP'!a5:aq212</v>
          </cell>
        </row>
        <row r="1532">
          <cell r="A1532" t="str">
            <v>'[non-product data.xls]Country Codes'!$a:$h</v>
          </cell>
        </row>
        <row r="1533">
          <cell r="A1533" t="str">
            <v>'[non-product data.xls]trophic level and discard rate'!$B$5:$E$43</v>
          </cell>
        </row>
        <row r="1534">
          <cell r="A1534" t="str">
            <v>'[non-product data.xls]built and hydro'!$A:$m</v>
          </cell>
        </row>
        <row r="1535">
          <cell r="A1535" t="str">
            <v>'[non-product data.xls]exclusive marine economic zone'!a:c</v>
          </cell>
        </row>
        <row r="1536">
          <cell r="A1536" t="str">
            <v>'[1998 trade energy and eq factors.xls]cropland and built'!$A:$f</v>
          </cell>
        </row>
        <row r="1537">
          <cell r="A1537" t="str">
            <v>'[1998 trade energy and eq factors.xls]marginal cropland'!$A:$f</v>
          </cell>
        </row>
        <row r="1538">
          <cell r="A1538" t="str">
            <v>'[1998 trade energy and eq factors.xls]forest'!$A:$f</v>
          </cell>
        </row>
        <row r="1539">
          <cell r="A1539" t="str">
            <v>'[1998 trade energy and eq factors.xls]pasture'!$A:$f</v>
          </cell>
        </row>
        <row r="1540">
          <cell r="A1540" t="str">
            <v>'[1998 trade energy and eq factors.xls]eq factors'!$12:$17</v>
          </cell>
        </row>
        <row r="1541">
          <cell r="A1541" t="str">
            <v>'[Energy and CO2 Data.xls]IEA energy'!$B:$z</v>
          </cell>
        </row>
        <row r="1542">
          <cell r="A1542" t="str">
            <v>'[Energy and CO2 Data.xls]IEAemit'!a:j</v>
          </cell>
        </row>
        <row r="1543">
          <cell r="A1543" t="str">
            <v>'[Energy and CO2 Data.xls]CDIACemit'!d:l</v>
          </cell>
        </row>
        <row r="1544">
          <cell r="A1544" t="str">
            <v>'[Energy and CO2 Data.xls]Nuclear Energy - Consumption'!$A:$AM</v>
          </cell>
        </row>
        <row r="1545">
          <cell r="A1545" t="str">
            <v>'[Energy and CO2 Data.xls]Hydroelectricity - Consumption'!$A:$AM</v>
          </cell>
        </row>
        <row r="1546">
          <cell r="A1546" t="str">
            <v>'[Energy and CO2 Data.xls]Coal - Consumption - Mtoe'!$A:$AM</v>
          </cell>
        </row>
        <row r="1547">
          <cell r="A1547" t="str">
            <v>'[Energy and CO2 Data.xls]Oil Consumption - tonnes'!$A:$AM</v>
          </cell>
        </row>
        <row r="1548">
          <cell r="A1548" t="str">
            <v>'[Energy and CO2 Data.xls]Gas Consumption - tonnes'!$A:$AM</v>
          </cell>
        </row>
        <row r="1549">
          <cell r="A1549" t="str">
            <v>'[Energy and CO2 Data.xls]Primary Energy - Consumption'!$A:$AM</v>
          </cell>
        </row>
        <row r="1550">
          <cell r="A1550" t="str">
            <v>'[livestock.xls]forage 1961-2001'!$e:$At</v>
          </cell>
        </row>
        <row r="1551">
          <cell r="A1551" t="str">
            <v>'[world forest.xls]yield (regional)'!$A$20:$AU20</v>
          </cell>
        </row>
        <row r="1552">
          <cell r="A1552" t="str">
            <v>'[world forest.xls]yield'!$A:$AU</v>
          </cell>
        </row>
        <row r="1553">
          <cell r="A1553" t="str">
            <v>'[livestock.xls]% on pasture'!$A:$AO</v>
          </cell>
        </row>
        <row r="1554">
          <cell r="A1554" t="str">
            <v>'[livestock.xls]feed req tot - pigmeat'!$A:$AQ</v>
          </cell>
        </row>
        <row r="1555">
          <cell r="A1555" t="str">
            <v>'[livestock.xls]feed req tot - poultry meat'!$A:$AQ</v>
          </cell>
        </row>
        <row r="1556">
          <cell r="A1556" t="str">
            <v>'[livestock.xls]feed req tot - eggs'!$A:$AQ</v>
          </cell>
        </row>
        <row r="1557">
          <cell r="A1557" t="str">
            <v>'[livestock.xls]feed req tot - bovine meat'!$A:$Aq</v>
          </cell>
        </row>
        <row r="1558">
          <cell r="A1558" t="str">
            <v>'[livestock.xls]feed req tot - equines'!$A:$AQ</v>
          </cell>
        </row>
        <row r="1559">
          <cell r="A1559" t="str">
            <v>'[livestock.xls]feed (dry)'!$A:$AP</v>
          </cell>
        </row>
        <row r="1560">
          <cell r="A1560" t="str">
            <v>'[livestock.xls]fishmeal (dry)'!$A:$AO</v>
          </cell>
        </row>
        <row r="1561">
          <cell r="A1561" t="str">
            <v>'[livestock.xls]grasses (dry)'!$A:$AO</v>
          </cell>
        </row>
        <row r="1562">
          <cell r="A1562" t="str">
            <v>'[livestock.xls]prod - aquaculture'!$e:$AU</v>
          </cell>
        </row>
        <row r="1563">
          <cell r="A1563" t="str">
            <v>'[livestock.xls]feed req tot - aqua'!$A:$AO</v>
          </cell>
        </row>
        <row r="1564">
          <cell r="A1564" t="str">
            <v>'[livestock.xls]feed req tot - camels non-milk'!$A:$AQ</v>
          </cell>
        </row>
        <row r="1565">
          <cell r="A1565" t="str">
            <v>'[livestock.xls]% from feed (exc grass)'!$A:$AN</v>
          </cell>
        </row>
        <row r="1566">
          <cell r="A1566" t="str">
            <v>'[livestock.xls]feed req tot - milk'!$A:$AQ</v>
          </cell>
        </row>
        <row r="1567">
          <cell r="A1567" t="str">
            <v>'[livestock.xls]feed req tot - mutton goat meat'!$A:$AQ</v>
          </cell>
        </row>
        <row r="1568">
          <cell r="A1568" t="str">
            <v>'[livestock.xls]world stats'!$A$6:$AN$10</v>
          </cell>
        </row>
        <row r="1569">
          <cell r="A1569" t="str">
            <v>'[livestock.xls]world stats'!$A$15:$AN$19</v>
          </cell>
        </row>
        <row r="1570">
          <cell r="A1570" t="str">
            <v>'[livestock.xls]stocks - equines'!$A:$AO</v>
          </cell>
        </row>
        <row r="1571">
          <cell r="A1571" t="str">
            <v>'[livestock.xls]stocks - camels milk'!$A:$AO</v>
          </cell>
        </row>
        <row r="1572">
          <cell r="A1572" t="str">
            <v>'[world forest.xls]area'!$A:$AU</v>
          </cell>
        </row>
        <row r="1573">
          <cell r="A1573" t="str">
            <v>'[world forest.xls]Volume &amp; Biomass'!$A:$J</v>
          </cell>
        </row>
        <row r="1574">
          <cell r="A1574" t="str">
            <v>'[livestock.xls]stock productivity'!$A$2:$d$7</v>
          </cell>
        </row>
        <row r="1575">
          <cell r="A1575" t="str">
            <v>'[livestock.xls]world stats'!$A$23:$AN$28</v>
          </cell>
        </row>
        <row r="1576">
          <cell r="A1576" t="str">
            <v>'[livestock.xls]pasture productivity'!$A:$B</v>
          </cell>
        </row>
        <row r="1577">
          <cell r="A1577" t="str">
            <v>'[livestock.xls]world stats'!$42:$42</v>
          </cell>
        </row>
        <row r="1578">
          <cell r="A1578" t="str">
            <v>'[livestock.xls]conversion - bovine meat'!$A:$AO</v>
          </cell>
        </row>
        <row r="1579">
          <cell r="A1579" t="str">
            <v>'[livestock.xls]conversion - mutton &amp; goat meat'!$A:$AO</v>
          </cell>
        </row>
        <row r="1580">
          <cell r="A1580" t="str">
            <v>'[livestock.xls]conversion - milk'!$A:$AO</v>
          </cell>
        </row>
        <row r="1581">
          <cell r="A1581" t="str">
            <v>'[livestock.xls]conversion - equines'!$A:$AO</v>
          </cell>
        </row>
        <row r="1582">
          <cell r="A1582" t="str">
            <v>'[livestock.xls]conversion - camels'!$A:$AO</v>
          </cell>
        </row>
        <row r="1583">
          <cell r="A1583" t="str">
            <v>'[livestock.xls]pro - temp grass4'!$A:$AR</v>
          </cell>
        </row>
        <row r="1584">
          <cell r="A1584" t="str">
            <v>'[livestock.xls]area - temp grass4'!$A:$AR</v>
          </cell>
        </row>
        <row r="1585">
          <cell r="A1585" t="str">
            <v>'[Energy and CO2 Data.xls]hydro area'!$G$4</v>
          </cell>
        </row>
        <row r="1586">
          <cell r="A1586" t="str">
            <v>'[world forest.xls]FAWS-FNAWS'!$A:$H</v>
          </cell>
        </row>
        <row r="1587">
          <cell r="A1587" t="str">
            <v>'[world forest.xls]TBFRA table 8'!$A:$K</v>
          </cell>
        </row>
        <row r="1588">
          <cell r="A1588" t="str">
            <v>'[livestock.xls]stocks - camels'!$A:$AO</v>
          </cell>
        </row>
        <row r="1589">
          <cell r="A1589" t="str">
            <v>'[IEA CO2 - All Dimensions.xls]IEA CO2 Emissions'!$B:$AS</v>
          </cell>
        </row>
        <row r="1590">
          <cell r="A1590" t="str">
            <v>'[non-product data.xls]GFSM Table 2'!$a:$p</v>
          </cell>
        </row>
        <row r="1591">
          <cell r="A1591" t="str">
            <v>'[non-product data.xls]GFSM Table 4'!d:$I</v>
          </cell>
        </row>
        <row r="1592">
          <cell r="A1592" t="str">
            <v>'[non-product data.xls]GFSM Table 3'!$a:$L</v>
          </cell>
        </row>
        <row r="1593">
          <cell r="A1593" t="str">
            <v>'[non-product data.xls]GFSM Table 1'!$A:$I</v>
          </cell>
        </row>
        <row r="1594">
          <cell r="A1594" t="str">
            <v>[non-product data.xls]GFSM TBRF adjust</v>
          </cell>
        </row>
        <row r="1595">
          <cell r="A1595" t="str">
            <v>'[livestock.xls]all conversions'!$A:$D</v>
          </cell>
        </row>
        <row r="1712">
          <cell r="A1712" t="str">
            <v>XII. CONVERSION FACTOR LIBRARY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Summary Page"/>
      <sheetName val="Summary Results"/>
      <sheetName val="Conversion Factors"/>
      <sheetName val="EQ and Yield Factors"/>
      <sheetName val="CO2 Sequestration"/>
      <sheetName val="Land Use Matrix"/>
      <sheetName val="Main"/>
      <sheetName val="Old Main"/>
      <sheetName val="Tables_Basics"/>
      <sheetName val="aFAOSTAT_cntry_rawdata"/>
      <sheetName val="aFAOSTAT_wrld_rawdata"/>
      <sheetName val="CTImports"/>
      <sheetName val="CTExport"/>
      <sheetName val="CTPrices"/>
      <sheetName val="xCOMTRADE_names"/>
      <sheetName val="System"/>
      <sheetName val="SIC 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Fig 2.7"/>
      <sheetName val="pop"/>
      <sheetName val="Sheet3"/>
      <sheetName val="trade"/>
      <sheetName val="Sheet1"/>
      <sheetName val="biocap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 t="str">
            <v>Country</v>
          </cell>
          <cell r="B1" t="str">
            <v>Year</v>
          </cell>
          <cell r="C1" t="str">
            <v>Record</v>
          </cell>
        </row>
        <row r="2">
          <cell r="A2" t="str">
            <v>Austria</v>
          </cell>
          <cell r="B2">
            <v>1961</v>
          </cell>
          <cell r="C2" t="str">
            <v>Biocap</v>
          </cell>
        </row>
        <row r="3">
          <cell r="A3" t="str">
            <v>Austria</v>
          </cell>
          <cell r="B3">
            <v>1962</v>
          </cell>
          <cell r="C3" t="str">
            <v>Biocap</v>
          </cell>
        </row>
        <row r="4">
          <cell r="A4" t="str">
            <v>Austria</v>
          </cell>
          <cell r="B4">
            <v>1963</v>
          </cell>
          <cell r="C4" t="str">
            <v>Biocap</v>
          </cell>
        </row>
        <row r="5">
          <cell r="A5" t="str">
            <v>Austria</v>
          </cell>
          <cell r="B5">
            <v>1964</v>
          </cell>
          <cell r="C5" t="str">
            <v>Biocap</v>
          </cell>
        </row>
        <row r="6">
          <cell r="A6" t="str">
            <v>Austria</v>
          </cell>
          <cell r="B6">
            <v>1965</v>
          </cell>
          <cell r="C6" t="str">
            <v>Biocap</v>
          </cell>
        </row>
        <row r="7">
          <cell r="A7" t="str">
            <v>Austria</v>
          </cell>
          <cell r="B7">
            <v>1966</v>
          </cell>
          <cell r="C7" t="str">
            <v>Biocap</v>
          </cell>
        </row>
        <row r="8">
          <cell r="A8" t="str">
            <v>Austria</v>
          </cell>
          <cell r="B8">
            <v>1967</v>
          </cell>
          <cell r="C8" t="str">
            <v>Biocap</v>
          </cell>
        </row>
        <row r="9">
          <cell r="A9" t="str">
            <v>Austria</v>
          </cell>
          <cell r="B9">
            <v>1968</v>
          </cell>
          <cell r="C9" t="str">
            <v>Biocap</v>
          </cell>
        </row>
        <row r="10">
          <cell r="A10" t="str">
            <v>Austria</v>
          </cell>
          <cell r="B10">
            <v>1969</v>
          </cell>
          <cell r="C10" t="str">
            <v>Biocap</v>
          </cell>
        </row>
        <row r="11">
          <cell r="A11" t="str">
            <v>Austria</v>
          </cell>
          <cell r="B11">
            <v>1970</v>
          </cell>
          <cell r="C11" t="str">
            <v>Biocap</v>
          </cell>
        </row>
        <row r="12">
          <cell r="A12" t="str">
            <v>Austria</v>
          </cell>
          <cell r="B12">
            <v>1971</v>
          </cell>
          <cell r="C12" t="str">
            <v>Biocap</v>
          </cell>
        </row>
        <row r="13">
          <cell r="A13" t="str">
            <v>Austria</v>
          </cell>
          <cell r="B13">
            <v>1972</v>
          </cell>
          <cell r="C13" t="str">
            <v>Biocap</v>
          </cell>
        </row>
        <row r="14">
          <cell r="A14" t="str">
            <v>Austria</v>
          </cell>
          <cell r="B14">
            <v>1973</v>
          </cell>
          <cell r="C14" t="str">
            <v>Biocap</v>
          </cell>
        </row>
        <row r="15">
          <cell r="A15" t="str">
            <v>Austria</v>
          </cell>
          <cell r="B15">
            <v>1974</v>
          </cell>
          <cell r="C15" t="str">
            <v>Biocap</v>
          </cell>
        </row>
        <row r="16">
          <cell r="A16" t="str">
            <v>Austria</v>
          </cell>
          <cell r="B16">
            <v>1975</v>
          </cell>
          <cell r="C16" t="str">
            <v>Biocap</v>
          </cell>
        </row>
        <row r="17">
          <cell r="A17" t="str">
            <v>Austria</v>
          </cell>
          <cell r="B17">
            <v>1976</v>
          </cell>
          <cell r="C17" t="str">
            <v>Biocap</v>
          </cell>
        </row>
        <row r="18">
          <cell r="A18" t="str">
            <v>Austria</v>
          </cell>
          <cell r="B18">
            <v>1977</v>
          </cell>
          <cell r="C18" t="str">
            <v>Biocap</v>
          </cell>
        </row>
        <row r="19">
          <cell r="A19" t="str">
            <v>Austria</v>
          </cell>
          <cell r="B19">
            <v>1978</v>
          </cell>
          <cell r="C19" t="str">
            <v>Biocap</v>
          </cell>
        </row>
        <row r="20">
          <cell r="A20" t="str">
            <v>Austria</v>
          </cell>
          <cell r="B20">
            <v>1979</v>
          </cell>
          <cell r="C20" t="str">
            <v>Biocap</v>
          </cell>
        </row>
        <row r="21">
          <cell r="A21" t="str">
            <v>Austria</v>
          </cell>
          <cell r="B21">
            <v>1980</v>
          </cell>
          <cell r="C21" t="str">
            <v>Biocap</v>
          </cell>
        </row>
        <row r="22">
          <cell r="A22" t="str">
            <v>Austria</v>
          </cell>
          <cell r="B22">
            <v>1981</v>
          </cell>
          <cell r="C22" t="str">
            <v>Biocap</v>
          </cell>
        </row>
        <row r="23">
          <cell r="A23" t="str">
            <v>Austria</v>
          </cell>
          <cell r="B23">
            <v>1982</v>
          </cell>
          <cell r="C23" t="str">
            <v>Biocap</v>
          </cell>
        </row>
        <row r="24">
          <cell r="A24" t="str">
            <v>Austria</v>
          </cell>
          <cell r="B24">
            <v>1983</v>
          </cell>
          <cell r="C24" t="str">
            <v>Biocap</v>
          </cell>
        </row>
        <row r="25">
          <cell r="A25" t="str">
            <v>Austria</v>
          </cell>
          <cell r="B25">
            <v>1984</v>
          </cell>
          <cell r="C25" t="str">
            <v>Biocap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ootprintnetwork.or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R231"/>
  <sheetViews>
    <sheetView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C1" sqref="C1:F3"/>
    </sheetView>
  </sheetViews>
  <sheetFormatPr baseColWidth="10" defaultRowHeight="15" x14ac:dyDescent="0"/>
  <cols>
    <col min="3" max="5" width="10.5" style="26" bestFit="1" customWidth="1"/>
    <col min="6" max="6" width="9.5" style="26" bestFit="1" customWidth="1"/>
    <col min="8" max="8" width="11.83203125" customWidth="1"/>
  </cols>
  <sheetData>
    <row r="1" spans="1:44">
      <c r="C1" s="27" t="s">
        <v>462</v>
      </c>
      <c r="D1" s="27"/>
      <c r="E1" s="27"/>
      <c r="F1" s="27"/>
    </row>
    <row r="2" spans="1:44">
      <c r="C2" s="27" t="s">
        <v>460</v>
      </c>
      <c r="D2" s="28" t="s">
        <v>461</v>
      </c>
      <c r="E2" s="27"/>
      <c r="F2" s="27"/>
    </row>
    <row r="3" spans="1:44" ht="60">
      <c r="C3" s="27"/>
      <c r="D3" s="27"/>
      <c r="E3" s="27"/>
      <c r="F3" s="27"/>
      <c r="H3" s="29" t="s">
        <v>468</v>
      </c>
      <c r="I3" s="46" t="s">
        <v>463</v>
      </c>
      <c r="J3" s="46"/>
      <c r="P3" s="29" t="s">
        <v>466</v>
      </c>
      <c r="Q3" s="31" t="s">
        <v>467</v>
      </c>
    </row>
    <row r="4" spans="1:44">
      <c r="C4"/>
      <c r="D4"/>
      <c r="E4"/>
      <c r="F4"/>
    </row>
    <row r="5" spans="1:44" ht="61">
      <c r="C5" s="2" t="s">
        <v>464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4" t="s">
        <v>465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5" t="s">
        <v>13</v>
      </c>
      <c r="Q5" s="5" t="s">
        <v>13</v>
      </c>
      <c r="AA5" s="6"/>
      <c r="AB5" s="6"/>
      <c r="AC5" s="7" t="s">
        <v>14</v>
      </c>
      <c r="AD5" s="7" t="s">
        <v>15</v>
      </c>
      <c r="AE5" s="2" t="s">
        <v>0</v>
      </c>
      <c r="AF5" s="3" t="s">
        <v>1</v>
      </c>
      <c r="AG5" s="3" t="s">
        <v>2</v>
      </c>
      <c r="AH5" s="3" t="s">
        <v>3</v>
      </c>
      <c r="AI5" s="3" t="s">
        <v>4</v>
      </c>
      <c r="AJ5" s="3" t="s">
        <v>5</v>
      </c>
      <c r="AK5" s="3" t="s">
        <v>6</v>
      </c>
      <c r="AL5" s="4" t="s">
        <v>7</v>
      </c>
      <c r="AM5" s="3" t="s">
        <v>8</v>
      </c>
      <c r="AN5" s="3" t="s">
        <v>9</v>
      </c>
      <c r="AO5" s="3" t="s">
        <v>10</v>
      </c>
      <c r="AP5" s="3" t="s">
        <v>11</v>
      </c>
      <c r="AQ5" s="3" t="s">
        <v>12</v>
      </c>
      <c r="AR5" s="5" t="s">
        <v>13</v>
      </c>
    </row>
    <row r="6" spans="1:44" ht="30">
      <c r="A6" s="1" t="s">
        <v>16</v>
      </c>
      <c r="B6" s="1" t="s">
        <v>17</v>
      </c>
      <c r="C6" s="9">
        <v>0.62443861167620507</v>
      </c>
      <c r="D6" s="10">
        <v>0.32317109268322797</v>
      </c>
      <c r="E6" s="10">
        <v>0.15170865191441199</v>
      </c>
      <c r="F6" s="10">
        <v>7.4934410645109903E-2</v>
      </c>
      <c r="G6" s="10">
        <v>5.8385760506705202E-5</v>
      </c>
      <c r="H6" s="10">
        <v>3.86500989323127E-2</v>
      </c>
      <c r="I6" s="10">
        <v>3.5915971740635003E-2</v>
      </c>
      <c r="J6" s="11">
        <v>0.54478664709775904</v>
      </c>
      <c r="K6" s="10">
        <v>0.26908783768794398</v>
      </c>
      <c r="L6" s="10">
        <v>0.22607350582306401</v>
      </c>
      <c r="M6" s="10">
        <v>1.37093318461168E-2</v>
      </c>
      <c r="N6" s="10">
        <v>0</v>
      </c>
      <c r="O6" s="10">
        <v>3.5915971740635003E-2</v>
      </c>
      <c r="P6" s="12">
        <v>-7.9651964578445797E-2</v>
      </c>
      <c r="Q6" s="32">
        <f>SUM(K6:N6)-SUM(D6:G6)</f>
        <v>-4.1001865646131619E-2</v>
      </c>
      <c r="AA6" s="13" t="s">
        <v>16</v>
      </c>
      <c r="AB6" s="13" t="s">
        <v>17</v>
      </c>
      <c r="AC6" s="14">
        <v>26.29</v>
      </c>
      <c r="AD6" s="15" t="s">
        <v>18</v>
      </c>
      <c r="AE6" s="9">
        <v>0.62443861167620507</v>
      </c>
      <c r="AF6" s="10">
        <v>0.32317109268322797</v>
      </c>
      <c r="AG6" s="10">
        <v>0.15170865191441199</v>
      </c>
      <c r="AH6" s="10">
        <v>7.4934410645109903E-2</v>
      </c>
      <c r="AI6" s="10">
        <v>5.8385760506705202E-5</v>
      </c>
      <c r="AJ6" s="10">
        <v>3.86500989323127E-2</v>
      </c>
      <c r="AK6" s="10">
        <v>3.5915971740635003E-2</v>
      </c>
      <c r="AL6" s="11">
        <v>0.54478664709775904</v>
      </c>
      <c r="AM6" s="10">
        <v>0.26908783768794398</v>
      </c>
      <c r="AN6" s="10">
        <v>0.22607350582306401</v>
      </c>
      <c r="AO6" s="10">
        <v>1.37093318461168E-2</v>
      </c>
      <c r="AP6" s="10">
        <v>0</v>
      </c>
      <c r="AQ6" s="10">
        <v>3.5915971740635003E-2</v>
      </c>
      <c r="AR6" s="12">
        <v>-7.9651964578445797E-2</v>
      </c>
    </row>
    <row r="7" spans="1:44">
      <c r="A7" s="1" t="s">
        <v>19</v>
      </c>
      <c r="B7" s="1" t="s">
        <v>20</v>
      </c>
      <c r="C7" s="9">
        <v>1.9106781332475999</v>
      </c>
      <c r="D7" s="10">
        <v>0.75666321928711999</v>
      </c>
      <c r="E7" s="10">
        <v>0.19785711510697601</v>
      </c>
      <c r="F7" s="10">
        <v>9.6930981246200504E-2</v>
      </c>
      <c r="G7" s="10">
        <v>2.3743668990363499E-2</v>
      </c>
      <c r="H7" s="10">
        <v>0.77456784050110505</v>
      </c>
      <c r="I7" s="10">
        <v>6.09153081158397E-2</v>
      </c>
      <c r="J7" s="11">
        <v>0.87353275133923791</v>
      </c>
      <c r="K7" s="10">
        <v>0.41236432028761499</v>
      </c>
      <c r="L7" s="10">
        <v>0.112306908414586</v>
      </c>
      <c r="M7" s="10">
        <v>0.20266411441506499</v>
      </c>
      <c r="N7" s="10">
        <v>8.5282100106132505E-2</v>
      </c>
      <c r="O7" s="10">
        <v>6.09153081158397E-2</v>
      </c>
      <c r="P7" s="12">
        <v>-1.03714538190837</v>
      </c>
      <c r="Q7" s="32">
        <f t="shared" ref="Q7:Q70" si="0">SUM(K7:N7)-SUM(D7:G7)</f>
        <v>-0.26257754140726142</v>
      </c>
      <c r="AA7" s="13" t="s">
        <v>19</v>
      </c>
      <c r="AB7" s="13" t="s">
        <v>20</v>
      </c>
      <c r="AC7" s="14">
        <v>3.1320000000000001</v>
      </c>
      <c r="AD7" s="15" t="s">
        <v>21</v>
      </c>
      <c r="AE7" s="9">
        <v>1.9106781332475999</v>
      </c>
      <c r="AF7" s="10">
        <v>0.75666321928711999</v>
      </c>
      <c r="AG7" s="10">
        <v>0.19785711510697601</v>
      </c>
      <c r="AH7" s="10">
        <v>9.6930981246200504E-2</v>
      </c>
      <c r="AI7" s="10">
        <v>2.3743668990363499E-2</v>
      </c>
      <c r="AJ7" s="10">
        <v>0.77456784050110505</v>
      </c>
      <c r="AK7" s="10">
        <v>6.09153081158397E-2</v>
      </c>
      <c r="AL7" s="11">
        <v>0.87353275133923791</v>
      </c>
      <c r="AM7" s="10">
        <v>0.41236432028761499</v>
      </c>
      <c r="AN7" s="10">
        <v>0.112306908414586</v>
      </c>
      <c r="AO7" s="10">
        <v>0.20266411441506499</v>
      </c>
      <c r="AP7" s="10">
        <v>8.5282100106132505E-2</v>
      </c>
      <c r="AQ7" s="10">
        <v>6.09153081158397E-2</v>
      </c>
      <c r="AR7" s="12">
        <v>-1.03714538190837</v>
      </c>
    </row>
    <row r="8" spans="1:44">
      <c r="A8" s="1" t="s">
        <v>22</v>
      </c>
      <c r="B8" s="1" t="s">
        <v>23</v>
      </c>
      <c r="C8" s="9">
        <v>1.586297535043</v>
      </c>
      <c r="D8" s="10">
        <v>0.56964654596877307</v>
      </c>
      <c r="E8" s="10">
        <v>0.20110411180656601</v>
      </c>
      <c r="F8" s="10">
        <v>0.137688879530736</v>
      </c>
      <c r="G8" s="10">
        <v>2.1223857219490602E-2</v>
      </c>
      <c r="H8" s="10">
        <v>0.63182767797286898</v>
      </c>
      <c r="I8" s="10">
        <v>2.4806462544565699E-2</v>
      </c>
      <c r="J8" s="11">
        <v>0.588622000116519</v>
      </c>
      <c r="K8" s="10">
        <v>0.200556479048877</v>
      </c>
      <c r="L8" s="10">
        <v>0.315438384855659</v>
      </c>
      <c r="M8" s="10">
        <v>3.8370737602185602E-2</v>
      </c>
      <c r="N8" s="10">
        <v>9.4499360652312899E-3</v>
      </c>
      <c r="O8" s="10">
        <v>2.4806462544565699E-2</v>
      </c>
      <c r="P8" s="12">
        <v>-0.99767553492648198</v>
      </c>
      <c r="Q8" s="32">
        <f t="shared" si="0"/>
        <v>-0.36584785695361299</v>
      </c>
      <c r="AA8" s="13" t="s">
        <v>22</v>
      </c>
      <c r="AB8" s="13" t="s">
        <v>23</v>
      </c>
      <c r="AC8" s="14">
        <v>33.857999999999997</v>
      </c>
      <c r="AD8" s="15" t="s">
        <v>21</v>
      </c>
      <c r="AE8" s="9">
        <v>1.586297535043</v>
      </c>
      <c r="AF8" s="10">
        <v>0.56964654596877307</v>
      </c>
      <c r="AG8" s="10">
        <v>0.20110411180656601</v>
      </c>
      <c r="AH8" s="10">
        <v>0.137688879530736</v>
      </c>
      <c r="AI8" s="10">
        <v>2.1223857219490602E-2</v>
      </c>
      <c r="AJ8" s="10">
        <v>0.63182767797286898</v>
      </c>
      <c r="AK8" s="10">
        <v>2.4806462544565699E-2</v>
      </c>
      <c r="AL8" s="11">
        <v>0.588622000116519</v>
      </c>
      <c r="AM8" s="10">
        <v>0.200556479048877</v>
      </c>
      <c r="AN8" s="10">
        <v>0.315438384855659</v>
      </c>
      <c r="AO8" s="10">
        <v>3.8370737602185602E-2</v>
      </c>
      <c r="AP8" s="10">
        <v>9.4499360652312899E-3</v>
      </c>
      <c r="AQ8" s="10">
        <v>2.4806462544565699E-2</v>
      </c>
      <c r="AR8" s="12">
        <v>-0.99767553492648198</v>
      </c>
    </row>
    <row r="9" spans="1:44">
      <c r="A9" s="1" t="s">
        <v>24</v>
      </c>
      <c r="B9" s="1" t="s">
        <v>25</v>
      </c>
      <c r="C9" s="9" t="e">
        <v>#N/A</v>
      </c>
      <c r="D9" s="10" t="e">
        <v>#N/A</v>
      </c>
      <c r="E9" s="10" t="e">
        <v>#N/A</v>
      </c>
      <c r="F9" s="10" t="e">
        <v>#N/A</v>
      </c>
      <c r="G9" s="10" t="e">
        <v>#N/A</v>
      </c>
      <c r="H9" s="10" t="e">
        <v>#N/A</v>
      </c>
      <c r="I9" s="10" t="e">
        <v>#N/A</v>
      </c>
      <c r="J9" s="11" t="e">
        <v>#N/A</v>
      </c>
      <c r="K9" s="10" t="e">
        <v>#N/A</v>
      </c>
      <c r="L9" s="10" t="e">
        <v>#N/A</v>
      </c>
      <c r="M9" s="10" t="e">
        <v>#N/A</v>
      </c>
      <c r="N9" s="10" t="e">
        <v>#N/A</v>
      </c>
      <c r="O9" s="10" t="e">
        <v>#N/A</v>
      </c>
      <c r="P9" s="12" t="e">
        <v>#N/A</v>
      </c>
      <c r="Q9" s="32" t="e">
        <f t="shared" si="0"/>
        <v>#N/A</v>
      </c>
      <c r="AA9" s="13" t="s">
        <v>26</v>
      </c>
      <c r="AB9" s="13" t="s">
        <v>27</v>
      </c>
      <c r="AC9" s="14">
        <v>17.555</v>
      </c>
      <c r="AD9" s="15" t="s">
        <v>21</v>
      </c>
      <c r="AE9" s="9">
        <v>1.00307351369272</v>
      </c>
      <c r="AF9" s="10">
        <v>0.35790813113148701</v>
      </c>
      <c r="AG9" s="10">
        <v>7.7900220671943604E-2</v>
      </c>
      <c r="AH9" s="10">
        <v>0.12778794060520002</v>
      </c>
      <c r="AI9" s="10">
        <v>0.22479563657451399</v>
      </c>
      <c r="AJ9" s="10">
        <v>0.16475552124211501</v>
      </c>
      <c r="AK9" s="10">
        <v>4.9926063467461902E-2</v>
      </c>
      <c r="AL9" s="11">
        <v>3.0008419575197198</v>
      </c>
      <c r="AM9" s="10">
        <v>0.238619903143515</v>
      </c>
      <c r="AN9" s="10">
        <v>1.70498776570406</v>
      </c>
      <c r="AO9" s="10">
        <v>0.74772287954378203</v>
      </c>
      <c r="AP9" s="10">
        <v>0.25958534566090102</v>
      </c>
      <c r="AQ9" s="10">
        <v>4.9926063467461902E-2</v>
      </c>
      <c r="AR9" s="12">
        <v>1.997768443827</v>
      </c>
    </row>
    <row r="10" spans="1:44">
      <c r="A10" s="1" t="s">
        <v>28</v>
      </c>
      <c r="B10" s="1" t="s">
        <v>29</v>
      </c>
      <c r="C10" s="9" t="e">
        <v>#N/A</v>
      </c>
      <c r="D10" s="10" t="e">
        <v>#N/A</v>
      </c>
      <c r="E10" s="10" t="e">
        <v>#N/A</v>
      </c>
      <c r="F10" s="10" t="e">
        <v>#N/A</v>
      </c>
      <c r="G10" s="10" t="e">
        <v>#N/A</v>
      </c>
      <c r="H10" s="10" t="e">
        <v>#N/A</v>
      </c>
      <c r="I10" s="10" t="e">
        <v>#N/A</v>
      </c>
      <c r="J10" s="11" t="e">
        <v>#N/A</v>
      </c>
      <c r="K10" s="10" t="e">
        <v>#N/A</v>
      </c>
      <c r="L10" s="10" t="e">
        <v>#N/A</v>
      </c>
      <c r="M10" s="10" t="e">
        <v>#N/A</v>
      </c>
      <c r="N10" s="10" t="e">
        <v>#N/A</v>
      </c>
      <c r="O10" s="10" t="e">
        <v>#N/A</v>
      </c>
      <c r="P10" s="12" t="e">
        <v>#N/A</v>
      </c>
      <c r="Q10" s="32" t="e">
        <f t="shared" si="0"/>
        <v>#N/A</v>
      </c>
      <c r="AA10" s="13" t="s">
        <v>30</v>
      </c>
      <c r="AB10" s="13" t="s">
        <v>31</v>
      </c>
      <c r="AC10" s="14">
        <v>39.49</v>
      </c>
      <c r="AD10" s="15" t="s">
        <v>32</v>
      </c>
      <c r="AE10" s="9">
        <v>2.59626059208794</v>
      </c>
      <c r="AF10" s="10">
        <v>0.82286660546610801</v>
      </c>
      <c r="AG10" s="10">
        <v>0.58978603526422901</v>
      </c>
      <c r="AH10" s="10">
        <v>0.23015295667590102</v>
      </c>
      <c r="AI10" s="10">
        <v>5.7555750266216302E-2</v>
      </c>
      <c r="AJ10" s="10">
        <v>0.76993132849644697</v>
      </c>
      <c r="AK10" s="10">
        <v>0.12596791591904399</v>
      </c>
      <c r="AL10" s="11">
        <v>7.4965021618142602</v>
      </c>
      <c r="AM10" s="10">
        <v>3.1525112214478099</v>
      </c>
      <c r="AN10" s="10">
        <v>1.7335670585460401</v>
      </c>
      <c r="AO10" s="10">
        <v>0.78540539992198999</v>
      </c>
      <c r="AP10" s="10">
        <v>1.69905056597938</v>
      </c>
      <c r="AQ10" s="10">
        <v>0.12596791591904399</v>
      </c>
      <c r="AR10" s="12">
        <v>4.9002415697263206</v>
      </c>
    </row>
    <row r="11" spans="1:44">
      <c r="A11" s="1" t="s">
        <v>26</v>
      </c>
      <c r="B11" s="1" t="s">
        <v>27</v>
      </c>
      <c r="C11" s="9">
        <v>1.00307351369272</v>
      </c>
      <c r="D11" s="10">
        <v>0.35790813113148701</v>
      </c>
      <c r="E11" s="10">
        <v>7.7900220671943604E-2</v>
      </c>
      <c r="F11" s="10">
        <v>0.12778794060520002</v>
      </c>
      <c r="G11" s="10">
        <v>0.22479563657451399</v>
      </c>
      <c r="H11" s="10">
        <v>0.16475552124211501</v>
      </c>
      <c r="I11" s="10">
        <v>4.9926063467461902E-2</v>
      </c>
      <c r="J11" s="11">
        <v>3.0008419575197198</v>
      </c>
      <c r="K11" s="10">
        <v>0.238619903143515</v>
      </c>
      <c r="L11" s="10">
        <v>1.70498776570406</v>
      </c>
      <c r="M11" s="10">
        <v>0.74772287954378203</v>
      </c>
      <c r="N11" s="10">
        <v>0.25958534566090102</v>
      </c>
      <c r="O11" s="10">
        <v>4.9926063467461902E-2</v>
      </c>
      <c r="P11" s="12">
        <v>1.997768443827</v>
      </c>
      <c r="Q11" s="32">
        <f t="shared" si="0"/>
        <v>2.1625239650691137</v>
      </c>
      <c r="AA11" s="13" t="s">
        <v>33</v>
      </c>
      <c r="AB11" s="13" t="s">
        <v>34</v>
      </c>
      <c r="AC11" s="14">
        <v>3.0720000000000001</v>
      </c>
      <c r="AD11" s="15" t="s">
        <v>21</v>
      </c>
      <c r="AE11" s="9">
        <v>1.7513542107281901</v>
      </c>
      <c r="AF11" s="10">
        <v>0.72093817399346993</v>
      </c>
      <c r="AG11" s="10">
        <v>0.22321170569601198</v>
      </c>
      <c r="AH11" s="10">
        <v>5.5503976436556995E-2</v>
      </c>
      <c r="AI11" s="10">
        <v>2.5054673694443801E-2</v>
      </c>
      <c r="AJ11" s="10">
        <v>0.66605096268041997</v>
      </c>
      <c r="AK11" s="10">
        <v>6.05947182272858E-2</v>
      </c>
      <c r="AL11" s="11">
        <v>0.71419519065513304</v>
      </c>
      <c r="AM11" s="10">
        <v>0.31011983071374499</v>
      </c>
      <c r="AN11" s="10">
        <v>0.25275322736153699</v>
      </c>
      <c r="AO11" s="10">
        <v>7.2307488202537795E-2</v>
      </c>
      <c r="AP11" s="10">
        <v>1.8419926150026997E-2</v>
      </c>
      <c r="AQ11" s="10">
        <v>6.05947182272858E-2</v>
      </c>
      <c r="AR11" s="12">
        <v>-1.03715902007306</v>
      </c>
    </row>
    <row r="12" spans="1:44">
      <c r="A12" s="1" t="s">
        <v>35</v>
      </c>
      <c r="B12" s="1" t="s">
        <v>36</v>
      </c>
      <c r="C12" s="9" t="e">
        <v>#N/A</v>
      </c>
      <c r="D12" s="10" t="e">
        <v>#N/A</v>
      </c>
      <c r="E12" s="10" t="e">
        <v>#N/A</v>
      </c>
      <c r="F12" s="10" t="e">
        <v>#N/A</v>
      </c>
      <c r="G12" s="10" t="e">
        <v>#N/A</v>
      </c>
      <c r="H12" s="10" t="e">
        <v>#N/A</v>
      </c>
      <c r="I12" s="10" t="e">
        <v>#N/A</v>
      </c>
      <c r="J12" s="11" t="e">
        <v>#N/A</v>
      </c>
      <c r="K12" s="10" t="e">
        <v>#N/A</v>
      </c>
      <c r="L12" s="10" t="e">
        <v>#N/A</v>
      </c>
      <c r="M12" s="10" t="e">
        <v>#N/A</v>
      </c>
      <c r="N12" s="10" t="e">
        <v>#N/A</v>
      </c>
      <c r="O12" s="10" t="e">
        <v>#N/A</v>
      </c>
      <c r="P12" s="12" t="e">
        <v>#N/A</v>
      </c>
      <c r="Q12" s="32" t="e">
        <f t="shared" si="0"/>
        <v>#N/A</v>
      </c>
      <c r="AA12" s="13" t="s">
        <v>37</v>
      </c>
      <c r="AB12" s="13" t="s">
        <v>38</v>
      </c>
      <c r="AC12" s="14">
        <v>20.853999999999999</v>
      </c>
      <c r="AD12" s="15" t="s">
        <v>39</v>
      </c>
      <c r="AE12" s="9">
        <v>6.8386814908164801</v>
      </c>
      <c r="AF12" s="10">
        <v>0.63809175078522606</v>
      </c>
      <c r="AG12" s="10">
        <v>1.7842379965497801</v>
      </c>
      <c r="AH12" s="10">
        <v>1.12492739413836</v>
      </c>
      <c r="AI12" s="10">
        <v>0.15835328276352301</v>
      </c>
      <c r="AJ12" s="10">
        <v>3.1114757444435699</v>
      </c>
      <c r="AK12" s="10">
        <v>2.15953221360233E-2</v>
      </c>
      <c r="AL12" s="11">
        <v>14.712184762485499</v>
      </c>
      <c r="AM12" s="10">
        <v>1.7394796949207301</v>
      </c>
      <c r="AN12" s="10">
        <v>6.4921197043865506</v>
      </c>
      <c r="AO12" s="10">
        <v>2.6514033185597401</v>
      </c>
      <c r="AP12" s="10">
        <v>3.80758672248247</v>
      </c>
      <c r="AQ12" s="10">
        <v>2.15953221360233E-2</v>
      </c>
      <c r="AR12" s="12">
        <v>7.8735032716690299</v>
      </c>
    </row>
    <row r="13" spans="1:44">
      <c r="A13" s="1" t="s">
        <v>30</v>
      </c>
      <c r="B13" s="1" t="s">
        <v>31</v>
      </c>
      <c r="C13" s="9">
        <v>2.59626059208794</v>
      </c>
      <c r="D13" s="10">
        <v>0.82286660546610801</v>
      </c>
      <c r="E13" s="10">
        <v>0.58978603526422901</v>
      </c>
      <c r="F13" s="10">
        <v>0.23015295667590102</v>
      </c>
      <c r="G13" s="10">
        <v>5.7555750266216302E-2</v>
      </c>
      <c r="H13" s="10">
        <v>0.76993132849644697</v>
      </c>
      <c r="I13" s="10">
        <v>0.12596791591904399</v>
      </c>
      <c r="J13" s="11">
        <v>7.4965021618142602</v>
      </c>
      <c r="K13" s="10">
        <v>3.1525112214478099</v>
      </c>
      <c r="L13" s="10">
        <v>1.7335670585460401</v>
      </c>
      <c r="M13" s="10">
        <v>0.78540539992198999</v>
      </c>
      <c r="N13" s="10">
        <v>1.69905056597938</v>
      </c>
      <c r="O13" s="10">
        <v>0.12596791591904399</v>
      </c>
      <c r="P13" s="12">
        <v>4.9002415697263206</v>
      </c>
      <c r="Q13" s="32">
        <f t="shared" si="0"/>
        <v>5.6701728982227655</v>
      </c>
      <c r="AA13" s="13" t="s">
        <v>40</v>
      </c>
      <c r="AB13" s="13" t="s">
        <v>41</v>
      </c>
      <c r="AC13" s="14">
        <v>8.3070000000000004</v>
      </c>
      <c r="AD13" s="15" t="s">
        <v>39</v>
      </c>
      <c r="AE13" s="9">
        <v>5.3016975606660095</v>
      </c>
      <c r="AF13" s="10">
        <v>1.0777480972594602</v>
      </c>
      <c r="AG13" s="10">
        <v>0.122020913808381</v>
      </c>
      <c r="AH13" s="10">
        <v>0.62588012445632102</v>
      </c>
      <c r="AI13" s="10">
        <v>8.6203013321673294E-2</v>
      </c>
      <c r="AJ13" s="10">
        <v>3.1268588080539996</v>
      </c>
      <c r="AK13" s="10">
        <v>0.262986603766169</v>
      </c>
      <c r="AL13" s="11">
        <v>3.3146201147735499</v>
      </c>
      <c r="AM13" s="10">
        <v>0.83409135660600697</v>
      </c>
      <c r="AN13" s="10">
        <v>0.15228045814087598</v>
      </c>
      <c r="AO13" s="10">
        <v>2.0622538677095199</v>
      </c>
      <c r="AP13" s="10">
        <v>3.00782855097643E-3</v>
      </c>
      <c r="AQ13" s="10">
        <v>0.262986603766169</v>
      </c>
      <c r="AR13" s="12">
        <v>-1.98707744589246</v>
      </c>
    </row>
    <row r="14" spans="1:44">
      <c r="A14" s="1" t="s">
        <v>33</v>
      </c>
      <c r="B14" s="1" t="s">
        <v>34</v>
      </c>
      <c r="C14" s="9">
        <v>1.7513542107281901</v>
      </c>
      <c r="D14" s="10">
        <v>0.72093817399346993</v>
      </c>
      <c r="E14" s="10">
        <v>0.22321170569601198</v>
      </c>
      <c r="F14" s="10">
        <v>5.5503976436556995E-2</v>
      </c>
      <c r="G14" s="10">
        <v>2.5054673694443801E-2</v>
      </c>
      <c r="H14" s="10">
        <v>0.66605096268041997</v>
      </c>
      <c r="I14" s="10">
        <v>6.05947182272858E-2</v>
      </c>
      <c r="J14" s="11">
        <v>0.71419519065513304</v>
      </c>
      <c r="K14" s="10">
        <v>0.31011983071374499</v>
      </c>
      <c r="L14" s="10">
        <v>0.25275322736153699</v>
      </c>
      <c r="M14" s="10">
        <v>7.2307488202537795E-2</v>
      </c>
      <c r="N14" s="10">
        <v>1.8419926150026997E-2</v>
      </c>
      <c r="O14" s="10">
        <v>6.05947182272858E-2</v>
      </c>
      <c r="P14" s="12">
        <v>-1.03715902007306</v>
      </c>
      <c r="Q14" s="32">
        <f t="shared" si="0"/>
        <v>-0.37110805739263608</v>
      </c>
      <c r="AA14" s="16" t="s">
        <v>42</v>
      </c>
      <c r="AB14" s="16" t="s">
        <v>43</v>
      </c>
      <c r="AC14" s="14">
        <v>8.6319999999999997</v>
      </c>
      <c r="AD14" s="15" t="s">
        <v>21</v>
      </c>
      <c r="AE14" s="9">
        <v>1.87014611599105</v>
      </c>
      <c r="AF14" s="10">
        <v>0.52809396914994899</v>
      </c>
      <c r="AG14" s="10">
        <v>0.257071253911208</v>
      </c>
      <c r="AH14" s="10">
        <v>9.5174452665983914E-2</v>
      </c>
      <c r="AI14" s="10">
        <v>8.0635254046463704E-3</v>
      </c>
      <c r="AJ14" s="10">
        <v>0.93394766387849704</v>
      </c>
      <c r="AK14" s="10">
        <v>4.7795250980767798E-2</v>
      </c>
      <c r="AL14" s="11">
        <v>0.76496154174824804</v>
      </c>
      <c r="AM14" s="10">
        <v>0.37224466154529501</v>
      </c>
      <c r="AN14" s="10">
        <v>0.22321142135757502</v>
      </c>
      <c r="AO14" s="10">
        <v>0.104810957105012</v>
      </c>
      <c r="AP14" s="10">
        <v>1.6899250759597698E-2</v>
      </c>
      <c r="AQ14" s="10">
        <v>4.7795250980767798E-2</v>
      </c>
      <c r="AR14" s="17">
        <v>-1.1051845742427999</v>
      </c>
    </row>
    <row r="15" spans="1:44">
      <c r="A15" s="1" t="s">
        <v>44</v>
      </c>
      <c r="B15" s="1" t="s">
        <v>45</v>
      </c>
      <c r="C15" s="9" t="e">
        <v>#N/A</v>
      </c>
      <c r="D15" s="10" t="e">
        <v>#N/A</v>
      </c>
      <c r="E15" s="10" t="e">
        <v>#N/A</v>
      </c>
      <c r="F15" s="10" t="e">
        <v>#N/A</v>
      </c>
      <c r="G15" s="10" t="e">
        <v>#N/A</v>
      </c>
      <c r="H15" s="10" t="e">
        <v>#N/A</v>
      </c>
      <c r="I15" s="10" t="e">
        <v>#N/A</v>
      </c>
      <c r="J15" s="11" t="e">
        <v>#N/A</v>
      </c>
      <c r="K15" s="10" t="e">
        <v>#N/A</v>
      </c>
      <c r="L15" s="10" t="e">
        <v>#N/A</v>
      </c>
      <c r="M15" s="10" t="e">
        <v>#N/A</v>
      </c>
      <c r="N15" s="10" t="e">
        <v>#N/A</v>
      </c>
      <c r="O15" s="10" t="e">
        <v>#N/A</v>
      </c>
      <c r="P15" s="12" t="e">
        <v>#N/A</v>
      </c>
      <c r="Q15" s="32" t="e">
        <f t="shared" si="0"/>
        <v>#N/A</v>
      </c>
      <c r="AA15" s="18" t="s">
        <v>46</v>
      </c>
      <c r="AB15" s="18" t="s">
        <v>47</v>
      </c>
      <c r="AC15" s="19">
        <v>157.75299999999999</v>
      </c>
      <c r="AD15" s="20" t="s">
        <v>18</v>
      </c>
      <c r="AE15" s="21">
        <v>0.62129292274218806</v>
      </c>
      <c r="AF15" s="22">
        <v>0.32759786164983701</v>
      </c>
      <c r="AG15" s="22">
        <v>4.5918517532520997E-3</v>
      </c>
      <c r="AH15" s="22">
        <v>7.2753101843775397E-2</v>
      </c>
      <c r="AI15" s="22">
        <v>1.9883085876620001E-2</v>
      </c>
      <c r="AJ15" s="22">
        <v>0.12954393909400599</v>
      </c>
      <c r="AK15" s="22">
        <v>6.6923082524698099E-2</v>
      </c>
      <c r="AL15" s="23">
        <v>0.375361865155379</v>
      </c>
      <c r="AM15" s="22">
        <v>0.24931296340925202</v>
      </c>
      <c r="AN15" s="22">
        <v>3.31603594212353E-3</v>
      </c>
      <c r="AO15" s="22">
        <v>2.4264902896665797E-3</v>
      </c>
      <c r="AP15" s="22">
        <v>5.3383292989638495E-2</v>
      </c>
      <c r="AQ15" s="22">
        <v>6.6923082524698099E-2</v>
      </c>
      <c r="AR15" s="24">
        <v>-0.24593105758681</v>
      </c>
    </row>
    <row r="16" spans="1:44">
      <c r="A16" s="1" t="s">
        <v>37</v>
      </c>
      <c r="B16" s="1" t="s">
        <v>38</v>
      </c>
      <c r="C16" s="9">
        <v>6.8386814908164801</v>
      </c>
      <c r="D16" s="10">
        <v>0.63809175078522606</v>
      </c>
      <c r="E16" s="10">
        <v>1.7842379965497801</v>
      </c>
      <c r="F16" s="10">
        <v>1.12492739413836</v>
      </c>
      <c r="G16" s="10">
        <v>0.15835328276352301</v>
      </c>
      <c r="H16" s="10">
        <v>3.1114757444435699</v>
      </c>
      <c r="I16" s="10">
        <v>2.15953221360233E-2</v>
      </c>
      <c r="J16" s="11">
        <v>14.712184762485499</v>
      </c>
      <c r="K16" s="10">
        <v>1.7394796949207301</v>
      </c>
      <c r="L16" s="10">
        <v>6.4921197043865506</v>
      </c>
      <c r="M16" s="10">
        <v>2.6514033185597401</v>
      </c>
      <c r="N16" s="10">
        <v>3.80758672248247</v>
      </c>
      <c r="O16" s="10">
        <v>2.15953221360233E-2</v>
      </c>
      <c r="P16" s="12">
        <v>7.8735032716690299</v>
      </c>
      <c r="Q16" s="32">
        <f t="shared" si="0"/>
        <v>10.984979016112602</v>
      </c>
      <c r="AA16" s="16" t="s">
        <v>48</v>
      </c>
      <c r="AB16" s="16" t="s">
        <v>49</v>
      </c>
      <c r="AC16" s="14">
        <v>9.7240000000000002</v>
      </c>
      <c r="AD16" s="15" t="s">
        <v>32</v>
      </c>
      <c r="AE16" s="9">
        <v>3.80167842039195</v>
      </c>
      <c r="AF16" s="10">
        <v>1.3234952099930799</v>
      </c>
      <c r="AG16" s="10">
        <v>1.099643181896E-2</v>
      </c>
      <c r="AH16" s="10">
        <v>0.41912072349624901</v>
      </c>
      <c r="AI16" s="10">
        <v>0.125173690127836</v>
      </c>
      <c r="AJ16" s="10">
        <v>1.8460825887469801</v>
      </c>
      <c r="AK16" s="10">
        <v>7.6809776208843397E-2</v>
      </c>
      <c r="AL16" s="11">
        <v>3.2862646567698897</v>
      </c>
      <c r="AM16" s="10">
        <v>1.2686467797798</v>
      </c>
      <c r="AN16" s="10">
        <v>0.30850540032159501</v>
      </c>
      <c r="AO16" s="10">
        <v>1.6145427690992602</v>
      </c>
      <c r="AP16" s="10">
        <v>1.7759931360387501E-2</v>
      </c>
      <c r="AQ16" s="10">
        <v>7.6809776208843397E-2</v>
      </c>
      <c r="AR16" s="17">
        <v>-0.51541376362205704</v>
      </c>
    </row>
    <row r="17" spans="1:44">
      <c r="A17" s="1" t="s">
        <v>40</v>
      </c>
      <c r="B17" s="1" t="s">
        <v>41</v>
      </c>
      <c r="C17" s="9">
        <v>5.3016975606660095</v>
      </c>
      <c r="D17" s="10">
        <v>1.0777480972594602</v>
      </c>
      <c r="E17" s="10">
        <v>0.122020913808381</v>
      </c>
      <c r="F17" s="10">
        <v>0.62588012445632102</v>
      </c>
      <c r="G17" s="10">
        <v>8.6203013321673294E-2</v>
      </c>
      <c r="H17" s="10">
        <v>3.1268588080539996</v>
      </c>
      <c r="I17" s="10">
        <v>0.262986603766169</v>
      </c>
      <c r="J17" s="11">
        <v>3.3146201147735499</v>
      </c>
      <c r="K17" s="10">
        <v>0.83409135660600697</v>
      </c>
      <c r="L17" s="10">
        <v>0.15228045814087598</v>
      </c>
      <c r="M17" s="10">
        <v>2.0622538677095199</v>
      </c>
      <c r="N17" s="10">
        <v>3.00782855097643E-3</v>
      </c>
      <c r="O17" s="10">
        <v>0.262986603766169</v>
      </c>
      <c r="P17" s="12">
        <v>-1.98707744589246</v>
      </c>
      <c r="Q17" s="32">
        <f t="shared" si="0"/>
        <v>1.1397813621615438</v>
      </c>
      <c r="AA17" s="18" t="s">
        <v>50</v>
      </c>
      <c r="AB17" s="18" t="s">
        <v>51</v>
      </c>
      <c r="AC17" s="19">
        <v>10.531000000000001</v>
      </c>
      <c r="AD17" s="20" t="s">
        <v>39</v>
      </c>
      <c r="AE17" s="21">
        <v>7.9984432682892503</v>
      </c>
      <c r="AF17" s="22">
        <v>2.14132150387187</v>
      </c>
      <c r="AG17" s="22">
        <v>0.69617813352302005</v>
      </c>
      <c r="AH17" s="22">
        <v>0.60906120023713295</v>
      </c>
      <c r="AI17" s="22">
        <v>0.23448747221807001</v>
      </c>
      <c r="AJ17" s="22">
        <v>3.8720828679526598</v>
      </c>
      <c r="AK17" s="22">
        <v>0.44531209048648701</v>
      </c>
      <c r="AL17" s="23">
        <v>1.3427265084584898</v>
      </c>
      <c r="AM17" s="22">
        <v>0.45841262602233501</v>
      </c>
      <c r="AN17" s="22">
        <v>0.107970874624519</v>
      </c>
      <c r="AO17" s="22">
        <v>0.28279700522956697</v>
      </c>
      <c r="AP17" s="22">
        <v>4.8233912095580006E-2</v>
      </c>
      <c r="AQ17" s="22">
        <v>0.44531209048648701</v>
      </c>
      <c r="AR17" s="24">
        <v>-6.6557167598307601</v>
      </c>
    </row>
    <row r="18" spans="1:44">
      <c r="A18" s="1" t="s">
        <v>42</v>
      </c>
      <c r="B18" s="1" t="s">
        <v>43</v>
      </c>
      <c r="C18" s="9">
        <v>1.87014611599105</v>
      </c>
      <c r="D18" s="10">
        <v>0.52809396914994899</v>
      </c>
      <c r="E18" s="10">
        <v>0.257071253911208</v>
      </c>
      <c r="F18" s="10">
        <v>9.5174452665983914E-2</v>
      </c>
      <c r="G18" s="10">
        <v>8.0635254046463704E-3</v>
      </c>
      <c r="H18" s="10">
        <v>0.93394766387849704</v>
      </c>
      <c r="I18" s="10">
        <v>4.7795250980767798E-2</v>
      </c>
      <c r="J18" s="11">
        <v>0.76496154174824804</v>
      </c>
      <c r="K18" s="10">
        <v>0.37224466154529501</v>
      </c>
      <c r="L18" s="10">
        <v>0.22321142135757502</v>
      </c>
      <c r="M18" s="10">
        <v>0.104810957105012</v>
      </c>
      <c r="N18" s="10">
        <v>1.6899250759597698E-2</v>
      </c>
      <c r="O18" s="10">
        <v>4.7795250980767798E-2</v>
      </c>
      <c r="P18" s="12">
        <v>-1.1051845742427999</v>
      </c>
      <c r="Q18" s="32">
        <f t="shared" si="0"/>
        <v>-0.17123691036430755</v>
      </c>
      <c r="AA18" s="16" t="s">
        <v>52</v>
      </c>
      <c r="AB18" s="16" t="s">
        <v>53</v>
      </c>
      <c r="AC18" s="14">
        <v>8.3930000000000007</v>
      </c>
      <c r="AD18" s="15" t="s">
        <v>18</v>
      </c>
      <c r="AE18" s="9">
        <v>1.2284311361214</v>
      </c>
      <c r="AF18" s="10">
        <v>0.56995433219769598</v>
      </c>
      <c r="AG18" s="10">
        <v>4.9002528842806301E-2</v>
      </c>
      <c r="AH18" s="10">
        <v>0.31411140163242696</v>
      </c>
      <c r="AI18" s="10">
        <v>5.7420225475151902E-2</v>
      </c>
      <c r="AJ18" s="10">
        <v>0.20242253789077699</v>
      </c>
      <c r="AK18" s="10">
        <v>3.5520110082544694E-2</v>
      </c>
      <c r="AL18" s="11">
        <v>0.77903645941880495</v>
      </c>
      <c r="AM18" s="10">
        <v>0.47556564461595702</v>
      </c>
      <c r="AN18" s="10">
        <v>4.4588467014830796E-2</v>
      </c>
      <c r="AO18" s="10">
        <v>0.19646420385161301</v>
      </c>
      <c r="AP18" s="10">
        <v>2.68980338538586E-2</v>
      </c>
      <c r="AQ18" s="10">
        <v>3.5520110082544694E-2</v>
      </c>
      <c r="AR18" s="17">
        <v>-0.44939467670259803</v>
      </c>
    </row>
    <row r="19" spans="1:44">
      <c r="A19" s="1" t="s">
        <v>54</v>
      </c>
      <c r="B19" s="1" t="s">
        <v>55</v>
      </c>
      <c r="C19" s="9" t="e">
        <v>#N/A</v>
      </c>
      <c r="D19" s="10" t="e">
        <v>#N/A</v>
      </c>
      <c r="E19" s="10" t="e">
        <v>#N/A</v>
      </c>
      <c r="F19" s="10" t="e">
        <v>#N/A</v>
      </c>
      <c r="G19" s="10" t="e">
        <v>#N/A</v>
      </c>
      <c r="H19" s="10" t="e">
        <v>#N/A</v>
      </c>
      <c r="I19" s="10" t="e">
        <v>#N/A</v>
      </c>
      <c r="J19" s="11" t="e">
        <v>#N/A</v>
      </c>
      <c r="K19" s="10" t="e">
        <v>#N/A</v>
      </c>
      <c r="L19" s="10" t="e">
        <v>#N/A</v>
      </c>
      <c r="M19" s="10" t="e">
        <v>#N/A</v>
      </c>
      <c r="N19" s="10" t="e">
        <v>#N/A</v>
      </c>
      <c r="O19" s="10" t="e">
        <v>#N/A</v>
      </c>
      <c r="P19" s="12" t="e">
        <v>#N/A</v>
      </c>
      <c r="Q19" s="32" t="e">
        <f t="shared" si="0"/>
        <v>#N/A</v>
      </c>
      <c r="AA19" s="13" t="s">
        <v>56</v>
      </c>
      <c r="AB19" s="13" t="s">
        <v>57</v>
      </c>
      <c r="AC19" s="14">
        <v>9.5239999999999991</v>
      </c>
      <c r="AD19" s="15" t="s">
        <v>21</v>
      </c>
      <c r="AE19" s="9">
        <v>2.57394425612513</v>
      </c>
      <c r="AF19" s="10">
        <v>0.45574169047637597</v>
      </c>
      <c r="AG19" s="10">
        <v>1.5139914518690301</v>
      </c>
      <c r="AH19" s="10">
        <v>0.16806154794854</v>
      </c>
      <c r="AI19" s="10">
        <v>4.6949441406791397E-3</v>
      </c>
      <c r="AJ19" s="10">
        <v>0.36705388072148398</v>
      </c>
      <c r="AK19" s="10">
        <v>6.4400740969030298E-2</v>
      </c>
      <c r="AL19" s="11">
        <v>18.8354843458314</v>
      </c>
      <c r="AM19" s="10">
        <v>0.60643027754956202</v>
      </c>
      <c r="AN19" s="10">
        <v>2.4321672078945498</v>
      </c>
      <c r="AO19" s="10">
        <v>15.673534961123</v>
      </c>
      <c r="AP19" s="10">
        <v>5.8951158295273698E-2</v>
      </c>
      <c r="AQ19" s="10">
        <v>6.4400740969030298E-2</v>
      </c>
      <c r="AR19" s="12">
        <v>16.261540089706202</v>
      </c>
    </row>
    <row r="20" spans="1:44" ht="45">
      <c r="A20" s="1" t="s">
        <v>58</v>
      </c>
      <c r="B20" s="1" t="s">
        <v>59</v>
      </c>
      <c r="C20" s="9" t="e">
        <v>#N/A</v>
      </c>
      <c r="D20" s="10" t="e">
        <v>#N/A</v>
      </c>
      <c r="E20" s="10" t="e">
        <v>#N/A</v>
      </c>
      <c r="F20" s="10" t="e">
        <v>#N/A</v>
      </c>
      <c r="G20" s="10" t="e">
        <v>#N/A</v>
      </c>
      <c r="H20" s="10" t="e">
        <v>#N/A</v>
      </c>
      <c r="I20" s="10" t="e">
        <v>#N/A</v>
      </c>
      <c r="J20" s="11" t="e">
        <v>#N/A</v>
      </c>
      <c r="K20" s="10" t="e">
        <v>#N/A</v>
      </c>
      <c r="L20" s="10" t="e">
        <v>#N/A</v>
      </c>
      <c r="M20" s="10" t="e">
        <v>#N/A</v>
      </c>
      <c r="N20" s="10" t="e">
        <v>#N/A</v>
      </c>
      <c r="O20" s="10" t="e">
        <v>#N/A</v>
      </c>
      <c r="P20" s="12" t="e">
        <v>#N/A</v>
      </c>
      <c r="Q20" s="32" t="e">
        <f t="shared" si="0"/>
        <v>#N/A</v>
      </c>
      <c r="AA20" s="13" t="s">
        <v>60</v>
      </c>
      <c r="AB20" s="13" t="s">
        <v>61</v>
      </c>
      <c r="AC20" s="14">
        <v>3.778</v>
      </c>
      <c r="AD20" s="15" t="s">
        <v>21</v>
      </c>
      <c r="AE20" s="9">
        <v>2.74852010590608</v>
      </c>
      <c r="AF20" s="10">
        <v>0.87699543740852004</v>
      </c>
      <c r="AG20" s="10">
        <v>0.17505888808953798</v>
      </c>
      <c r="AH20" s="10">
        <v>0.43834264496388603</v>
      </c>
      <c r="AI20" s="10">
        <v>3.8553825721062703E-2</v>
      </c>
      <c r="AJ20" s="10">
        <v>1.1700802559688099</v>
      </c>
      <c r="AK20" s="10">
        <v>4.9489053754267306E-2</v>
      </c>
      <c r="AL20" s="11">
        <v>1.60116796401506</v>
      </c>
      <c r="AM20" s="10">
        <v>0.37797793534028301</v>
      </c>
      <c r="AN20" s="10">
        <v>0.26227672931549001</v>
      </c>
      <c r="AO20" s="10">
        <v>0.91132698736157791</v>
      </c>
      <c r="AP20" s="10">
        <v>9.7258243440978797E-5</v>
      </c>
      <c r="AQ20" s="10">
        <v>4.9489053754267306E-2</v>
      </c>
      <c r="AR20" s="12">
        <v>-1.14735214189102</v>
      </c>
    </row>
    <row r="21" spans="1:44">
      <c r="A21" s="1" t="s">
        <v>46</v>
      </c>
      <c r="B21" s="1" t="s">
        <v>47</v>
      </c>
      <c r="C21" s="9">
        <v>0.62129292274218806</v>
      </c>
      <c r="D21" s="10">
        <v>0.32759786164983701</v>
      </c>
      <c r="E21" s="10">
        <v>4.5918517532520997E-3</v>
      </c>
      <c r="F21" s="10">
        <v>7.2753101843775397E-2</v>
      </c>
      <c r="G21" s="10">
        <v>1.9883085876620001E-2</v>
      </c>
      <c r="H21" s="10">
        <v>0.12954393909400599</v>
      </c>
      <c r="I21" s="10">
        <v>6.6923082524698099E-2</v>
      </c>
      <c r="J21" s="11">
        <v>0.375361865155379</v>
      </c>
      <c r="K21" s="10">
        <v>0.24931296340925202</v>
      </c>
      <c r="L21" s="10">
        <v>3.31603594212353E-3</v>
      </c>
      <c r="M21" s="10">
        <v>2.4264902896665797E-3</v>
      </c>
      <c r="N21" s="10">
        <v>5.3383292989638495E-2</v>
      </c>
      <c r="O21" s="10">
        <v>6.6923082524698099E-2</v>
      </c>
      <c r="P21" s="12">
        <v>-0.24593105758681</v>
      </c>
      <c r="Q21" s="32">
        <f t="shared" si="0"/>
        <v>-0.11638711849280386</v>
      </c>
      <c r="AA21" s="18" t="s">
        <v>62</v>
      </c>
      <c r="AB21" s="18" t="s">
        <v>63</v>
      </c>
      <c r="AC21" s="19">
        <v>1.8919999999999999</v>
      </c>
      <c r="AD21" s="20" t="s">
        <v>32</v>
      </c>
      <c r="AE21" s="9">
        <v>2.67546257654752</v>
      </c>
      <c r="AF21" s="22">
        <v>0.40074409927594401</v>
      </c>
      <c r="AG21" s="22">
        <v>1.0371032568994698</v>
      </c>
      <c r="AH21" s="22">
        <v>0.19148578802712701</v>
      </c>
      <c r="AI21" s="22">
        <v>0.110718878678238</v>
      </c>
      <c r="AJ21" s="22">
        <v>0.88431731751070297</v>
      </c>
      <c r="AK21" s="22">
        <v>5.1093236156032902E-2</v>
      </c>
      <c r="AL21" s="23">
        <v>3.8276981992417798</v>
      </c>
      <c r="AM21" s="22">
        <v>0.124738379299751</v>
      </c>
      <c r="AN21" s="22">
        <v>2.6705960914801499</v>
      </c>
      <c r="AO21" s="22">
        <v>0.68995840690413901</v>
      </c>
      <c r="AP21" s="22">
        <v>0.291312085401706</v>
      </c>
      <c r="AQ21" s="22">
        <v>5.1093236156032902E-2</v>
      </c>
      <c r="AR21" s="24">
        <v>1.1522356226942601</v>
      </c>
    </row>
    <row r="22" spans="1:44">
      <c r="A22" s="1" t="s">
        <v>64</v>
      </c>
      <c r="B22" s="1" t="s">
        <v>65</v>
      </c>
      <c r="C22" s="9" t="e">
        <v>#N/A</v>
      </c>
      <c r="D22" s="10" t="e">
        <v>#N/A</v>
      </c>
      <c r="E22" s="10" t="e">
        <v>#N/A</v>
      </c>
      <c r="F22" s="10" t="e">
        <v>#N/A</v>
      </c>
      <c r="G22" s="10" t="e">
        <v>#N/A</v>
      </c>
      <c r="H22" s="10" t="e">
        <v>#N/A</v>
      </c>
      <c r="I22" s="10" t="e">
        <v>#N/A</v>
      </c>
      <c r="J22" s="11" t="e">
        <v>#N/A</v>
      </c>
      <c r="K22" s="10" t="e">
        <v>#N/A</v>
      </c>
      <c r="L22" s="10" t="e">
        <v>#N/A</v>
      </c>
      <c r="M22" s="10" t="e">
        <v>#N/A</v>
      </c>
      <c r="N22" s="10" t="e">
        <v>#N/A</v>
      </c>
      <c r="O22" s="10" t="e">
        <v>#N/A</v>
      </c>
      <c r="P22" s="12" t="e">
        <v>#N/A</v>
      </c>
      <c r="Q22" s="32" t="e">
        <f t="shared" si="0"/>
        <v>#N/A</v>
      </c>
      <c r="AA22" s="16" t="s">
        <v>66</v>
      </c>
      <c r="AB22" s="16" t="s">
        <v>67</v>
      </c>
      <c r="AC22" s="14">
        <v>190.12</v>
      </c>
      <c r="AD22" s="15" t="s">
        <v>32</v>
      </c>
      <c r="AE22" s="9">
        <v>2.9056159773174701</v>
      </c>
      <c r="AF22" s="10">
        <v>0.72400352695315096</v>
      </c>
      <c r="AG22" s="10">
        <v>0.92889847640419698</v>
      </c>
      <c r="AH22" s="10">
        <v>0.56706583644241504</v>
      </c>
      <c r="AI22" s="10">
        <v>0.15872653997539002</v>
      </c>
      <c r="AJ22" s="10">
        <v>0.42776139138154201</v>
      </c>
      <c r="AK22" s="10">
        <v>9.9160206160779002E-2</v>
      </c>
      <c r="AL22" s="11">
        <v>8.9820372508155497</v>
      </c>
      <c r="AM22" s="10">
        <v>1.0447199785502701</v>
      </c>
      <c r="AN22" s="10">
        <v>1.03949606900519</v>
      </c>
      <c r="AO22" s="10">
        <v>6.6373281144810097</v>
      </c>
      <c r="AP22" s="10">
        <v>0.161332882618301</v>
      </c>
      <c r="AQ22" s="10">
        <v>9.9160206160779002E-2</v>
      </c>
      <c r="AR22" s="17">
        <v>6.0764212734980703</v>
      </c>
    </row>
    <row r="23" spans="1:44">
      <c r="A23" s="1" t="s">
        <v>48</v>
      </c>
      <c r="B23" s="1" t="s">
        <v>49</v>
      </c>
      <c r="C23" s="9">
        <v>3.80167842039195</v>
      </c>
      <c r="D23" s="10">
        <v>1.3234952099930799</v>
      </c>
      <c r="E23" s="10">
        <v>1.099643181896E-2</v>
      </c>
      <c r="F23" s="10">
        <v>0.41912072349624901</v>
      </c>
      <c r="G23" s="10">
        <v>0.125173690127836</v>
      </c>
      <c r="H23" s="10">
        <v>1.8460825887469801</v>
      </c>
      <c r="I23" s="10">
        <v>7.6809776208843397E-2</v>
      </c>
      <c r="J23" s="11">
        <v>3.2862646567698897</v>
      </c>
      <c r="K23" s="10">
        <v>1.2686467797798</v>
      </c>
      <c r="L23" s="10">
        <v>0.30850540032159501</v>
      </c>
      <c r="M23" s="10">
        <v>1.6145427690992602</v>
      </c>
      <c r="N23" s="10">
        <v>1.7759931360387501E-2</v>
      </c>
      <c r="O23" s="10">
        <v>7.6809776208843397E-2</v>
      </c>
      <c r="P23" s="12">
        <v>-0.51541376362205704</v>
      </c>
      <c r="Q23" s="32">
        <f t="shared" si="0"/>
        <v>1.3306688251249175</v>
      </c>
      <c r="AA23" s="13" t="s">
        <v>68</v>
      </c>
      <c r="AB23" s="13" t="s">
        <v>69</v>
      </c>
      <c r="AC23" s="14">
        <v>7.641</v>
      </c>
      <c r="AD23" s="15" t="s">
        <v>32</v>
      </c>
      <c r="AE23" s="9">
        <v>4.0730157657071597</v>
      </c>
      <c r="AF23" s="10">
        <v>0.59280676304027502</v>
      </c>
      <c r="AG23" s="10">
        <v>9.3797165664864707E-2</v>
      </c>
      <c r="AH23" s="10">
        <v>0.39926859293176398</v>
      </c>
      <c r="AI23" s="10">
        <v>1.15434178695844</v>
      </c>
      <c r="AJ23" s="10">
        <v>1.7268518910130002</v>
      </c>
      <c r="AK23" s="10">
        <v>0.10594956609881601</v>
      </c>
      <c r="AL23" s="11">
        <v>2.1284772975839199</v>
      </c>
      <c r="AM23" s="10">
        <v>0.73036362682540001</v>
      </c>
      <c r="AN23" s="10">
        <v>0.16812483370850101</v>
      </c>
      <c r="AO23" s="10">
        <v>1.03179978409555</v>
      </c>
      <c r="AP23" s="10">
        <v>9.2239486855644703E-2</v>
      </c>
      <c r="AQ23" s="10">
        <v>0.10594956609881601</v>
      </c>
      <c r="AR23" s="12">
        <v>-1.9445384681232398</v>
      </c>
    </row>
    <row r="24" spans="1:44" ht="30">
      <c r="A24" s="1" t="s">
        <v>50</v>
      </c>
      <c r="B24" s="1" t="s">
        <v>51</v>
      </c>
      <c r="C24" s="9">
        <v>7.9984432682892503</v>
      </c>
      <c r="D24" s="10">
        <v>2.14132150387187</v>
      </c>
      <c r="E24" s="10">
        <v>0.69617813352302005</v>
      </c>
      <c r="F24" s="10">
        <v>0.60906120023713295</v>
      </c>
      <c r="G24" s="10">
        <v>0.23448747221807001</v>
      </c>
      <c r="H24" s="10">
        <v>3.8720828679526598</v>
      </c>
      <c r="I24" s="10">
        <v>0.44531209048648701</v>
      </c>
      <c r="J24" s="11">
        <v>1.3427265084584898</v>
      </c>
      <c r="K24" s="10">
        <v>0.45841262602233501</v>
      </c>
      <c r="L24" s="10">
        <v>0.107970874624519</v>
      </c>
      <c r="M24" s="10">
        <v>0.28279700522956697</v>
      </c>
      <c r="N24" s="10">
        <v>4.8233912095580006E-2</v>
      </c>
      <c r="O24" s="10">
        <v>0.44531209048648701</v>
      </c>
      <c r="P24" s="12">
        <v>-6.6557167598307601</v>
      </c>
      <c r="Q24" s="32">
        <f t="shared" si="0"/>
        <v>-2.7836338918780923</v>
      </c>
      <c r="AA24" s="13" t="s">
        <v>70</v>
      </c>
      <c r="AB24" s="13" t="s">
        <v>71</v>
      </c>
      <c r="AC24" s="14">
        <v>14.721</v>
      </c>
      <c r="AD24" s="15" t="s">
        <v>18</v>
      </c>
      <c r="AE24" s="9">
        <v>1.31616891721637</v>
      </c>
      <c r="AF24" s="10">
        <v>0.64529243090005795</v>
      </c>
      <c r="AG24" s="10">
        <v>0.18237685651063898</v>
      </c>
      <c r="AH24" s="10">
        <v>0.35812065499954199</v>
      </c>
      <c r="AI24" s="10">
        <v>8.4931510060476893E-3</v>
      </c>
      <c r="AJ24" s="10">
        <v>4.4474779786632196E-2</v>
      </c>
      <c r="AK24" s="10">
        <v>7.7411044013453612E-2</v>
      </c>
      <c r="AL24" s="11">
        <v>1.30166004085345</v>
      </c>
      <c r="AM24" s="10">
        <v>0.69008065674225305</v>
      </c>
      <c r="AN24" s="10">
        <v>0.19294892158392599</v>
      </c>
      <c r="AO24" s="10">
        <v>0.34022100361341301</v>
      </c>
      <c r="AP24" s="10">
        <v>9.9841490040083612E-4</v>
      </c>
      <c r="AQ24" s="10">
        <v>7.7411044013453612E-2</v>
      </c>
      <c r="AR24" s="12">
        <v>-1.4508876362927E-2</v>
      </c>
    </row>
    <row r="25" spans="1:44">
      <c r="A25" s="1" t="s">
        <v>72</v>
      </c>
      <c r="B25" s="1" t="s">
        <v>73</v>
      </c>
      <c r="C25" s="9" t="e">
        <v>#N/A</v>
      </c>
      <c r="D25" s="10" t="e">
        <v>#N/A</v>
      </c>
      <c r="E25" s="10" t="e">
        <v>#N/A</v>
      </c>
      <c r="F25" s="10" t="e">
        <v>#N/A</v>
      </c>
      <c r="G25" s="10" t="e">
        <v>#N/A</v>
      </c>
      <c r="H25" s="10" t="e">
        <v>#N/A</v>
      </c>
      <c r="I25" s="10" t="e">
        <v>#N/A</v>
      </c>
      <c r="J25" s="11" t="e">
        <v>#N/A</v>
      </c>
      <c r="K25" s="10" t="e">
        <v>#N/A</v>
      </c>
      <c r="L25" s="10" t="e">
        <v>#N/A</v>
      </c>
      <c r="M25" s="10" t="e">
        <v>#N/A</v>
      </c>
      <c r="N25" s="10" t="e">
        <v>#N/A</v>
      </c>
      <c r="O25" s="10" t="e">
        <v>#N/A</v>
      </c>
      <c r="P25" s="12" t="e">
        <v>#N/A</v>
      </c>
      <c r="Q25" s="32" t="e">
        <f t="shared" si="0"/>
        <v>#N/A</v>
      </c>
      <c r="AA25" s="13" t="s">
        <v>74</v>
      </c>
      <c r="AB25" s="13" t="s">
        <v>75</v>
      </c>
      <c r="AC25" s="14">
        <v>7.8380000000000001</v>
      </c>
      <c r="AD25" s="15" t="s">
        <v>18</v>
      </c>
      <c r="AE25" s="9">
        <v>0.90419966553036701</v>
      </c>
      <c r="AF25" s="10">
        <v>0.303274835418611</v>
      </c>
      <c r="AG25" s="10">
        <v>6.8442318080945294E-2</v>
      </c>
      <c r="AH25" s="10">
        <v>0.45712650591340598</v>
      </c>
      <c r="AI25" s="10">
        <v>1.4670613800339601E-2</v>
      </c>
      <c r="AJ25" s="10">
        <v>2.07236527330842E-2</v>
      </c>
      <c r="AK25" s="10">
        <v>3.99617395839812E-2</v>
      </c>
      <c r="AL25" s="11">
        <v>0.50404932308927197</v>
      </c>
      <c r="AM25" s="10">
        <v>0.282723369314895</v>
      </c>
      <c r="AN25" s="10">
        <v>0.16547938887022801</v>
      </c>
      <c r="AO25" s="10">
        <v>5.8057294538990797E-3</v>
      </c>
      <c r="AP25" s="10">
        <v>1.00790958662674E-2</v>
      </c>
      <c r="AQ25" s="10">
        <v>3.99617395839812E-2</v>
      </c>
      <c r="AR25" s="12">
        <v>-0.40015034244109599</v>
      </c>
    </row>
    <row r="26" spans="1:44">
      <c r="A26" s="1" t="s">
        <v>52</v>
      </c>
      <c r="B26" s="1" t="s">
        <v>53</v>
      </c>
      <c r="C26" s="9">
        <v>1.2284311361214</v>
      </c>
      <c r="D26" s="10">
        <v>0.56995433219769598</v>
      </c>
      <c r="E26" s="10">
        <v>4.9002528842806301E-2</v>
      </c>
      <c r="F26" s="10">
        <v>0.31411140163242696</v>
      </c>
      <c r="G26" s="10">
        <v>5.7420225475151902E-2</v>
      </c>
      <c r="H26" s="10">
        <v>0.20242253789077699</v>
      </c>
      <c r="I26" s="10">
        <v>3.5520110082544694E-2</v>
      </c>
      <c r="J26" s="11">
        <v>0.77903645941880495</v>
      </c>
      <c r="K26" s="10">
        <v>0.47556564461595702</v>
      </c>
      <c r="L26" s="10">
        <v>4.4588467014830796E-2</v>
      </c>
      <c r="M26" s="10">
        <v>0.19646420385161301</v>
      </c>
      <c r="N26" s="10">
        <v>2.68980338538586E-2</v>
      </c>
      <c r="O26" s="10">
        <v>3.5520110082544694E-2</v>
      </c>
      <c r="P26" s="12">
        <v>-0.44939467670259803</v>
      </c>
      <c r="Q26" s="32">
        <f t="shared" si="0"/>
        <v>-0.24697213881182167</v>
      </c>
      <c r="AA26" s="13" t="s">
        <v>76</v>
      </c>
      <c r="AB26" s="13" t="s">
        <v>77</v>
      </c>
      <c r="AC26" s="14">
        <v>14.324</v>
      </c>
      <c r="AD26" s="15" t="s">
        <v>18</v>
      </c>
      <c r="AE26" s="9">
        <v>1.0346082918272299</v>
      </c>
      <c r="AF26" s="10">
        <v>0.47968340549725202</v>
      </c>
      <c r="AG26" s="10">
        <v>5.5129919831456806E-2</v>
      </c>
      <c r="AH26" s="10">
        <v>0.24848032975040898</v>
      </c>
      <c r="AI26" s="10">
        <v>6.5902917303166303E-2</v>
      </c>
      <c r="AJ26" s="10">
        <v>0.141527625418295</v>
      </c>
      <c r="AK26" s="10">
        <v>4.3884094026652595E-2</v>
      </c>
      <c r="AL26" s="11">
        <v>0.93961978001985202</v>
      </c>
      <c r="AM26" s="10">
        <v>0.46710335031194999</v>
      </c>
      <c r="AN26" s="10">
        <v>0.108317208651611</v>
      </c>
      <c r="AO26" s="10">
        <v>0.194805811448412</v>
      </c>
      <c r="AP26" s="10">
        <v>0.12550931558122599</v>
      </c>
      <c r="AQ26" s="10">
        <v>4.3884094026652595E-2</v>
      </c>
      <c r="AR26" s="12">
        <v>-9.4988511807380605E-2</v>
      </c>
    </row>
    <row r="27" spans="1:44">
      <c r="A27" s="1" t="s">
        <v>78</v>
      </c>
      <c r="B27" s="1" t="s">
        <v>79</v>
      </c>
      <c r="C27" s="9" t="e">
        <v>#N/A</v>
      </c>
      <c r="D27" s="10" t="e">
        <v>#N/A</v>
      </c>
      <c r="E27" s="10" t="e">
        <v>#N/A</v>
      </c>
      <c r="F27" s="10" t="e">
        <v>#N/A</v>
      </c>
      <c r="G27" s="10" t="e">
        <v>#N/A</v>
      </c>
      <c r="H27" s="10" t="e">
        <v>#N/A</v>
      </c>
      <c r="I27" s="10" t="e">
        <v>#N/A</v>
      </c>
      <c r="J27" s="11" t="e">
        <v>#N/A</v>
      </c>
      <c r="K27" s="10" t="e">
        <v>#N/A</v>
      </c>
      <c r="L27" s="10" t="e">
        <v>#N/A</v>
      </c>
      <c r="M27" s="10" t="e">
        <v>#N/A</v>
      </c>
      <c r="N27" s="10" t="e">
        <v>#N/A</v>
      </c>
      <c r="O27" s="10" t="e">
        <v>#N/A</v>
      </c>
      <c r="P27" s="12" t="e">
        <v>#N/A</v>
      </c>
      <c r="Q27" s="32" t="e">
        <f t="shared" si="0"/>
        <v>#N/A</v>
      </c>
      <c r="AA27" s="16" t="s">
        <v>80</v>
      </c>
      <c r="AB27" s="16" t="s">
        <v>81</v>
      </c>
      <c r="AC27" s="14">
        <v>18.66</v>
      </c>
      <c r="AD27" s="15" t="s">
        <v>21</v>
      </c>
      <c r="AE27" s="9">
        <v>1.0440408583579699</v>
      </c>
      <c r="AF27" s="10">
        <v>0.42180644434991499</v>
      </c>
      <c r="AG27" s="10">
        <v>0.11829617528614099</v>
      </c>
      <c r="AH27" s="10">
        <v>0.27838555220478001</v>
      </c>
      <c r="AI27" s="10">
        <v>6.3500090021400904E-2</v>
      </c>
      <c r="AJ27" s="10">
        <v>0.121070082431067</v>
      </c>
      <c r="AK27" s="10">
        <v>4.09825140646621E-2</v>
      </c>
      <c r="AL27" s="11">
        <v>1.8500402169414001</v>
      </c>
      <c r="AM27" s="10">
        <v>0.462007464145892</v>
      </c>
      <c r="AN27" s="10">
        <v>0.11253368367708901</v>
      </c>
      <c r="AO27" s="10">
        <v>1.11901037510947</v>
      </c>
      <c r="AP27" s="10">
        <v>0.115506179944281</v>
      </c>
      <c r="AQ27" s="10">
        <v>4.09825140646621E-2</v>
      </c>
      <c r="AR27" s="17">
        <v>0.80599935858343197</v>
      </c>
    </row>
    <row r="28" spans="1:44">
      <c r="A28" s="1" t="s">
        <v>82</v>
      </c>
      <c r="B28" s="1" t="s">
        <v>83</v>
      </c>
      <c r="C28" s="9" t="e">
        <v>#N/A</v>
      </c>
      <c r="D28" s="10" t="e">
        <v>#N/A</v>
      </c>
      <c r="E28" s="10" t="e">
        <v>#N/A</v>
      </c>
      <c r="F28" s="10" t="e">
        <v>#N/A</v>
      </c>
      <c r="G28" s="10" t="e">
        <v>#N/A</v>
      </c>
      <c r="H28" s="10" t="e">
        <v>#N/A</v>
      </c>
      <c r="I28" s="10" t="e">
        <v>#N/A</v>
      </c>
      <c r="J28" s="11" t="e">
        <v>#N/A</v>
      </c>
      <c r="K28" s="10" t="e">
        <v>#N/A</v>
      </c>
      <c r="L28" s="10" t="e">
        <v>#N/A</v>
      </c>
      <c r="M28" s="10" t="e">
        <v>#N/A</v>
      </c>
      <c r="N28" s="10" t="e">
        <v>#N/A</v>
      </c>
      <c r="O28" s="10" t="e">
        <v>#N/A</v>
      </c>
      <c r="P28" s="12" t="e">
        <v>#N/A</v>
      </c>
      <c r="Q28" s="32" t="e">
        <f t="shared" si="0"/>
        <v>#N/A</v>
      </c>
      <c r="AA28" t="s">
        <v>84</v>
      </c>
      <c r="AB28" t="s">
        <v>85</v>
      </c>
      <c r="AC28" s="14">
        <v>32.945</v>
      </c>
      <c r="AD28" s="15" t="s">
        <v>39</v>
      </c>
      <c r="AE28" s="9">
        <v>7.0139040530870496</v>
      </c>
      <c r="AF28" s="10">
        <v>0.953531835216892</v>
      </c>
      <c r="AG28" s="10">
        <v>0.26465761442519803</v>
      </c>
      <c r="AH28" s="10">
        <v>1.59352760170684</v>
      </c>
      <c r="AI28" s="10">
        <v>0.121266023068895</v>
      </c>
      <c r="AJ28" s="10">
        <v>4.0323995570301099</v>
      </c>
      <c r="AK28" s="10">
        <v>4.8521421639110301E-2</v>
      </c>
      <c r="AL28" s="11">
        <v>14.919932052664501</v>
      </c>
      <c r="AM28" s="10">
        <v>2.61395468677261</v>
      </c>
      <c r="AN28" s="10">
        <v>0.235578352226056</v>
      </c>
      <c r="AO28" s="10">
        <v>8.4298114317278792</v>
      </c>
      <c r="AP28" s="10">
        <v>3.5920661602988</v>
      </c>
      <c r="AQ28" s="10">
        <v>4.8521421639110301E-2</v>
      </c>
      <c r="AR28" s="12">
        <v>7.9060279995774101</v>
      </c>
    </row>
    <row r="29" spans="1:44" ht="45">
      <c r="A29" s="1" t="s">
        <v>56</v>
      </c>
      <c r="B29" s="1" t="s">
        <v>57</v>
      </c>
      <c r="C29" s="9">
        <v>2.57394425612513</v>
      </c>
      <c r="D29" s="10">
        <v>0.45574169047637597</v>
      </c>
      <c r="E29" s="10">
        <v>1.5139914518690301</v>
      </c>
      <c r="F29" s="10">
        <v>0.16806154794854</v>
      </c>
      <c r="G29" s="10">
        <v>4.6949441406791397E-3</v>
      </c>
      <c r="H29" s="10">
        <v>0.36705388072148398</v>
      </c>
      <c r="I29" s="10">
        <v>6.4400740969030298E-2</v>
      </c>
      <c r="J29" s="11">
        <v>18.8354843458314</v>
      </c>
      <c r="K29" s="10">
        <v>0.60643027754956202</v>
      </c>
      <c r="L29" s="10">
        <v>2.4321672078945498</v>
      </c>
      <c r="M29" s="10">
        <v>15.673534961123</v>
      </c>
      <c r="N29" s="10">
        <v>5.8951158295273698E-2</v>
      </c>
      <c r="O29" s="10">
        <v>6.4400740969030298E-2</v>
      </c>
      <c r="P29" s="12">
        <v>16.261540089706202</v>
      </c>
      <c r="Q29" s="32">
        <f t="shared" si="0"/>
        <v>16.628593970427758</v>
      </c>
      <c r="AA29" s="18" t="s">
        <v>86</v>
      </c>
      <c r="AB29" s="18" t="s">
        <v>87</v>
      </c>
      <c r="AC29" s="19">
        <v>4.2569999999999997</v>
      </c>
      <c r="AD29" s="20" t="s">
        <v>18</v>
      </c>
      <c r="AE29" s="9">
        <v>1.3175183171693299</v>
      </c>
      <c r="AF29" s="22">
        <v>0.35923216850799899</v>
      </c>
      <c r="AG29" s="22">
        <v>0.58743149593144905</v>
      </c>
      <c r="AH29" s="22">
        <v>0.30401202738377997</v>
      </c>
      <c r="AI29" s="22">
        <v>7.9014126876421203E-3</v>
      </c>
      <c r="AJ29" s="22">
        <v>2.06567294324186E-2</v>
      </c>
      <c r="AK29" s="22">
        <v>3.8284483226038502E-2</v>
      </c>
      <c r="AL29" s="23">
        <v>8.4398571801573397</v>
      </c>
      <c r="AM29" s="22">
        <v>0.35739076668315201</v>
      </c>
      <c r="AN29" s="22">
        <v>0.61242993075296703</v>
      </c>
      <c r="AO29" s="22">
        <v>7.4317519994951802</v>
      </c>
      <c r="AP29" s="22">
        <v>0</v>
      </c>
      <c r="AQ29" s="22">
        <v>3.8284483226038502E-2</v>
      </c>
      <c r="AR29" s="24">
        <v>7.1223388629880198</v>
      </c>
    </row>
    <row r="30" spans="1:44">
      <c r="A30" s="1" t="s">
        <v>60</v>
      </c>
      <c r="B30" s="1" t="s">
        <v>61</v>
      </c>
      <c r="C30" s="9">
        <v>2.74852010590608</v>
      </c>
      <c r="D30" s="10">
        <v>0.87699543740852004</v>
      </c>
      <c r="E30" s="10">
        <v>0.17505888808953798</v>
      </c>
      <c r="F30" s="10">
        <v>0.43834264496388603</v>
      </c>
      <c r="G30" s="10">
        <v>3.8553825721062703E-2</v>
      </c>
      <c r="H30" s="10">
        <v>1.1700802559688099</v>
      </c>
      <c r="I30" s="10">
        <v>4.9489053754267306E-2</v>
      </c>
      <c r="J30" s="11">
        <v>1.60116796401506</v>
      </c>
      <c r="K30" s="10">
        <v>0.37797793534028301</v>
      </c>
      <c r="L30" s="10">
        <v>0.26227672931549001</v>
      </c>
      <c r="M30" s="10">
        <v>0.91132698736157791</v>
      </c>
      <c r="N30" s="10">
        <v>9.7258243440978797E-5</v>
      </c>
      <c r="O30" s="10">
        <v>4.9489053754267306E-2</v>
      </c>
      <c r="P30" s="12">
        <v>-1.14735214189102</v>
      </c>
      <c r="Q30" s="32">
        <f t="shared" si="0"/>
        <v>2.2728114077785078E-2</v>
      </c>
      <c r="AA30" s="13" t="s">
        <v>88</v>
      </c>
      <c r="AB30" s="13" t="s">
        <v>89</v>
      </c>
      <c r="AC30" s="14">
        <v>10.622999999999999</v>
      </c>
      <c r="AD30" s="15" t="s">
        <v>18</v>
      </c>
      <c r="AE30" s="9">
        <v>1.7256655542296502</v>
      </c>
      <c r="AF30" s="10">
        <v>0.60650603268033298</v>
      </c>
      <c r="AG30" s="10">
        <v>0.72712761876744003</v>
      </c>
      <c r="AH30" s="10">
        <v>0.29103527486058201</v>
      </c>
      <c r="AI30" s="10">
        <v>1.0820304929125401E-2</v>
      </c>
      <c r="AJ30" s="10">
        <v>1.6647295106074E-2</v>
      </c>
      <c r="AK30" s="10">
        <v>7.3529027886100398E-2</v>
      </c>
      <c r="AL30" s="11">
        <v>3.1738749698005901</v>
      </c>
      <c r="AM30" s="10">
        <v>0.58561386640207191</v>
      </c>
      <c r="AN30" s="10">
        <v>1.3641521159569701</v>
      </c>
      <c r="AO30" s="10">
        <v>1.06479860999077</v>
      </c>
      <c r="AP30" s="10">
        <v>8.5781349564684597E-2</v>
      </c>
      <c r="AQ30" s="10">
        <v>7.3529027886100398E-2</v>
      </c>
      <c r="AR30" s="12">
        <v>1.4482094155709402</v>
      </c>
    </row>
    <row r="31" spans="1:44">
      <c r="A31" s="1" t="s">
        <v>62</v>
      </c>
      <c r="B31" s="1" t="s">
        <v>63</v>
      </c>
      <c r="C31" s="9">
        <v>2.67546257654752</v>
      </c>
      <c r="D31" s="10">
        <v>0.40074409927594401</v>
      </c>
      <c r="E31" s="10">
        <v>1.0371032568994698</v>
      </c>
      <c r="F31" s="10">
        <v>0.19148578802712701</v>
      </c>
      <c r="G31" s="10">
        <v>0.110718878678238</v>
      </c>
      <c r="H31" s="10">
        <v>0.88431731751070297</v>
      </c>
      <c r="I31" s="10">
        <v>5.1093236156032902E-2</v>
      </c>
      <c r="J31" s="11">
        <v>3.8276981992417798</v>
      </c>
      <c r="K31" s="10">
        <v>0.124738379299751</v>
      </c>
      <c r="L31" s="10">
        <v>2.6705960914801499</v>
      </c>
      <c r="M31" s="10">
        <v>0.68995840690413901</v>
      </c>
      <c r="N31" s="10">
        <v>0.291312085401706</v>
      </c>
      <c r="O31" s="10">
        <v>5.1093236156032902E-2</v>
      </c>
      <c r="P31" s="12">
        <v>1.1522356226942601</v>
      </c>
      <c r="Q31" s="32">
        <f t="shared" si="0"/>
        <v>2.0365529402049676</v>
      </c>
      <c r="AA31" s="18" t="s">
        <v>90</v>
      </c>
      <c r="AB31" s="18" t="s">
        <v>91</v>
      </c>
      <c r="AC31" s="19">
        <v>16.635999999999999</v>
      </c>
      <c r="AD31" s="20" t="s">
        <v>32</v>
      </c>
      <c r="AE31" s="21">
        <v>3.2383004167848699</v>
      </c>
      <c r="AF31" s="22">
        <v>0.69457405477869705</v>
      </c>
      <c r="AG31" s="22">
        <v>0.25791215535941597</v>
      </c>
      <c r="AH31" s="22">
        <v>0.89169077630901095</v>
      </c>
      <c r="AI31" s="22">
        <v>0.27354519364593699</v>
      </c>
      <c r="AJ31" s="22">
        <v>1.0213786311417301</v>
      </c>
      <c r="AK31" s="22">
        <v>9.9199605550078104E-2</v>
      </c>
      <c r="AL31" s="23">
        <v>3.8336873335950301</v>
      </c>
      <c r="AM31" s="22">
        <v>0.34879821633604202</v>
      </c>
      <c r="AN31" s="22">
        <v>0.47300076406299502</v>
      </c>
      <c r="AO31" s="22">
        <v>2.1766853267300998</v>
      </c>
      <c r="AP31" s="22">
        <v>0.73600342091580895</v>
      </c>
      <c r="AQ31" s="22">
        <v>9.9199605550078104E-2</v>
      </c>
      <c r="AR31" s="24">
        <v>0.59538691681015499</v>
      </c>
    </row>
    <row r="32" spans="1:44">
      <c r="A32" s="1" t="s">
        <v>66</v>
      </c>
      <c r="B32" s="1" t="s">
        <v>67</v>
      </c>
      <c r="C32" s="9">
        <v>2.9056159773174701</v>
      </c>
      <c r="D32" s="10">
        <v>0.72400352695315096</v>
      </c>
      <c r="E32" s="10">
        <v>0.92889847640419698</v>
      </c>
      <c r="F32" s="10">
        <v>0.56706583644241504</v>
      </c>
      <c r="G32" s="10">
        <v>0.15872653997539002</v>
      </c>
      <c r="H32" s="10">
        <v>0.42776139138154201</v>
      </c>
      <c r="I32" s="10">
        <v>9.9160206160779002E-2</v>
      </c>
      <c r="J32" s="11">
        <v>8.9820372508155497</v>
      </c>
      <c r="K32" s="10">
        <v>1.0447199785502701</v>
      </c>
      <c r="L32" s="10">
        <v>1.03949606900519</v>
      </c>
      <c r="M32" s="10">
        <v>6.6373281144810097</v>
      </c>
      <c r="N32" s="10">
        <v>0.161332882618301</v>
      </c>
      <c r="O32" s="10">
        <v>9.9160206160779002E-2</v>
      </c>
      <c r="P32" s="12">
        <v>6.0764212734980703</v>
      </c>
      <c r="Q32" s="32">
        <f t="shared" si="0"/>
        <v>6.5041826648796182</v>
      </c>
      <c r="AA32" s="13" t="s">
        <v>92</v>
      </c>
      <c r="AB32" s="13" t="s">
        <v>93</v>
      </c>
      <c r="AC32" s="14">
        <v>1336.5509999999999</v>
      </c>
      <c r="AD32" s="15" t="s">
        <v>21</v>
      </c>
      <c r="AE32" s="9">
        <v>2.2140940908681999</v>
      </c>
      <c r="AF32" s="10">
        <v>0.52936044873228105</v>
      </c>
      <c r="AG32" s="10">
        <v>0.11433223812259201</v>
      </c>
      <c r="AH32" s="10">
        <v>0.148064631322013</v>
      </c>
      <c r="AI32" s="10">
        <v>0.12272950488288401</v>
      </c>
      <c r="AJ32" s="10">
        <v>1.2065047798058699</v>
      </c>
      <c r="AK32" s="10">
        <v>9.3102488002555106E-2</v>
      </c>
      <c r="AL32" s="11">
        <v>0.97805661078227191</v>
      </c>
      <c r="AM32" s="10">
        <v>0.47216685841613903</v>
      </c>
      <c r="AN32" s="10">
        <v>0.11169950952437301</v>
      </c>
      <c r="AO32" s="10">
        <v>0.23136458474468699</v>
      </c>
      <c r="AP32" s="10">
        <v>6.9723170094518394E-2</v>
      </c>
      <c r="AQ32" s="10">
        <v>9.3102488002555106E-2</v>
      </c>
      <c r="AR32" s="12">
        <v>-1.23603748008593</v>
      </c>
    </row>
    <row r="33" spans="1:44">
      <c r="A33" s="1" t="s">
        <v>94</v>
      </c>
      <c r="B33" s="1" t="s">
        <v>95</v>
      </c>
      <c r="C33" s="9" t="e">
        <v>#N/A</v>
      </c>
      <c r="D33" s="10" t="e">
        <v>#N/A</v>
      </c>
      <c r="E33" s="10" t="e">
        <v>#N/A</v>
      </c>
      <c r="F33" s="10" t="e">
        <v>#N/A</v>
      </c>
      <c r="G33" s="10" t="e">
        <v>#N/A</v>
      </c>
      <c r="H33" s="10" t="e">
        <v>#N/A</v>
      </c>
      <c r="I33" s="10" t="e">
        <v>#N/A</v>
      </c>
      <c r="J33" s="11" t="e">
        <v>#N/A</v>
      </c>
      <c r="K33" s="10" t="e">
        <v>#N/A</v>
      </c>
      <c r="L33" s="10" t="e">
        <v>#N/A</v>
      </c>
      <c r="M33" s="10" t="e">
        <v>#N/A</v>
      </c>
      <c r="N33" s="10" t="e">
        <v>#N/A</v>
      </c>
      <c r="O33" s="10" t="e">
        <v>#N/A</v>
      </c>
      <c r="P33" s="12" t="e">
        <v>#N/A</v>
      </c>
      <c r="Q33" s="32" t="e">
        <f t="shared" si="0"/>
        <v>#N/A</v>
      </c>
      <c r="AA33" s="13" t="s">
        <v>96</v>
      </c>
      <c r="AB33" s="13" t="s">
        <v>97</v>
      </c>
      <c r="AC33" s="14">
        <v>44.359000000000002</v>
      </c>
      <c r="AD33" s="15" t="s">
        <v>21</v>
      </c>
      <c r="AE33" s="9">
        <v>1.8693024453858</v>
      </c>
      <c r="AF33" s="10">
        <v>0.388302599499186</v>
      </c>
      <c r="AG33" s="10">
        <v>0.74931552402119095</v>
      </c>
      <c r="AH33" s="10">
        <v>0.13679559352853599</v>
      </c>
      <c r="AI33" s="10">
        <v>2.91361476526092E-2</v>
      </c>
      <c r="AJ33" s="10">
        <v>0.45256279056884302</v>
      </c>
      <c r="AK33" s="10">
        <v>0.11318979011543299</v>
      </c>
      <c r="AL33" s="11">
        <v>3.98015519537506</v>
      </c>
      <c r="AM33" s="10">
        <v>0.316395859748619</v>
      </c>
      <c r="AN33" s="10">
        <v>1.22418247614441</v>
      </c>
      <c r="AO33" s="10">
        <v>2.28644760806197</v>
      </c>
      <c r="AP33" s="10">
        <v>3.99394613046304E-2</v>
      </c>
      <c r="AQ33" s="10">
        <v>0.11318979011543299</v>
      </c>
      <c r="AR33" s="12">
        <v>2.11085274998926</v>
      </c>
    </row>
    <row r="34" spans="1:44">
      <c r="A34" s="1" t="s">
        <v>68</v>
      </c>
      <c r="B34" s="1" t="s">
        <v>69</v>
      </c>
      <c r="C34" s="9">
        <v>4.0730157657071597</v>
      </c>
      <c r="D34" s="10">
        <v>0.59280676304027502</v>
      </c>
      <c r="E34" s="10">
        <v>9.3797165664864707E-2</v>
      </c>
      <c r="F34" s="10">
        <v>0.39926859293176398</v>
      </c>
      <c r="G34" s="10">
        <v>1.15434178695844</v>
      </c>
      <c r="H34" s="10">
        <v>1.7268518910130002</v>
      </c>
      <c r="I34" s="10">
        <v>0.10594956609881601</v>
      </c>
      <c r="J34" s="11">
        <v>2.1284772975839199</v>
      </c>
      <c r="K34" s="10">
        <v>0.73036362682540001</v>
      </c>
      <c r="L34" s="10">
        <v>0.16812483370850101</v>
      </c>
      <c r="M34" s="10">
        <v>1.03179978409555</v>
      </c>
      <c r="N34" s="10">
        <v>9.2239486855644703E-2</v>
      </c>
      <c r="O34" s="10">
        <v>0.10594956609881601</v>
      </c>
      <c r="P34" s="12">
        <v>-1.9445384681232398</v>
      </c>
      <c r="Q34" s="32">
        <f t="shared" si="0"/>
        <v>-0.21768657711024808</v>
      </c>
      <c r="AA34" s="13" t="s">
        <v>98</v>
      </c>
      <c r="AB34" s="13" t="s">
        <v>99</v>
      </c>
      <c r="AC34" s="14">
        <v>3.5510000000000002</v>
      </c>
      <c r="AD34" s="15" t="s">
        <v>21</v>
      </c>
      <c r="AE34" s="9">
        <v>0.96474075510166601</v>
      </c>
      <c r="AF34" s="10">
        <v>0.25976411798404503</v>
      </c>
      <c r="AG34" s="10">
        <v>5.3972344505806499E-2</v>
      </c>
      <c r="AH34" s="10">
        <v>0.46540694248368603</v>
      </c>
      <c r="AI34" s="10">
        <v>9.5515315462434802E-2</v>
      </c>
      <c r="AJ34" s="10">
        <v>5.5304237944991598E-2</v>
      </c>
      <c r="AK34" s="10">
        <v>3.4777796720702296E-2</v>
      </c>
      <c r="AL34" s="11">
        <v>13.2681559848223</v>
      </c>
      <c r="AM34" s="10">
        <v>0.15433514545055602</v>
      </c>
      <c r="AN34" s="10">
        <v>3.7925707936820601</v>
      </c>
      <c r="AO34" s="10">
        <v>8.8076419577474496</v>
      </c>
      <c r="AP34" s="10">
        <v>0.47883029122148701</v>
      </c>
      <c r="AQ34" s="10">
        <v>3.4777796720702296E-2</v>
      </c>
      <c r="AR34" s="12">
        <v>12.303415229720601</v>
      </c>
    </row>
    <row r="35" spans="1:44" ht="45">
      <c r="A35" s="1" t="s">
        <v>70</v>
      </c>
      <c r="B35" s="1" t="s">
        <v>71</v>
      </c>
      <c r="C35" s="9">
        <v>1.31616891721637</v>
      </c>
      <c r="D35" s="10">
        <v>0.64529243090005795</v>
      </c>
      <c r="E35" s="10">
        <v>0.18237685651063898</v>
      </c>
      <c r="F35" s="10">
        <v>0.35812065499954199</v>
      </c>
      <c r="G35" s="10">
        <v>8.4931510060476893E-3</v>
      </c>
      <c r="H35" s="10">
        <v>4.4474779786632196E-2</v>
      </c>
      <c r="I35" s="10">
        <v>7.7411044013453612E-2</v>
      </c>
      <c r="J35" s="11">
        <v>1.30166004085345</v>
      </c>
      <c r="K35" s="10">
        <v>0.69008065674225305</v>
      </c>
      <c r="L35" s="10">
        <v>0.19294892158392599</v>
      </c>
      <c r="M35" s="10">
        <v>0.34022100361341301</v>
      </c>
      <c r="N35" s="10">
        <v>9.9841490040083612E-4</v>
      </c>
      <c r="O35" s="10">
        <v>7.7411044013453612E-2</v>
      </c>
      <c r="P35" s="12">
        <v>-1.4508876362927E-2</v>
      </c>
      <c r="Q35" s="32">
        <f t="shared" si="0"/>
        <v>2.9965903423706086E-2</v>
      </c>
      <c r="AA35" s="16" t="s">
        <v>100</v>
      </c>
      <c r="AB35" s="16" t="s">
        <v>101</v>
      </c>
      <c r="AC35" s="14">
        <v>62.523000000000003</v>
      </c>
      <c r="AD35" s="15" t="s">
        <v>18</v>
      </c>
      <c r="AE35" s="9">
        <v>0.75305532089031602</v>
      </c>
      <c r="AF35" s="10">
        <v>0.14861292361282902</v>
      </c>
      <c r="AG35" s="10">
        <v>1.3190438333250499E-2</v>
      </c>
      <c r="AH35" s="10">
        <v>0.49139216962862503</v>
      </c>
      <c r="AI35" s="10">
        <v>1.55610898876309E-2</v>
      </c>
      <c r="AJ35" s="10">
        <v>3.7081377934582001E-2</v>
      </c>
      <c r="AK35" s="10">
        <v>4.7217321493398898E-2</v>
      </c>
      <c r="AL35" s="11">
        <v>2.7621947731635901</v>
      </c>
      <c r="AM35" s="10">
        <v>0.135261773929122</v>
      </c>
      <c r="AN35" s="10">
        <v>0.28090934609901502</v>
      </c>
      <c r="AO35" s="10">
        <v>2.2530781447382702</v>
      </c>
      <c r="AP35" s="10">
        <v>4.5728186903786799E-2</v>
      </c>
      <c r="AQ35" s="10">
        <v>4.7217321493398898E-2</v>
      </c>
      <c r="AR35" s="17">
        <v>2.0091394522732799</v>
      </c>
    </row>
    <row r="36" spans="1:44">
      <c r="A36" s="1" t="s">
        <v>74</v>
      </c>
      <c r="B36" s="1" t="s">
        <v>75</v>
      </c>
      <c r="C36" s="9">
        <v>0.90419966553036701</v>
      </c>
      <c r="D36" s="10">
        <v>0.303274835418611</v>
      </c>
      <c r="E36" s="10">
        <v>6.8442318080945294E-2</v>
      </c>
      <c r="F36" s="10">
        <v>0.45712650591340598</v>
      </c>
      <c r="G36" s="10">
        <v>1.4670613800339601E-2</v>
      </c>
      <c r="H36" s="10">
        <v>2.07236527330842E-2</v>
      </c>
      <c r="I36" s="10">
        <v>3.99617395839812E-2</v>
      </c>
      <c r="J36" s="11">
        <v>0.50404932308927197</v>
      </c>
      <c r="K36" s="10">
        <v>0.282723369314895</v>
      </c>
      <c r="L36" s="10">
        <v>0.16547938887022801</v>
      </c>
      <c r="M36" s="10">
        <v>5.8057294538990797E-3</v>
      </c>
      <c r="N36" s="10">
        <v>1.00790958662674E-2</v>
      </c>
      <c r="O36" s="10">
        <v>3.99617395839812E-2</v>
      </c>
      <c r="P36" s="12">
        <v>-0.40015034244109599</v>
      </c>
      <c r="Q36" s="32">
        <f t="shared" si="0"/>
        <v>-0.37942668970801241</v>
      </c>
      <c r="AA36" s="13" t="s">
        <v>102</v>
      </c>
      <c r="AB36" s="13" t="s">
        <v>103</v>
      </c>
      <c r="AC36" s="14">
        <v>4.4589999999999996</v>
      </c>
      <c r="AD36" s="15" t="s">
        <v>32</v>
      </c>
      <c r="AE36" s="9">
        <v>2.6855460824438202</v>
      </c>
      <c r="AF36" s="10">
        <v>0.51819487419103405</v>
      </c>
      <c r="AG36" s="10">
        <v>0.31738436683698096</v>
      </c>
      <c r="AH36" s="10">
        <v>0.75236920032380605</v>
      </c>
      <c r="AI36" s="10">
        <v>5.5212995483773494E-2</v>
      </c>
      <c r="AJ36" s="10">
        <v>0.91529671099258103</v>
      </c>
      <c r="AK36" s="10">
        <v>0.12708793461564599</v>
      </c>
      <c r="AL36" s="11">
        <v>1.89912781481207</v>
      </c>
      <c r="AM36" s="10">
        <v>0.49140799093513998</v>
      </c>
      <c r="AN36" s="10">
        <v>0.57959381358499396</v>
      </c>
      <c r="AO36" s="10">
        <v>0.59946810985783094</v>
      </c>
      <c r="AP36" s="10">
        <v>0.10156996581846199</v>
      </c>
      <c r="AQ36" s="10">
        <v>0.12708793461564599</v>
      </c>
      <c r="AR36" s="12">
        <v>-0.78641826763174805</v>
      </c>
    </row>
    <row r="37" spans="1:44" ht="30">
      <c r="A37" s="1" t="s">
        <v>76</v>
      </c>
      <c r="B37" s="1" t="s">
        <v>77</v>
      </c>
      <c r="C37" s="9">
        <v>1.0346082918272299</v>
      </c>
      <c r="D37" s="10">
        <v>0.47968340549725202</v>
      </c>
      <c r="E37" s="10">
        <v>5.5129919831456806E-2</v>
      </c>
      <c r="F37" s="10">
        <v>0.24848032975040898</v>
      </c>
      <c r="G37" s="10">
        <v>6.5902917303166303E-2</v>
      </c>
      <c r="H37" s="10">
        <v>0.141527625418295</v>
      </c>
      <c r="I37" s="10">
        <v>4.3884094026652595E-2</v>
      </c>
      <c r="J37" s="11">
        <v>0.93961978001985202</v>
      </c>
      <c r="K37" s="10">
        <v>0.46710335031194999</v>
      </c>
      <c r="L37" s="10">
        <v>0.108317208651611</v>
      </c>
      <c r="M37" s="10">
        <v>0.194805811448412</v>
      </c>
      <c r="N37" s="10">
        <v>0.12550931558122599</v>
      </c>
      <c r="O37" s="10">
        <v>4.3884094026652595E-2</v>
      </c>
      <c r="P37" s="12">
        <v>-9.4988511807380605E-2</v>
      </c>
      <c r="Q37" s="32">
        <f t="shared" si="0"/>
        <v>4.6539113610914895E-2</v>
      </c>
      <c r="AA37" s="18" t="s">
        <v>104</v>
      </c>
      <c r="AB37" s="18" t="s">
        <v>105</v>
      </c>
      <c r="AC37" s="19">
        <v>20.123000000000001</v>
      </c>
      <c r="AD37" s="20" t="s">
        <v>18</v>
      </c>
      <c r="AE37" s="9">
        <v>1.0103723122139499</v>
      </c>
      <c r="AF37" s="22">
        <v>0.43784904486634502</v>
      </c>
      <c r="AG37" s="22">
        <v>4.5027151173952097E-2</v>
      </c>
      <c r="AH37" s="22">
        <v>0.202850897327403</v>
      </c>
      <c r="AI37" s="22">
        <v>0.153542931267933</v>
      </c>
      <c r="AJ37" s="22">
        <v>9.6638113746686405E-2</v>
      </c>
      <c r="AK37" s="22">
        <v>7.4464173831633895E-2</v>
      </c>
      <c r="AL37" s="23">
        <v>1.6739788121078101</v>
      </c>
      <c r="AM37" s="22">
        <v>0.82741911015038494</v>
      </c>
      <c r="AN37" s="22">
        <v>0.30128644443573499</v>
      </c>
      <c r="AO37" s="22">
        <v>0.46266521979803399</v>
      </c>
      <c r="AP37" s="22">
        <v>8.1438638920204691E-3</v>
      </c>
      <c r="AQ37" s="22">
        <v>7.4464173831633895E-2</v>
      </c>
      <c r="AR37" s="24">
        <v>0.66360649989385501</v>
      </c>
    </row>
    <row r="38" spans="1:44">
      <c r="A38" s="1" t="s">
        <v>80</v>
      </c>
      <c r="B38" s="1" t="s">
        <v>81</v>
      </c>
      <c r="C38" s="9">
        <v>1.0440408583579699</v>
      </c>
      <c r="D38" s="10">
        <v>0.42180644434991499</v>
      </c>
      <c r="E38" s="10">
        <v>0.11829617528614099</v>
      </c>
      <c r="F38" s="10">
        <v>0.27838555220478001</v>
      </c>
      <c r="G38" s="10">
        <v>6.3500090021400904E-2</v>
      </c>
      <c r="H38" s="10">
        <v>0.121070082431067</v>
      </c>
      <c r="I38" s="10">
        <v>4.09825140646621E-2</v>
      </c>
      <c r="J38" s="11">
        <v>1.8500402169414001</v>
      </c>
      <c r="K38" s="10">
        <v>0.462007464145892</v>
      </c>
      <c r="L38" s="10">
        <v>0.11253368367708901</v>
      </c>
      <c r="M38" s="10">
        <v>1.11901037510947</v>
      </c>
      <c r="N38" s="10">
        <v>0.115506179944281</v>
      </c>
      <c r="O38" s="10">
        <v>4.09825140646621E-2</v>
      </c>
      <c r="P38" s="12">
        <v>0.80599935858343197</v>
      </c>
      <c r="Q38" s="32">
        <f t="shared" si="0"/>
        <v>0.92706944101449495</v>
      </c>
      <c r="AA38" s="16" t="s">
        <v>106</v>
      </c>
      <c r="AB38" s="16" t="s">
        <v>107</v>
      </c>
      <c r="AC38" s="14">
        <v>4.4290000000000003</v>
      </c>
      <c r="AD38" s="15" t="s">
        <v>32</v>
      </c>
      <c r="AE38" s="9">
        <v>3.7461590842608197</v>
      </c>
      <c r="AF38" s="10">
        <v>0.80656413613694999</v>
      </c>
      <c r="AG38" s="10">
        <v>7.3153989256824301E-2</v>
      </c>
      <c r="AH38" s="10">
        <v>0.62637035073457903</v>
      </c>
      <c r="AI38" s="10">
        <v>8.3491824550642801E-2</v>
      </c>
      <c r="AJ38" s="10">
        <v>1.8126943554889201</v>
      </c>
      <c r="AK38" s="10">
        <v>0.34388442809290598</v>
      </c>
      <c r="AL38" s="11">
        <v>2.5035550214677902</v>
      </c>
      <c r="AM38" s="10">
        <v>0.690892600609749</v>
      </c>
      <c r="AN38" s="10">
        <v>0.13369420077885999</v>
      </c>
      <c r="AO38" s="10">
        <v>1.0206138099314699</v>
      </c>
      <c r="AP38" s="10">
        <v>0.31446998205480498</v>
      </c>
      <c r="AQ38" s="10">
        <v>0.34388442809290598</v>
      </c>
      <c r="AR38" s="17">
        <v>-1.2426040627930399</v>
      </c>
    </row>
    <row r="39" spans="1:44">
      <c r="A39" s="1" t="s">
        <v>84</v>
      </c>
      <c r="B39" s="1" t="s">
        <v>85</v>
      </c>
      <c r="C39" s="9">
        <v>7.0139040530870496</v>
      </c>
      <c r="D39" s="10">
        <v>0.953531835216892</v>
      </c>
      <c r="E39" s="10">
        <v>0.26465761442519803</v>
      </c>
      <c r="F39" s="10">
        <v>1.59352760170684</v>
      </c>
      <c r="G39" s="10">
        <v>0.121266023068895</v>
      </c>
      <c r="H39" s="10">
        <v>4.0323995570301099</v>
      </c>
      <c r="I39" s="10">
        <v>4.8521421639110301E-2</v>
      </c>
      <c r="J39" s="11">
        <v>14.919932052664501</v>
      </c>
      <c r="K39" s="10">
        <v>2.61395468677261</v>
      </c>
      <c r="L39" s="10">
        <v>0.235578352226056</v>
      </c>
      <c r="M39" s="10">
        <v>8.4298114317278792</v>
      </c>
      <c r="N39" s="10">
        <v>3.5920661602988</v>
      </c>
      <c r="O39" s="10">
        <v>4.8521421639110301E-2</v>
      </c>
      <c r="P39" s="12">
        <v>7.9060279995774101</v>
      </c>
      <c r="Q39" s="32">
        <f t="shared" si="0"/>
        <v>11.93842755660752</v>
      </c>
      <c r="AA39" s="16" t="s">
        <v>108</v>
      </c>
      <c r="AB39" s="16" t="s">
        <v>109</v>
      </c>
      <c r="AC39" s="14">
        <v>11.204000000000001</v>
      </c>
      <c r="AD39" s="15" t="s">
        <v>32</v>
      </c>
      <c r="AE39" s="9">
        <v>1.8523390559758699</v>
      </c>
      <c r="AF39" s="10">
        <v>0.63590131346871703</v>
      </c>
      <c r="AG39" s="10">
        <v>0.132663597245988</v>
      </c>
      <c r="AH39" s="10">
        <v>0.114136064543019</v>
      </c>
      <c r="AI39" s="10">
        <v>0.182208066007995</v>
      </c>
      <c r="AJ39" s="10">
        <v>0.76285402792930601</v>
      </c>
      <c r="AK39" s="10">
        <v>2.4575986780847502E-2</v>
      </c>
      <c r="AL39" s="11">
        <v>0.740741170331217</v>
      </c>
      <c r="AM39" s="10">
        <v>0.29147057514594599</v>
      </c>
      <c r="AN39" s="10">
        <v>8.42695329227931E-2</v>
      </c>
      <c r="AO39" s="10">
        <v>0.21080862649071699</v>
      </c>
      <c r="AP39" s="10">
        <v>0.12961644899091398</v>
      </c>
      <c r="AQ39" s="10">
        <v>2.4575986780847502E-2</v>
      </c>
      <c r="AR39" s="17">
        <v>-1.11159788564466</v>
      </c>
    </row>
    <row r="40" spans="1:44" ht="30">
      <c r="A40" s="1" t="s">
        <v>110</v>
      </c>
      <c r="B40" s="1" t="s">
        <v>111</v>
      </c>
      <c r="C40" s="9" t="e">
        <v>#N/A</v>
      </c>
      <c r="D40" s="10" t="e">
        <v>#N/A</v>
      </c>
      <c r="E40" s="10" t="e">
        <v>#N/A</v>
      </c>
      <c r="F40" s="10" t="e">
        <v>#N/A</v>
      </c>
      <c r="G40" s="10" t="e">
        <v>#N/A</v>
      </c>
      <c r="H40" s="10" t="e">
        <v>#N/A</v>
      </c>
      <c r="I40" s="10" t="e">
        <v>#N/A</v>
      </c>
      <c r="J40" s="11" t="e">
        <v>#N/A</v>
      </c>
      <c r="K40" s="10" t="e">
        <v>#N/A</v>
      </c>
      <c r="L40" s="10" t="e">
        <v>#N/A</v>
      </c>
      <c r="M40" s="10" t="e">
        <v>#N/A</v>
      </c>
      <c r="N40" s="10" t="e">
        <v>#N/A</v>
      </c>
      <c r="O40" s="10" t="e">
        <v>#N/A</v>
      </c>
      <c r="P40" s="12" t="e">
        <v>#N/A</v>
      </c>
      <c r="Q40" s="32" t="e">
        <f t="shared" si="0"/>
        <v>#N/A</v>
      </c>
      <c r="AA40" s="18" t="s">
        <v>112</v>
      </c>
      <c r="AB40" s="18" t="s">
        <v>113</v>
      </c>
      <c r="AC40" s="19">
        <v>10.268000000000001</v>
      </c>
      <c r="AD40" s="20" t="s">
        <v>39</v>
      </c>
      <c r="AE40" s="21">
        <v>5.7321864176284398</v>
      </c>
      <c r="AF40" s="22">
        <v>1.0850561830732799</v>
      </c>
      <c r="AG40" s="22">
        <v>0.14713659575239002</v>
      </c>
      <c r="AH40" s="22">
        <v>1.00793442208353</v>
      </c>
      <c r="AI40" s="22">
        <v>5.7288138975214301E-2</v>
      </c>
      <c r="AJ40" s="22">
        <v>3.26555677828628</v>
      </c>
      <c r="AK40" s="22">
        <v>0.16921429945774699</v>
      </c>
      <c r="AL40" s="23">
        <v>2.6670802328542398</v>
      </c>
      <c r="AM40" s="22">
        <v>1.1423981970028698</v>
      </c>
      <c r="AN40" s="22">
        <v>0.12356544029916</v>
      </c>
      <c r="AO40" s="22">
        <v>1.2299341143254101</v>
      </c>
      <c r="AP40" s="22">
        <v>1.96818176904957E-3</v>
      </c>
      <c r="AQ40" s="22">
        <v>0.16921429945774699</v>
      </c>
      <c r="AR40" s="24">
        <v>-3.0651061847742</v>
      </c>
    </row>
    <row r="41" spans="1:44">
      <c r="A41" s="1" t="s">
        <v>114</v>
      </c>
      <c r="B41" s="1" t="s">
        <v>115</v>
      </c>
      <c r="C41" s="9" t="e">
        <v>#N/A</v>
      </c>
      <c r="D41" s="10" t="e">
        <v>#N/A</v>
      </c>
      <c r="E41" s="10" t="e">
        <v>#N/A</v>
      </c>
      <c r="F41" s="10" t="e">
        <v>#N/A</v>
      </c>
      <c r="G41" s="10" t="e">
        <v>#N/A</v>
      </c>
      <c r="H41" s="10" t="e">
        <v>#N/A</v>
      </c>
      <c r="I41" s="10" t="e">
        <v>#N/A</v>
      </c>
      <c r="J41" s="11" t="e">
        <v>#N/A</v>
      </c>
      <c r="K41" s="10" t="e">
        <v>#N/A</v>
      </c>
      <c r="L41" s="10" t="e">
        <v>#N/A</v>
      </c>
      <c r="M41" s="10" t="e">
        <v>#N/A</v>
      </c>
      <c r="N41" s="10" t="e">
        <v>#N/A</v>
      </c>
      <c r="O41" s="10" t="e">
        <v>#N/A</v>
      </c>
      <c r="P41" s="12" t="e">
        <v>#N/A</v>
      </c>
      <c r="Q41" s="32" t="e">
        <f t="shared" si="0"/>
        <v>#N/A</v>
      </c>
      <c r="AA41" s="13" t="s">
        <v>116</v>
      </c>
      <c r="AB41" s="13" t="s">
        <v>117</v>
      </c>
      <c r="AC41" s="14">
        <v>5.4450000000000003</v>
      </c>
      <c r="AD41" s="15" t="s">
        <v>39</v>
      </c>
      <c r="AE41" s="9">
        <v>8.2602630285209511</v>
      </c>
      <c r="AF41" s="10">
        <v>2.5916807036809599</v>
      </c>
      <c r="AG41" s="10">
        <v>0.47441630483177599</v>
      </c>
      <c r="AH41" s="10">
        <v>0.530087985360158</v>
      </c>
      <c r="AI41" s="10">
        <v>0.92805813483928901</v>
      </c>
      <c r="AJ41" s="10">
        <v>3.4675753857818701</v>
      </c>
      <c r="AK41" s="10">
        <v>0.26844451402689301</v>
      </c>
      <c r="AL41" s="11">
        <v>4.8507660281998399</v>
      </c>
      <c r="AM41" s="10">
        <v>2.3862325551517203</v>
      </c>
      <c r="AN41" s="10">
        <v>3.4126188107546196E-2</v>
      </c>
      <c r="AO41" s="10">
        <v>0.29409933520273501</v>
      </c>
      <c r="AP41" s="10">
        <v>1.86786343571095</v>
      </c>
      <c r="AQ41" s="10">
        <v>0.26844451402689301</v>
      </c>
      <c r="AR41" s="12">
        <v>-3.4094970003211102</v>
      </c>
    </row>
    <row r="42" spans="1:44" ht="30">
      <c r="A42" s="1" t="s">
        <v>86</v>
      </c>
      <c r="B42" s="1" t="s">
        <v>87</v>
      </c>
      <c r="C42" s="9">
        <v>1.3175183171693299</v>
      </c>
      <c r="D42" s="10">
        <v>0.35923216850799899</v>
      </c>
      <c r="E42" s="10">
        <v>0.58743149593144905</v>
      </c>
      <c r="F42" s="10">
        <v>0.30401202738377997</v>
      </c>
      <c r="G42" s="10">
        <v>7.9014126876421203E-3</v>
      </c>
      <c r="H42" s="10">
        <v>2.06567294324186E-2</v>
      </c>
      <c r="I42" s="10">
        <v>3.8284483226038502E-2</v>
      </c>
      <c r="J42" s="11">
        <v>8.4398571801573397</v>
      </c>
      <c r="K42" s="10">
        <v>0.35739076668315201</v>
      </c>
      <c r="L42" s="10">
        <v>0.61242993075296703</v>
      </c>
      <c r="M42" s="10">
        <v>7.4317519994951802</v>
      </c>
      <c r="N42" s="10">
        <v>0</v>
      </c>
      <c r="O42" s="10">
        <v>3.8284483226038502E-2</v>
      </c>
      <c r="P42" s="12">
        <v>7.1223388629880198</v>
      </c>
      <c r="Q42" s="32">
        <f t="shared" si="0"/>
        <v>7.14299559242043</v>
      </c>
      <c r="AA42" s="18" t="s">
        <v>118</v>
      </c>
      <c r="AB42" s="18" t="s">
        <v>119</v>
      </c>
      <c r="AC42" s="19">
        <v>9.8140000000000001</v>
      </c>
      <c r="AD42" s="20" t="s">
        <v>21</v>
      </c>
      <c r="AE42" s="21">
        <v>1.47327151773773</v>
      </c>
      <c r="AF42" s="22">
        <v>0.429439576048261</v>
      </c>
      <c r="AG42" s="22">
        <v>0.124640296475638</v>
      </c>
      <c r="AH42" s="22">
        <v>0.10561424026628601</v>
      </c>
      <c r="AI42" s="22">
        <v>6.0839344336686897E-2</v>
      </c>
      <c r="AJ42" s="22">
        <v>0.71631203079807593</v>
      </c>
      <c r="AK42" s="22">
        <v>3.6426029812781799E-2</v>
      </c>
      <c r="AL42" s="23">
        <v>0.50161561730237403</v>
      </c>
      <c r="AM42" s="22">
        <v>0.215229898625211</v>
      </c>
      <c r="AN42" s="22">
        <v>0.11792347039739699</v>
      </c>
      <c r="AO42" s="22">
        <v>0.11726520488068</v>
      </c>
      <c r="AP42" s="22">
        <v>1.47710135863052E-2</v>
      </c>
      <c r="AQ42" s="22">
        <v>3.6426029812781799E-2</v>
      </c>
      <c r="AR42" s="24">
        <v>-0.97165590043535499</v>
      </c>
    </row>
    <row r="43" spans="1:44">
      <c r="A43" s="1" t="s">
        <v>88</v>
      </c>
      <c r="B43" s="1" t="s">
        <v>89</v>
      </c>
      <c r="C43" s="9">
        <v>1.7256655542296502</v>
      </c>
      <c r="D43" s="10">
        <v>0.60650603268033298</v>
      </c>
      <c r="E43" s="10">
        <v>0.72712761876744003</v>
      </c>
      <c r="F43" s="10">
        <v>0.29103527486058201</v>
      </c>
      <c r="G43" s="10">
        <v>1.0820304929125401E-2</v>
      </c>
      <c r="H43" s="10">
        <v>1.6647295106074E-2</v>
      </c>
      <c r="I43" s="10">
        <v>7.3529027886100398E-2</v>
      </c>
      <c r="J43" s="11">
        <v>3.1738749698005901</v>
      </c>
      <c r="K43" s="10">
        <v>0.58561386640207191</v>
      </c>
      <c r="L43" s="10">
        <v>1.3641521159569701</v>
      </c>
      <c r="M43" s="10">
        <v>1.06479860999077</v>
      </c>
      <c r="N43" s="10">
        <v>8.5781349564684597E-2</v>
      </c>
      <c r="O43" s="10">
        <v>7.3529027886100398E-2</v>
      </c>
      <c r="P43" s="12">
        <v>1.4482094155709402</v>
      </c>
      <c r="Q43" s="32">
        <f t="shared" si="0"/>
        <v>1.4648567106770163</v>
      </c>
      <c r="AA43" s="13" t="s">
        <v>120</v>
      </c>
      <c r="AB43" s="13" t="s">
        <v>121</v>
      </c>
      <c r="AC43" s="14">
        <v>13.342000000000001</v>
      </c>
      <c r="AD43" s="15" t="s">
        <v>21</v>
      </c>
      <c r="AE43" s="9">
        <v>1.88540623517874</v>
      </c>
      <c r="AF43" s="10">
        <v>0.430477897423727</v>
      </c>
      <c r="AG43" s="10">
        <v>0.35670060881175497</v>
      </c>
      <c r="AH43" s="10">
        <v>0.25706771883755802</v>
      </c>
      <c r="AI43" s="10">
        <v>0.10428048145515</v>
      </c>
      <c r="AJ43" s="10">
        <v>0.66302432729880501</v>
      </c>
      <c r="AK43" s="10">
        <v>7.3855201351746905E-2</v>
      </c>
      <c r="AL43" s="11">
        <v>2.3307542235197802</v>
      </c>
      <c r="AM43" s="10">
        <v>0.41136498173595903</v>
      </c>
      <c r="AN43" s="10">
        <v>0.35627403915295902</v>
      </c>
      <c r="AO43" s="10">
        <v>1.3111563519762301</v>
      </c>
      <c r="AP43" s="10">
        <v>0.178103649302878</v>
      </c>
      <c r="AQ43" s="10">
        <v>7.3855201351746905E-2</v>
      </c>
      <c r="AR43" s="12">
        <v>0.44534798834103401</v>
      </c>
    </row>
    <row r="44" spans="1:44">
      <c r="A44" s="1" t="s">
        <v>122</v>
      </c>
      <c r="B44" s="1" t="s">
        <v>123</v>
      </c>
      <c r="C44" s="9" t="e">
        <v>#N/A</v>
      </c>
      <c r="D44" s="10" t="e">
        <v>#N/A</v>
      </c>
      <c r="E44" s="10" t="e">
        <v>#N/A</v>
      </c>
      <c r="F44" s="10" t="e">
        <v>#N/A</v>
      </c>
      <c r="G44" s="10" t="e">
        <v>#N/A</v>
      </c>
      <c r="H44" s="10" t="e">
        <v>#N/A</v>
      </c>
      <c r="I44" s="10" t="e">
        <v>#N/A</v>
      </c>
      <c r="J44" s="11" t="e">
        <v>#N/A</v>
      </c>
      <c r="K44" s="10" t="e">
        <v>#N/A</v>
      </c>
      <c r="L44" s="10" t="e">
        <v>#N/A</v>
      </c>
      <c r="M44" s="10" t="e">
        <v>#N/A</v>
      </c>
      <c r="N44" s="10" t="e">
        <v>#N/A</v>
      </c>
      <c r="O44" s="10" t="e">
        <v>#N/A</v>
      </c>
      <c r="P44" s="12" t="e">
        <v>#N/A</v>
      </c>
      <c r="Q44" s="32" t="e">
        <f t="shared" si="0"/>
        <v>#N/A</v>
      </c>
      <c r="AA44" s="13" t="s">
        <v>124</v>
      </c>
      <c r="AB44" s="13" t="s">
        <v>125</v>
      </c>
      <c r="AC44" s="14">
        <v>80.061000000000007</v>
      </c>
      <c r="AD44" s="15" t="s">
        <v>21</v>
      </c>
      <c r="AE44" s="9">
        <v>1.65955774746258</v>
      </c>
      <c r="AF44" s="10">
        <v>0.63066801376075898</v>
      </c>
      <c r="AG44" s="10">
        <v>5.7016055649600099E-2</v>
      </c>
      <c r="AH44" s="10">
        <v>0.13761011865891298</v>
      </c>
      <c r="AI44" s="10">
        <v>4.9112668841258998E-2</v>
      </c>
      <c r="AJ44" s="10">
        <v>0.61769868317804399</v>
      </c>
      <c r="AK44" s="10">
        <v>0.16745220737400399</v>
      </c>
      <c r="AL44" s="11">
        <v>0.61793594922386497</v>
      </c>
      <c r="AM44" s="10">
        <v>0.42950759660269799</v>
      </c>
      <c r="AN44" s="10">
        <v>0</v>
      </c>
      <c r="AO44" s="10">
        <v>4.8750890944279602E-4</v>
      </c>
      <c r="AP44" s="10">
        <v>2.0488636337720498E-2</v>
      </c>
      <c r="AQ44" s="10">
        <v>0.16745220737400399</v>
      </c>
      <c r="AR44" s="12">
        <v>-1.0416217982387099</v>
      </c>
    </row>
    <row r="45" spans="1:44">
      <c r="A45" s="1" t="s">
        <v>90</v>
      </c>
      <c r="B45" s="1" t="s">
        <v>91</v>
      </c>
      <c r="C45" s="9">
        <v>3.2383004167848699</v>
      </c>
      <c r="D45" s="10">
        <v>0.69457405477869705</v>
      </c>
      <c r="E45" s="10">
        <v>0.25791215535941597</v>
      </c>
      <c r="F45" s="10">
        <v>0.89169077630901095</v>
      </c>
      <c r="G45" s="10">
        <v>0.27354519364593699</v>
      </c>
      <c r="H45" s="10">
        <v>1.0213786311417301</v>
      </c>
      <c r="I45" s="10">
        <v>9.9199605550078104E-2</v>
      </c>
      <c r="J45" s="11">
        <v>3.8336873335950301</v>
      </c>
      <c r="K45" s="10">
        <v>0.34879821633604202</v>
      </c>
      <c r="L45" s="10">
        <v>0.47300076406299502</v>
      </c>
      <c r="M45" s="10">
        <v>2.1766853267300998</v>
      </c>
      <c r="N45" s="10">
        <v>0.73600342091580895</v>
      </c>
      <c r="O45" s="10">
        <v>9.9199605550078104E-2</v>
      </c>
      <c r="P45" s="12">
        <v>0.59538691681015499</v>
      </c>
      <c r="Q45" s="32">
        <f t="shared" si="0"/>
        <v>1.6167655479518848</v>
      </c>
      <c r="AA45" s="13" t="s">
        <v>126</v>
      </c>
      <c r="AB45" s="13" t="s">
        <v>127</v>
      </c>
      <c r="AC45" s="14">
        <v>6.1070000000000002</v>
      </c>
      <c r="AD45" s="15" t="s">
        <v>21</v>
      </c>
      <c r="AE45" s="9">
        <v>2.0322965066383101</v>
      </c>
      <c r="AF45" s="10">
        <v>0.57391646582306499</v>
      </c>
      <c r="AG45" s="10">
        <v>0.19897078339075799</v>
      </c>
      <c r="AH45" s="10">
        <v>0.41246063769414598</v>
      </c>
      <c r="AI45" s="10">
        <v>0.15925216999060601</v>
      </c>
      <c r="AJ45" s="10">
        <v>0.64065159372588298</v>
      </c>
      <c r="AK45" s="10">
        <v>4.7044856013853595E-2</v>
      </c>
      <c r="AL45" s="11">
        <v>0.67246991475377793</v>
      </c>
      <c r="AM45" s="10">
        <v>0.35368310435807804</v>
      </c>
      <c r="AN45" s="10">
        <v>0.11330793591317299</v>
      </c>
      <c r="AO45" s="10">
        <v>4.4988938235082203E-2</v>
      </c>
      <c r="AP45" s="10">
        <v>0.113445080233591</v>
      </c>
      <c r="AQ45" s="10">
        <v>4.7044856013853595E-2</v>
      </c>
      <c r="AR45" s="12">
        <v>-1.35982659188453</v>
      </c>
    </row>
    <row r="46" spans="1:44">
      <c r="A46" s="1" t="s">
        <v>92</v>
      </c>
      <c r="B46" s="1" t="s">
        <v>93</v>
      </c>
      <c r="C46" s="9">
        <v>2.2140940908681999</v>
      </c>
      <c r="D46" s="10">
        <v>0.52936044873228105</v>
      </c>
      <c r="E46" s="10">
        <v>0.11433223812259201</v>
      </c>
      <c r="F46" s="10">
        <v>0.148064631322013</v>
      </c>
      <c r="G46" s="10">
        <v>0.12272950488288401</v>
      </c>
      <c r="H46" s="10">
        <v>1.2065047798058699</v>
      </c>
      <c r="I46" s="10">
        <v>9.3102488002555106E-2</v>
      </c>
      <c r="J46" s="11">
        <v>0.97805661078227191</v>
      </c>
      <c r="K46" s="10">
        <v>0.47216685841613903</v>
      </c>
      <c r="L46" s="10">
        <v>0.11169950952437301</v>
      </c>
      <c r="M46" s="10">
        <v>0.23136458474468699</v>
      </c>
      <c r="N46" s="10">
        <v>6.9723170094518394E-2</v>
      </c>
      <c r="O46" s="10">
        <v>9.3102488002555106E-2</v>
      </c>
      <c r="P46" s="12">
        <v>-1.23603748008593</v>
      </c>
      <c r="Q46" s="32">
        <f t="shared" si="0"/>
        <v>-2.9532700280052504E-2</v>
      </c>
      <c r="AA46" s="13" t="s">
        <v>128</v>
      </c>
      <c r="AB46" s="13" t="s">
        <v>129</v>
      </c>
      <c r="AC46" s="14">
        <v>4.7809999999999997</v>
      </c>
      <c r="AD46" s="15" t="s">
        <v>18</v>
      </c>
      <c r="AE46" s="9">
        <v>0.88599366966460003</v>
      </c>
      <c r="AF46" s="10">
        <v>0.26707401529632302</v>
      </c>
      <c r="AG46" s="10">
        <v>0.23862953195342601</v>
      </c>
      <c r="AH46" s="10">
        <v>0.20121947310682903</v>
      </c>
      <c r="AI46" s="10">
        <v>2.1081387543696099E-2</v>
      </c>
      <c r="AJ46" s="10">
        <v>0.110166815539397</v>
      </c>
      <c r="AK46" s="10">
        <v>4.7822446224928698E-2</v>
      </c>
      <c r="AL46" s="11">
        <v>1.5982710247796998</v>
      </c>
      <c r="AM46" s="10">
        <v>0.158674921062609</v>
      </c>
      <c r="AN46" s="10">
        <v>0.239875616854097</v>
      </c>
      <c r="AO46" s="10">
        <v>0.11009566249875</v>
      </c>
      <c r="AP46" s="10">
        <v>1.04180237813932</v>
      </c>
      <c r="AQ46" s="10">
        <v>4.7822446224928698E-2</v>
      </c>
      <c r="AR46" s="12">
        <v>0.71227735511510404</v>
      </c>
    </row>
    <row r="47" spans="1:44">
      <c r="A47" s="1" t="s">
        <v>96</v>
      </c>
      <c r="B47" s="1" t="s">
        <v>97</v>
      </c>
      <c r="C47" s="9">
        <v>1.8693024453858</v>
      </c>
      <c r="D47" s="10">
        <v>0.388302599499186</v>
      </c>
      <c r="E47" s="10">
        <v>0.74931552402119095</v>
      </c>
      <c r="F47" s="10">
        <v>0.13679559352853599</v>
      </c>
      <c r="G47" s="10">
        <v>2.91361476526092E-2</v>
      </c>
      <c r="H47" s="10">
        <v>0.45256279056884302</v>
      </c>
      <c r="I47" s="10">
        <v>0.11318979011543299</v>
      </c>
      <c r="J47" s="11">
        <v>3.98015519537506</v>
      </c>
      <c r="K47" s="10">
        <v>0.316395859748619</v>
      </c>
      <c r="L47" s="10">
        <v>1.22418247614441</v>
      </c>
      <c r="M47" s="10">
        <v>2.28644760806197</v>
      </c>
      <c r="N47" s="10">
        <v>3.99394613046304E-2</v>
      </c>
      <c r="O47" s="10">
        <v>0.11318979011543299</v>
      </c>
      <c r="P47" s="12">
        <v>2.11085274998926</v>
      </c>
      <c r="Q47" s="32">
        <f t="shared" si="0"/>
        <v>2.5634155405581076</v>
      </c>
      <c r="AA47" s="13" t="s">
        <v>130</v>
      </c>
      <c r="AB47" s="13" t="s">
        <v>131</v>
      </c>
      <c r="AC47" s="14">
        <v>1.343</v>
      </c>
      <c r="AD47" s="15" t="s">
        <v>39</v>
      </c>
      <c r="AE47" s="9">
        <v>7.8809274045323603</v>
      </c>
      <c r="AF47" s="10">
        <v>1.02735739446208</v>
      </c>
      <c r="AG47" s="10">
        <v>0</v>
      </c>
      <c r="AH47" s="10">
        <v>2.0112876539680697</v>
      </c>
      <c r="AI47" s="10">
        <v>1.34722172305372</v>
      </c>
      <c r="AJ47" s="10">
        <v>3.3043327651701802</v>
      </c>
      <c r="AK47" s="10">
        <v>0.190727867878314</v>
      </c>
      <c r="AL47" s="11">
        <v>8.9571780895889201</v>
      </c>
      <c r="AM47" s="10">
        <v>1.00363286945396</v>
      </c>
      <c r="AN47" s="10">
        <v>0.39275569167115904</v>
      </c>
      <c r="AO47" s="10">
        <v>3.2659256974820301</v>
      </c>
      <c r="AP47" s="10">
        <v>4.1041359631034604</v>
      </c>
      <c r="AQ47" s="10">
        <v>0.190727867878314</v>
      </c>
      <c r="AR47" s="12">
        <v>1.0762506850565701</v>
      </c>
    </row>
    <row r="48" spans="1:44">
      <c r="A48" s="1" t="s">
        <v>132</v>
      </c>
      <c r="B48" s="1" t="s">
        <v>133</v>
      </c>
      <c r="C48" s="9" t="e">
        <v>#N/A</v>
      </c>
      <c r="D48" s="10" t="e">
        <v>#N/A</v>
      </c>
      <c r="E48" s="10" t="e">
        <v>#N/A</v>
      </c>
      <c r="F48" s="10" t="e">
        <v>#N/A</v>
      </c>
      <c r="G48" s="10" t="e">
        <v>#N/A</v>
      </c>
      <c r="H48" s="10" t="e">
        <v>#N/A</v>
      </c>
      <c r="I48" s="10" t="e">
        <v>#N/A</v>
      </c>
      <c r="J48" s="11" t="e">
        <v>#N/A</v>
      </c>
      <c r="K48" s="10" t="e">
        <v>#N/A</v>
      </c>
      <c r="L48" s="10" t="e">
        <v>#N/A</v>
      </c>
      <c r="M48" s="10" t="e">
        <v>#N/A</v>
      </c>
      <c r="N48" s="10" t="e">
        <v>#N/A</v>
      </c>
      <c r="O48" s="10" t="e">
        <v>#N/A</v>
      </c>
      <c r="P48" s="12" t="e">
        <v>#N/A</v>
      </c>
      <c r="Q48" s="32" t="e">
        <f t="shared" si="0"/>
        <v>#N/A</v>
      </c>
      <c r="AA48" s="16" t="s">
        <v>134</v>
      </c>
      <c r="AB48" s="16" t="s">
        <v>135</v>
      </c>
      <c r="AC48" s="14">
        <v>78.646000000000001</v>
      </c>
      <c r="AD48" s="15" t="s">
        <v>18</v>
      </c>
      <c r="AE48" s="9">
        <v>1.1023574582468301</v>
      </c>
      <c r="AF48" s="10">
        <v>0.36222806291530296</v>
      </c>
      <c r="AG48" s="10">
        <v>0.12909539866741201</v>
      </c>
      <c r="AH48" s="10">
        <v>0.497195400504089</v>
      </c>
      <c r="AI48" s="10">
        <v>4.0628553543381094E-6</v>
      </c>
      <c r="AJ48" s="10">
        <v>5.5615392391792196E-2</v>
      </c>
      <c r="AK48" s="10">
        <v>5.8219140912882897E-2</v>
      </c>
      <c r="AL48" s="11">
        <v>0.66192637891432504</v>
      </c>
      <c r="AM48" s="10">
        <v>0.36986144997704995</v>
      </c>
      <c r="AN48" s="10">
        <v>0.130199760883698</v>
      </c>
      <c r="AO48" s="10">
        <v>5.4916068287099502E-2</v>
      </c>
      <c r="AP48" s="10">
        <v>4.8729958853594504E-2</v>
      </c>
      <c r="AQ48" s="10">
        <v>5.8219140912882897E-2</v>
      </c>
      <c r="AR48" s="17">
        <v>-0.44043107933250797</v>
      </c>
    </row>
    <row r="49" spans="1:44">
      <c r="A49" s="1" t="s">
        <v>136</v>
      </c>
      <c r="B49" s="1" t="s">
        <v>137</v>
      </c>
      <c r="C49" s="9" t="e">
        <v>#N/A</v>
      </c>
      <c r="D49" s="10" t="e">
        <v>#N/A</v>
      </c>
      <c r="E49" s="10" t="e">
        <v>#N/A</v>
      </c>
      <c r="F49" s="10" t="e">
        <v>#N/A</v>
      </c>
      <c r="G49" s="10" t="e">
        <v>#N/A</v>
      </c>
      <c r="H49" s="10" t="e">
        <v>#N/A</v>
      </c>
      <c r="I49" s="10" t="e">
        <v>#N/A</v>
      </c>
      <c r="J49" s="11" t="e">
        <v>#N/A</v>
      </c>
      <c r="K49" s="10" t="e">
        <v>#N/A</v>
      </c>
      <c r="L49" s="10" t="e">
        <v>#N/A</v>
      </c>
      <c r="M49" s="10" t="e">
        <v>#N/A</v>
      </c>
      <c r="N49" s="10" t="e">
        <v>#N/A</v>
      </c>
      <c r="O49" s="10" t="e">
        <v>#N/A</v>
      </c>
      <c r="P49" s="12" t="e">
        <v>#N/A</v>
      </c>
      <c r="Q49" s="32" t="e">
        <f t="shared" si="0"/>
        <v>#N/A</v>
      </c>
      <c r="AA49" s="16" t="s">
        <v>138</v>
      </c>
      <c r="AB49" s="16" t="s">
        <v>139</v>
      </c>
      <c r="AC49" s="14">
        <v>5.2830000000000004</v>
      </c>
      <c r="AD49" s="15" t="s">
        <v>39</v>
      </c>
      <c r="AE49" s="9">
        <v>6.1595304680774694</v>
      </c>
      <c r="AF49" s="10">
        <v>1.1600152431762598</v>
      </c>
      <c r="AG49" s="10">
        <v>9.9583193380406207E-2</v>
      </c>
      <c r="AH49" s="10">
        <v>0.106238840386847</v>
      </c>
      <c r="AI49" s="10">
        <v>0.37162838781318802</v>
      </c>
      <c r="AJ49" s="10">
        <v>4.3121304665768703</v>
      </c>
      <c r="AK49" s="10">
        <v>0.109934336743901</v>
      </c>
      <c r="AL49" s="11">
        <v>12.464886692654499</v>
      </c>
      <c r="AM49" s="10">
        <v>1.0765694679862901</v>
      </c>
      <c r="AN49" s="10">
        <v>3.8202873686900198E-3</v>
      </c>
      <c r="AO49" s="10">
        <v>8.7627128875413192</v>
      </c>
      <c r="AP49" s="10">
        <v>2.5118497130142901</v>
      </c>
      <c r="AQ49" s="10">
        <v>0.109934336743901</v>
      </c>
      <c r="AR49" s="17">
        <v>6.3053562245770198</v>
      </c>
    </row>
    <row r="50" spans="1:44">
      <c r="A50" s="1" t="s">
        <v>140</v>
      </c>
      <c r="B50" s="1" t="s">
        <v>99</v>
      </c>
      <c r="C50" s="9">
        <v>0.96474075510166601</v>
      </c>
      <c r="D50" s="10">
        <v>0.25976411798404503</v>
      </c>
      <c r="E50" s="10">
        <v>5.3972344505806499E-2</v>
      </c>
      <c r="F50" s="10">
        <v>0.46540694248368603</v>
      </c>
      <c r="G50" s="10">
        <v>9.5515315462434802E-2</v>
      </c>
      <c r="H50" s="10">
        <v>5.5304237944991598E-2</v>
      </c>
      <c r="I50" s="10">
        <v>3.4777796720702296E-2</v>
      </c>
      <c r="J50" s="11">
        <v>13.2681559848223</v>
      </c>
      <c r="K50" s="10">
        <v>0.15433514545055602</v>
      </c>
      <c r="L50" s="10">
        <v>3.7925707936820601</v>
      </c>
      <c r="M50" s="10">
        <v>8.8076419577474496</v>
      </c>
      <c r="N50" s="10">
        <v>0.47883029122148701</v>
      </c>
      <c r="O50" s="10">
        <v>3.4777796720702296E-2</v>
      </c>
      <c r="P50" s="12">
        <v>12.303415229720601</v>
      </c>
      <c r="Q50" s="32">
        <f t="shared" si="0"/>
        <v>12.35871946766558</v>
      </c>
      <c r="AA50" s="18" t="s">
        <v>141</v>
      </c>
      <c r="AB50" s="18" t="s">
        <v>142</v>
      </c>
      <c r="AC50" s="19">
        <v>61.713999999999999</v>
      </c>
      <c r="AD50" s="20" t="s">
        <v>39</v>
      </c>
      <c r="AE50" s="21">
        <v>5.0138337448919801</v>
      </c>
      <c r="AF50" s="22">
        <v>1.10028751854281</v>
      </c>
      <c r="AG50" s="22">
        <v>0.26660251655190198</v>
      </c>
      <c r="AH50" s="22">
        <v>0.651874437741914</v>
      </c>
      <c r="AI50" s="22">
        <v>0.23915854108441401</v>
      </c>
      <c r="AJ50" s="22">
        <v>2.51407606288286</v>
      </c>
      <c r="AK50" s="22">
        <v>0.24183466808808199</v>
      </c>
      <c r="AL50" s="23">
        <v>3.0032027556627399</v>
      </c>
      <c r="AM50" s="22">
        <v>1.45860751465911</v>
      </c>
      <c r="AN50" s="22">
        <v>0.24617267353536301</v>
      </c>
      <c r="AO50" s="22">
        <v>0.89900316292223603</v>
      </c>
      <c r="AP50" s="22">
        <v>0.15758473645795498</v>
      </c>
      <c r="AQ50" s="22">
        <v>0.24183466808808199</v>
      </c>
      <c r="AR50" s="24">
        <v>-2.0106309892292398</v>
      </c>
    </row>
    <row r="51" spans="1:44">
      <c r="A51" s="1" t="s">
        <v>102</v>
      </c>
      <c r="B51" s="1" t="s">
        <v>103</v>
      </c>
      <c r="C51" s="9">
        <v>2.6855460824438202</v>
      </c>
      <c r="D51" s="10">
        <v>0.51819487419103405</v>
      </c>
      <c r="E51" s="10">
        <v>0.31738436683698096</v>
      </c>
      <c r="F51" s="10">
        <v>0.75236920032380605</v>
      </c>
      <c r="G51" s="10">
        <v>5.5212995483773494E-2</v>
      </c>
      <c r="H51" s="10">
        <v>0.91529671099258103</v>
      </c>
      <c r="I51" s="10">
        <v>0.12708793461564599</v>
      </c>
      <c r="J51" s="11">
        <v>1.89912781481207</v>
      </c>
      <c r="K51" s="10">
        <v>0.49140799093513998</v>
      </c>
      <c r="L51" s="10">
        <v>0.57959381358499396</v>
      </c>
      <c r="M51" s="10">
        <v>0.59946810985783094</v>
      </c>
      <c r="N51" s="10">
        <v>0.10156996581846199</v>
      </c>
      <c r="O51" s="10">
        <v>0.12708793461564599</v>
      </c>
      <c r="P51" s="12">
        <v>-0.78641826763174805</v>
      </c>
      <c r="Q51" s="32">
        <f t="shared" si="0"/>
        <v>0.12887844336083232</v>
      </c>
      <c r="AA51" s="18" t="s">
        <v>143</v>
      </c>
      <c r="AB51" s="18" t="s">
        <v>144</v>
      </c>
      <c r="AC51" s="19">
        <v>1.4219999999999999</v>
      </c>
      <c r="AD51" s="20" t="s">
        <v>32</v>
      </c>
      <c r="AE51" s="9">
        <v>1.4119407077311601</v>
      </c>
      <c r="AF51" s="22">
        <v>0.47528247740838603</v>
      </c>
      <c r="AG51" s="22">
        <v>0.117589106421694</v>
      </c>
      <c r="AH51" s="22">
        <v>0.63566748019091601</v>
      </c>
      <c r="AI51" s="22">
        <v>0.15318575974542001</v>
      </c>
      <c r="AJ51" s="22">
        <v>0</v>
      </c>
      <c r="AK51" s="22">
        <v>3.0215883964741602E-2</v>
      </c>
      <c r="AL51" s="23">
        <v>29.290410577370302</v>
      </c>
      <c r="AM51" s="22">
        <v>0.27017454050843703</v>
      </c>
      <c r="AN51" s="22">
        <v>4.1868580580047805</v>
      </c>
      <c r="AO51" s="22">
        <v>21.325785039433001</v>
      </c>
      <c r="AP51" s="22">
        <v>3.4773770554593004</v>
      </c>
      <c r="AQ51" s="22">
        <v>3.0215883964741602E-2</v>
      </c>
      <c r="AR51" s="24">
        <v>27.878469869639098</v>
      </c>
    </row>
    <row r="52" spans="1:44">
      <c r="A52" s="1" t="s">
        <v>104</v>
      </c>
      <c r="B52" s="1" t="s">
        <v>105</v>
      </c>
      <c r="C52" s="9">
        <v>1.0103723122139499</v>
      </c>
      <c r="D52" s="10">
        <v>0.43784904486634502</v>
      </c>
      <c r="E52" s="10">
        <v>4.5027151173952097E-2</v>
      </c>
      <c r="F52" s="10">
        <v>0.202850897327403</v>
      </c>
      <c r="G52" s="10">
        <v>0.153542931267933</v>
      </c>
      <c r="H52" s="10">
        <v>9.6638113746686405E-2</v>
      </c>
      <c r="I52" s="10">
        <v>7.4464173831633895E-2</v>
      </c>
      <c r="J52" s="11">
        <v>1.6739788121078101</v>
      </c>
      <c r="K52" s="10">
        <v>0.82741911015038494</v>
      </c>
      <c r="L52" s="10">
        <v>0.30128644443573499</v>
      </c>
      <c r="M52" s="10">
        <v>0.46266521979803399</v>
      </c>
      <c r="N52" s="10">
        <v>8.1438638920204691E-3</v>
      </c>
      <c r="O52" s="10">
        <v>7.4464173831633895E-2</v>
      </c>
      <c r="P52" s="12">
        <v>0.66360649989385501</v>
      </c>
      <c r="Q52" s="32">
        <f t="shared" si="0"/>
        <v>0.76024461364054141</v>
      </c>
      <c r="AA52" s="13" t="s">
        <v>145</v>
      </c>
      <c r="AB52" s="13" t="s">
        <v>146</v>
      </c>
      <c r="AC52" s="14">
        <v>1.6160000000000001</v>
      </c>
      <c r="AD52" s="15" t="s">
        <v>18</v>
      </c>
      <c r="AE52" s="9">
        <v>3.44527390377162</v>
      </c>
      <c r="AF52" s="10">
        <v>0.73248532243138009</v>
      </c>
      <c r="AG52" s="10">
        <v>0.165038002030508</v>
      </c>
      <c r="AH52" s="10">
        <v>0.20836983839679601</v>
      </c>
      <c r="AI52" s="10">
        <v>2.0101362292558398</v>
      </c>
      <c r="AJ52" s="10">
        <v>0.28905491525648003</v>
      </c>
      <c r="AK52" s="10">
        <v>4.0189596400623404E-2</v>
      </c>
      <c r="AL52" s="11">
        <v>1.1018664175448201</v>
      </c>
      <c r="AM52" s="10">
        <v>0.327511904369721</v>
      </c>
      <c r="AN52" s="10">
        <v>0.12582107731386</v>
      </c>
      <c r="AO52" s="10">
        <v>0.21822492373934302</v>
      </c>
      <c r="AP52" s="10">
        <v>0.39011891572127305</v>
      </c>
      <c r="AQ52" s="10">
        <v>4.0189596400623404E-2</v>
      </c>
      <c r="AR52" s="12">
        <v>-2.3434074862267997</v>
      </c>
    </row>
    <row r="53" spans="1:44">
      <c r="A53" s="1" t="s">
        <v>106</v>
      </c>
      <c r="B53" s="1" t="s">
        <v>107</v>
      </c>
      <c r="C53" s="9">
        <v>3.7461590842608197</v>
      </c>
      <c r="D53" s="10">
        <v>0.80656413613694999</v>
      </c>
      <c r="E53" s="10">
        <v>7.3153989256824301E-2</v>
      </c>
      <c r="F53" s="10">
        <v>0.62637035073457903</v>
      </c>
      <c r="G53" s="10">
        <v>8.3491824550642801E-2</v>
      </c>
      <c r="H53" s="10">
        <v>1.8126943554889201</v>
      </c>
      <c r="I53" s="10">
        <v>0.34388442809290598</v>
      </c>
      <c r="J53" s="11">
        <v>2.5035550214677902</v>
      </c>
      <c r="K53" s="10">
        <v>0.690892600609749</v>
      </c>
      <c r="L53" s="10">
        <v>0.13369420077885999</v>
      </c>
      <c r="M53" s="10">
        <v>1.0206138099314699</v>
      </c>
      <c r="N53" s="10">
        <v>0.31446998205480498</v>
      </c>
      <c r="O53" s="10">
        <v>0.34388442809290598</v>
      </c>
      <c r="P53" s="12">
        <v>-1.2426040627930399</v>
      </c>
      <c r="Q53" s="32">
        <f t="shared" si="0"/>
        <v>0.57009029269588751</v>
      </c>
      <c r="AA53" s="16" t="s">
        <v>147</v>
      </c>
      <c r="AB53" s="16" t="s">
        <v>148</v>
      </c>
      <c r="AC53" s="14">
        <v>4.3579999999999997</v>
      </c>
      <c r="AD53" s="15" t="s">
        <v>21</v>
      </c>
      <c r="AE53" s="9">
        <v>1.8206781377486301</v>
      </c>
      <c r="AF53" s="10">
        <v>0.62388983461953396</v>
      </c>
      <c r="AG53" s="10">
        <v>0.2802756485979</v>
      </c>
      <c r="AH53" s="10">
        <v>0.113471470101128</v>
      </c>
      <c r="AI53" s="10">
        <v>0.24155678168645697</v>
      </c>
      <c r="AJ53" s="10">
        <v>0.515831679486907</v>
      </c>
      <c r="AK53" s="10">
        <v>4.5652723256707002E-2</v>
      </c>
      <c r="AL53" s="11">
        <v>1.20607900339078</v>
      </c>
      <c r="AM53" s="10">
        <v>0.17071692364951399</v>
      </c>
      <c r="AN53" s="10">
        <v>0.36697485042989197</v>
      </c>
      <c r="AO53" s="10">
        <v>0.57667137176231797</v>
      </c>
      <c r="AP53" s="10">
        <v>4.6063134292345799E-2</v>
      </c>
      <c r="AQ53" s="10">
        <v>4.5652723256707002E-2</v>
      </c>
      <c r="AR53" s="17">
        <v>-0.61459913435785696</v>
      </c>
    </row>
    <row r="54" spans="1:44">
      <c r="A54" s="1" t="s">
        <v>108</v>
      </c>
      <c r="B54" s="1" t="s">
        <v>109</v>
      </c>
      <c r="C54" s="9">
        <v>1.8523390559758699</v>
      </c>
      <c r="D54" s="10">
        <v>0.63590131346871703</v>
      </c>
      <c r="E54" s="10">
        <v>0.132663597245988</v>
      </c>
      <c r="F54" s="10">
        <v>0.114136064543019</v>
      </c>
      <c r="G54" s="10">
        <v>0.182208066007995</v>
      </c>
      <c r="H54" s="10">
        <v>0.76285402792930601</v>
      </c>
      <c r="I54" s="10">
        <v>2.4575986780847502E-2</v>
      </c>
      <c r="J54" s="11">
        <v>0.740741170331217</v>
      </c>
      <c r="K54" s="10">
        <v>0.29147057514594599</v>
      </c>
      <c r="L54" s="10">
        <v>8.42695329227931E-2</v>
      </c>
      <c r="M54" s="10">
        <v>0.21080862649071699</v>
      </c>
      <c r="N54" s="10">
        <v>0.12961644899091398</v>
      </c>
      <c r="O54" s="10">
        <v>2.4575986780847502E-2</v>
      </c>
      <c r="P54" s="12">
        <v>-1.11159788564466</v>
      </c>
      <c r="Q54" s="32">
        <f t="shared" si="0"/>
        <v>-0.34874385771534888</v>
      </c>
      <c r="AA54" s="13" t="s">
        <v>149</v>
      </c>
      <c r="AB54" s="13" t="s">
        <v>150</v>
      </c>
      <c r="AC54" s="14">
        <v>82.343000000000004</v>
      </c>
      <c r="AD54" s="15" t="s">
        <v>39</v>
      </c>
      <c r="AE54" s="9">
        <v>5.0819735113252102</v>
      </c>
      <c r="AF54" s="10">
        <v>1.2495608631847199</v>
      </c>
      <c r="AG54" s="10">
        <v>0.20541686901023301</v>
      </c>
      <c r="AH54" s="10">
        <v>0.60812872403388496</v>
      </c>
      <c r="AI54" s="10">
        <v>0.13116469707033801</v>
      </c>
      <c r="AJ54" s="10">
        <v>2.6967167472550999</v>
      </c>
      <c r="AK54" s="10">
        <v>0.19098561077094001</v>
      </c>
      <c r="AL54" s="11">
        <v>1.92467518917866</v>
      </c>
      <c r="AM54" s="10">
        <v>0.91964725168958794</v>
      </c>
      <c r="AN54" s="10">
        <v>8.9758629684611291E-2</v>
      </c>
      <c r="AO54" s="10">
        <v>0.64893039941983</v>
      </c>
      <c r="AP54" s="10">
        <v>7.5353297613690404E-2</v>
      </c>
      <c r="AQ54" s="10">
        <v>0.19098561077094001</v>
      </c>
      <c r="AR54" s="12">
        <v>-3.15729832214656</v>
      </c>
    </row>
    <row r="55" spans="1:44">
      <c r="A55" s="1" t="s">
        <v>151</v>
      </c>
      <c r="B55" s="1" t="s">
        <v>152</v>
      </c>
      <c r="C55" s="9" t="e">
        <v>#N/A</v>
      </c>
      <c r="D55" s="10" t="e">
        <v>#N/A</v>
      </c>
      <c r="E55" s="10" t="e">
        <v>#N/A</v>
      </c>
      <c r="F55" s="10" t="e">
        <v>#N/A</v>
      </c>
      <c r="G55" s="10" t="e">
        <v>#N/A</v>
      </c>
      <c r="H55" s="10" t="e">
        <v>#N/A</v>
      </c>
      <c r="I55" s="10" t="e">
        <v>#N/A</v>
      </c>
      <c r="J55" s="11" t="e">
        <v>#N/A</v>
      </c>
      <c r="K55" s="10" t="e">
        <v>#N/A</v>
      </c>
      <c r="L55" s="10" t="e">
        <v>#N/A</v>
      </c>
      <c r="M55" s="10" t="e">
        <v>#N/A</v>
      </c>
      <c r="N55" s="10" t="e">
        <v>#N/A</v>
      </c>
      <c r="O55" s="10" t="e">
        <v>#N/A</v>
      </c>
      <c r="P55" s="12" t="e">
        <v>#N/A</v>
      </c>
      <c r="Q55" s="32" t="e">
        <f t="shared" si="0"/>
        <v>#N/A</v>
      </c>
      <c r="AA55" s="13" t="s">
        <v>153</v>
      </c>
      <c r="AB55" s="13" t="s">
        <v>154</v>
      </c>
      <c r="AC55" s="14">
        <v>22.870999999999999</v>
      </c>
      <c r="AD55" s="15" t="s">
        <v>18</v>
      </c>
      <c r="AE55" s="9">
        <v>1.7515503608185299</v>
      </c>
      <c r="AF55" s="10">
        <v>0.49828156179779198</v>
      </c>
      <c r="AG55" s="10">
        <v>6.4589311685158898E-2</v>
      </c>
      <c r="AH55" s="10">
        <v>0.60173419312171705</v>
      </c>
      <c r="AI55" s="10">
        <v>0.269447918763568</v>
      </c>
      <c r="AJ55" s="10">
        <v>0.252951477258822</v>
      </c>
      <c r="AK55" s="10">
        <v>6.4545898191468193E-2</v>
      </c>
      <c r="AL55" s="11">
        <v>1.1899891085007199</v>
      </c>
      <c r="AM55" s="10">
        <v>0.599063795077452</v>
      </c>
      <c r="AN55" s="10">
        <v>0.288779437063587</v>
      </c>
      <c r="AO55" s="10">
        <v>0.18041621522713</v>
      </c>
      <c r="AP55" s="10">
        <v>5.7183762941083897E-2</v>
      </c>
      <c r="AQ55" s="10">
        <v>6.4545898191468193E-2</v>
      </c>
      <c r="AR55" s="12">
        <v>-0.56156125231780596</v>
      </c>
    </row>
    <row r="56" spans="1:44">
      <c r="A56" s="1" t="s">
        <v>112</v>
      </c>
      <c r="B56" s="1" t="s">
        <v>113</v>
      </c>
      <c r="C56" s="9">
        <v>5.7321864176284398</v>
      </c>
      <c r="D56" s="10">
        <v>1.0850561830732799</v>
      </c>
      <c r="E56" s="10">
        <v>0.14713659575239002</v>
      </c>
      <c r="F56" s="10">
        <v>1.00793442208353</v>
      </c>
      <c r="G56" s="10">
        <v>5.7288138975214301E-2</v>
      </c>
      <c r="H56" s="10">
        <v>3.26555677828628</v>
      </c>
      <c r="I56" s="10">
        <v>0.16921429945774699</v>
      </c>
      <c r="J56" s="11">
        <v>2.6670802328542398</v>
      </c>
      <c r="K56" s="10">
        <v>1.1423981970028698</v>
      </c>
      <c r="L56" s="10">
        <v>0.12356544029916</v>
      </c>
      <c r="M56" s="10">
        <v>1.2299341143254101</v>
      </c>
      <c r="N56" s="10">
        <v>1.96818176904957E-3</v>
      </c>
      <c r="O56" s="10">
        <v>0.16921429945774699</v>
      </c>
      <c r="P56" s="12">
        <v>-3.0651061847742</v>
      </c>
      <c r="Q56" s="32">
        <f t="shared" si="0"/>
        <v>0.2004505935120755</v>
      </c>
      <c r="AA56" s="13" t="s">
        <v>155</v>
      </c>
      <c r="AB56" s="13" t="s">
        <v>156</v>
      </c>
      <c r="AC56" s="14">
        <v>11.112</v>
      </c>
      <c r="AD56" s="15" t="s">
        <v>39</v>
      </c>
      <c r="AE56" s="9">
        <v>5.3891553844196194</v>
      </c>
      <c r="AF56" s="10">
        <v>1.27359583110111</v>
      </c>
      <c r="AG56" s="10">
        <v>0.388541249411964</v>
      </c>
      <c r="AH56" s="10">
        <v>0.356173686460248</v>
      </c>
      <c r="AI56" s="10">
        <v>0.34762994316107304</v>
      </c>
      <c r="AJ56" s="10">
        <v>2.9155681451309303</v>
      </c>
      <c r="AK56" s="10">
        <v>0.10764652915430101</v>
      </c>
      <c r="AL56" s="11">
        <v>1.61966115549471</v>
      </c>
      <c r="AM56" s="10">
        <v>1.0526041004720301</v>
      </c>
      <c r="AN56" s="10">
        <v>9.2101684589810107E-2</v>
      </c>
      <c r="AO56" s="10">
        <v>0.14338839531581701</v>
      </c>
      <c r="AP56" s="10">
        <v>0.22392044596275598</v>
      </c>
      <c r="AQ56" s="10">
        <v>0.10764652915430101</v>
      </c>
      <c r="AR56" s="12">
        <v>-3.76949422892491</v>
      </c>
    </row>
    <row r="57" spans="1:44">
      <c r="A57" s="1" t="s">
        <v>116</v>
      </c>
      <c r="B57" s="1" t="s">
        <v>117</v>
      </c>
      <c r="C57" s="9">
        <v>8.2602630285209511</v>
      </c>
      <c r="D57" s="10">
        <v>2.5916807036809599</v>
      </c>
      <c r="E57" s="10">
        <v>0.47441630483177599</v>
      </c>
      <c r="F57" s="10">
        <v>0.530087985360158</v>
      </c>
      <c r="G57" s="10">
        <v>0.92805813483928901</v>
      </c>
      <c r="H57" s="10">
        <v>3.4675753857818701</v>
      </c>
      <c r="I57" s="10">
        <v>0.26844451402689301</v>
      </c>
      <c r="J57" s="11">
        <v>4.8507660281998399</v>
      </c>
      <c r="K57" s="10">
        <v>2.3862325551517203</v>
      </c>
      <c r="L57" s="10">
        <v>3.4126188107546196E-2</v>
      </c>
      <c r="M57" s="10">
        <v>0.29409933520273501</v>
      </c>
      <c r="N57" s="10">
        <v>1.86786343571095</v>
      </c>
      <c r="O57" s="10">
        <v>0.26844451402689301</v>
      </c>
      <c r="P57" s="12">
        <v>-3.4094970003211102</v>
      </c>
      <c r="Q57" s="32">
        <f t="shared" si="0"/>
        <v>5.8078385460769155E-2</v>
      </c>
      <c r="AA57" s="16" t="s">
        <v>157</v>
      </c>
      <c r="AB57" s="16" t="s">
        <v>158</v>
      </c>
      <c r="AC57" s="14">
        <v>13.353999999999999</v>
      </c>
      <c r="AD57" s="15" t="s">
        <v>21</v>
      </c>
      <c r="AE57" s="9">
        <v>1.7736324575834899</v>
      </c>
      <c r="AF57" s="10">
        <v>0.42755580197938298</v>
      </c>
      <c r="AG57" s="10">
        <v>0.21825883102850699</v>
      </c>
      <c r="AH57" s="10">
        <v>0.56415178885925399</v>
      </c>
      <c r="AI57" s="10">
        <v>1.53752439859256E-2</v>
      </c>
      <c r="AJ57" s="10">
        <v>0.490652070363015</v>
      </c>
      <c r="AK57" s="10">
        <v>5.76387213674028E-2</v>
      </c>
      <c r="AL57" s="11">
        <v>1.1246270322877698</v>
      </c>
      <c r="AM57" s="10">
        <v>0.426112290530055</v>
      </c>
      <c r="AN57" s="10">
        <v>0.19611443158346001</v>
      </c>
      <c r="AO57" s="10">
        <v>0.39979093091365303</v>
      </c>
      <c r="AP57" s="10">
        <v>4.4970657893199401E-2</v>
      </c>
      <c r="AQ57" s="10">
        <v>5.76387213674028E-2</v>
      </c>
      <c r="AR57" s="17">
        <v>-0.64900542529571703</v>
      </c>
    </row>
    <row r="58" spans="1:44">
      <c r="A58" s="1" t="s">
        <v>159</v>
      </c>
      <c r="B58" s="1" t="s">
        <v>160</v>
      </c>
      <c r="C58" s="9" t="e">
        <v>#N/A</v>
      </c>
      <c r="D58" s="10" t="e">
        <v>#N/A</v>
      </c>
      <c r="E58" s="10" t="e">
        <v>#N/A</v>
      </c>
      <c r="F58" s="10" t="e">
        <v>#N/A</v>
      </c>
      <c r="G58" s="10" t="e">
        <v>#N/A</v>
      </c>
      <c r="H58" s="10" t="e">
        <v>#N/A</v>
      </c>
      <c r="I58" s="10" t="e">
        <v>#N/A</v>
      </c>
      <c r="J58" s="11" t="e">
        <v>#N/A</v>
      </c>
      <c r="K58" s="10" t="e">
        <v>#N/A</v>
      </c>
      <c r="L58" s="10" t="e">
        <v>#N/A</v>
      </c>
      <c r="M58" s="10" t="e">
        <v>#N/A</v>
      </c>
      <c r="N58" s="10" t="e">
        <v>#N/A</v>
      </c>
      <c r="O58" s="10" t="e">
        <v>#N/A</v>
      </c>
      <c r="P58" s="12" t="e">
        <v>#N/A</v>
      </c>
      <c r="Q58" s="32" t="e">
        <f t="shared" si="0"/>
        <v>#N/A</v>
      </c>
      <c r="AA58" s="16" t="s">
        <v>161</v>
      </c>
      <c r="AB58" s="16" t="s">
        <v>162</v>
      </c>
      <c r="AC58" s="14">
        <v>9.6150000000000002</v>
      </c>
      <c r="AD58" s="15" t="s">
        <v>18</v>
      </c>
      <c r="AE58" s="9">
        <v>1.6669229705673199</v>
      </c>
      <c r="AF58" s="10">
        <v>0.61238060944902206</v>
      </c>
      <c r="AG58" s="10">
        <v>0.32038760780669001</v>
      </c>
      <c r="AH58" s="10">
        <v>0.51119590081012201</v>
      </c>
      <c r="AI58" s="10">
        <v>6.4668023140706299E-2</v>
      </c>
      <c r="AJ58" s="10">
        <v>8.3640268622707098E-2</v>
      </c>
      <c r="AK58" s="10">
        <v>7.4650560738074703E-2</v>
      </c>
      <c r="AL58" s="11">
        <v>2.8477465433399898</v>
      </c>
      <c r="AM58" s="10">
        <v>0.57482053369358899</v>
      </c>
      <c r="AN58" s="10">
        <v>0.90913744850668698</v>
      </c>
      <c r="AO58" s="10">
        <v>0.77150452036039197</v>
      </c>
      <c r="AP58" s="10">
        <v>0.51763348004125098</v>
      </c>
      <c r="AQ58" s="10">
        <v>7.4650560738074703E-2</v>
      </c>
      <c r="AR58" s="17">
        <v>1.1808235727726701</v>
      </c>
    </row>
    <row r="59" spans="1:44" ht="30">
      <c r="A59" s="1" t="s">
        <v>163</v>
      </c>
      <c r="B59" s="1" t="s">
        <v>164</v>
      </c>
      <c r="C59" s="9" t="e">
        <v>#N/A</v>
      </c>
      <c r="D59" s="10" t="e">
        <v>#N/A</v>
      </c>
      <c r="E59" s="10" t="e">
        <v>#N/A</v>
      </c>
      <c r="F59" s="10" t="e">
        <v>#N/A</v>
      </c>
      <c r="G59" s="10" t="e">
        <v>#N/A</v>
      </c>
      <c r="H59" s="10" t="e">
        <v>#N/A</v>
      </c>
      <c r="I59" s="10" t="e">
        <v>#N/A</v>
      </c>
      <c r="J59" s="11" t="e">
        <v>#N/A</v>
      </c>
      <c r="K59" s="10" t="e">
        <v>#N/A</v>
      </c>
      <c r="L59" s="10" t="e">
        <v>#N/A</v>
      </c>
      <c r="M59" s="10" t="e">
        <v>#N/A</v>
      </c>
      <c r="N59" s="10" t="e">
        <v>#N/A</v>
      </c>
      <c r="O59" s="10" t="e">
        <v>#N/A</v>
      </c>
      <c r="P59" s="12" t="e">
        <v>#N/A</v>
      </c>
      <c r="Q59" s="32" t="e">
        <f t="shared" si="0"/>
        <v>#N/A</v>
      </c>
      <c r="AA59" s="18" t="s">
        <v>165</v>
      </c>
      <c r="AB59" s="18" t="s">
        <v>166</v>
      </c>
      <c r="AC59" s="19">
        <v>1.5409999999999999</v>
      </c>
      <c r="AD59" s="20" t="s">
        <v>18</v>
      </c>
      <c r="AE59" s="9">
        <v>0.96173650690839896</v>
      </c>
      <c r="AF59" s="22">
        <v>0.298065999692604</v>
      </c>
      <c r="AG59" s="22">
        <v>0.37900709541932398</v>
      </c>
      <c r="AH59" s="22">
        <v>0.17847657273907699</v>
      </c>
      <c r="AI59" s="22">
        <v>4.3495276678613606E-3</v>
      </c>
      <c r="AJ59" s="22">
        <v>5.29986252162657E-2</v>
      </c>
      <c r="AK59" s="22">
        <v>4.88386861732664E-2</v>
      </c>
      <c r="AL59" s="23">
        <v>3.21836697407899</v>
      </c>
      <c r="AM59" s="22">
        <v>0.44568238585194198</v>
      </c>
      <c r="AN59" s="22">
        <v>0.39002291094207903</v>
      </c>
      <c r="AO59" s="22">
        <v>0.371236140907306</v>
      </c>
      <c r="AP59" s="22">
        <v>1.9625868502043899</v>
      </c>
      <c r="AQ59" s="22">
        <v>4.88386861732664E-2</v>
      </c>
      <c r="AR59" s="24">
        <v>2.2566304671705897</v>
      </c>
    </row>
    <row r="60" spans="1:44">
      <c r="A60" s="1" t="s">
        <v>118</v>
      </c>
      <c r="B60" s="1" t="s">
        <v>119</v>
      </c>
      <c r="C60" s="9">
        <v>1.47327151773773</v>
      </c>
      <c r="D60" s="10">
        <v>0.429439576048261</v>
      </c>
      <c r="E60" s="10">
        <v>0.124640296475638</v>
      </c>
      <c r="F60" s="10">
        <v>0.10561424026628601</v>
      </c>
      <c r="G60" s="10">
        <v>6.0839344336686897E-2</v>
      </c>
      <c r="H60" s="10">
        <v>0.71631203079807593</v>
      </c>
      <c r="I60" s="10">
        <v>3.6426029812781799E-2</v>
      </c>
      <c r="J60" s="11">
        <v>0.50161561730237403</v>
      </c>
      <c r="K60" s="10">
        <v>0.215229898625211</v>
      </c>
      <c r="L60" s="10">
        <v>0.11792347039739699</v>
      </c>
      <c r="M60" s="10">
        <v>0.11726520488068</v>
      </c>
      <c r="N60" s="10">
        <v>1.47710135863052E-2</v>
      </c>
      <c r="O60" s="10">
        <v>3.6426029812781799E-2</v>
      </c>
      <c r="P60" s="12">
        <v>-0.97165590043535499</v>
      </c>
      <c r="Q60" s="32">
        <f t="shared" si="0"/>
        <v>-0.25534386963727868</v>
      </c>
      <c r="AA60" s="18" t="s">
        <v>167</v>
      </c>
      <c r="AB60" s="18" t="s">
        <v>168</v>
      </c>
      <c r="AC60" s="19">
        <v>9.7200000000000006</v>
      </c>
      <c r="AD60" s="20" t="s">
        <v>18</v>
      </c>
      <c r="AE60" s="21">
        <v>0.67599422949147503</v>
      </c>
      <c r="AF60" s="22">
        <v>0.34523164946607998</v>
      </c>
      <c r="AG60" s="22">
        <v>4.4029437879947203E-2</v>
      </c>
      <c r="AH60" s="22">
        <v>0.10295594706189899</v>
      </c>
      <c r="AI60" s="22">
        <v>4.5289705854167701E-2</v>
      </c>
      <c r="AJ60" s="22">
        <v>0.10498394571288</v>
      </c>
      <c r="AK60" s="22">
        <v>3.3503543516500797E-2</v>
      </c>
      <c r="AL60" s="23">
        <v>0.30839241361611697</v>
      </c>
      <c r="AM60" s="22">
        <v>0.21679294807118399</v>
      </c>
      <c r="AN60" s="22">
        <v>3.4413225605521701E-2</v>
      </c>
      <c r="AO60" s="22">
        <v>8.8627346390799597E-3</v>
      </c>
      <c r="AP60" s="22">
        <v>1.48199617838302E-2</v>
      </c>
      <c r="AQ60" s="22">
        <v>3.3503543516500797E-2</v>
      </c>
      <c r="AR60" s="24">
        <v>-0.36760181587535801</v>
      </c>
    </row>
    <row r="61" spans="1:44">
      <c r="A61" s="1" t="s">
        <v>120</v>
      </c>
      <c r="B61" s="1" t="s">
        <v>121</v>
      </c>
      <c r="C61" s="9">
        <v>1.88540623517874</v>
      </c>
      <c r="D61" s="10">
        <v>0.430477897423727</v>
      </c>
      <c r="E61" s="10">
        <v>0.35670060881175497</v>
      </c>
      <c r="F61" s="10">
        <v>0.25706771883755802</v>
      </c>
      <c r="G61" s="10">
        <v>0.10428048145515</v>
      </c>
      <c r="H61" s="10">
        <v>0.66302432729880501</v>
      </c>
      <c r="I61" s="10">
        <v>7.3855201351746905E-2</v>
      </c>
      <c r="J61" s="11">
        <v>2.3307542235197802</v>
      </c>
      <c r="K61" s="10">
        <v>0.41136498173595903</v>
      </c>
      <c r="L61" s="10">
        <v>0.35627403915295902</v>
      </c>
      <c r="M61" s="10">
        <v>1.3111563519762301</v>
      </c>
      <c r="N61" s="10">
        <v>0.178103649302878</v>
      </c>
      <c r="O61" s="10">
        <v>7.3855201351746905E-2</v>
      </c>
      <c r="P61" s="12">
        <v>0.44534798834103401</v>
      </c>
      <c r="Q61" s="32">
        <f t="shared" si="0"/>
        <v>1.108372315639836</v>
      </c>
      <c r="AA61" s="13" t="s">
        <v>169</v>
      </c>
      <c r="AB61" s="13" t="s">
        <v>170</v>
      </c>
      <c r="AC61" s="14">
        <v>7.1740000000000004</v>
      </c>
      <c r="AD61" s="15" t="s">
        <v>21</v>
      </c>
      <c r="AE61" s="9">
        <v>1.9107713827361599</v>
      </c>
      <c r="AF61" s="10">
        <v>0.40747216079158999</v>
      </c>
      <c r="AG61" s="10">
        <v>0.307114084037377</v>
      </c>
      <c r="AH61" s="10">
        <v>0.57065381925939795</v>
      </c>
      <c r="AI61" s="10">
        <v>3.7461230181828301E-2</v>
      </c>
      <c r="AJ61" s="10">
        <v>0.51757887024744897</v>
      </c>
      <c r="AK61" s="10">
        <v>7.0491218218513493E-2</v>
      </c>
      <c r="AL61" s="11">
        <v>1.8392919571750199</v>
      </c>
      <c r="AM61" s="10">
        <v>0.41041081100842897</v>
      </c>
      <c r="AN61" s="10">
        <v>0.28695608770790604</v>
      </c>
      <c r="AO61" s="10">
        <v>0.84231253839873299</v>
      </c>
      <c r="AP61" s="10">
        <v>0.229121301841437</v>
      </c>
      <c r="AQ61" s="10">
        <v>7.0491218218513493E-2</v>
      </c>
      <c r="AR61" s="12">
        <v>-7.1479425561137108E-2</v>
      </c>
    </row>
    <row r="62" spans="1:44">
      <c r="A62" s="1" t="s">
        <v>171</v>
      </c>
      <c r="B62" s="1" t="s">
        <v>125</v>
      </c>
      <c r="C62" s="9">
        <v>1.65955774746258</v>
      </c>
      <c r="D62" s="10">
        <v>0.63066801376075898</v>
      </c>
      <c r="E62" s="10">
        <v>5.7016055649600099E-2</v>
      </c>
      <c r="F62" s="10">
        <v>0.13761011865891298</v>
      </c>
      <c r="G62" s="10">
        <v>4.9112668841258998E-2</v>
      </c>
      <c r="H62" s="10">
        <v>0.61769868317804399</v>
      </c>
      <c r="I62" s="10">
        <v>0.16745220737400399</v>
      </c>
      <c r="J62" s="11">
        <v>0.61793594922386497</v>
      </c>
      <c r="K62" s="10">
        <v>0.42950759660269799</v>
      </c>
      <c r="L62" s="10">
        <v>0</v>
      </c>
      <c r="M62" s="10">
        <v>4.8750890944279602E-4</v>
      </c>
      <c r="N62" s="10">
        <v>2.0488636337720498E-2</v>
      </c>
      <c r="O62" s="10">
        <v>0.16745220737400399</v>
      </c>
      <c r="P62" s="12">
        <v>-1.0416217982387099</v>
      </c>
      <c r="Q62" s="32">
        <f t="shared" si="0"/>
        <v>-0.42392311506066982</v>
      </c>
      <c r="AA62" s="16" t="s">
        <v>172</v>
      </c>
      <c r="AB62" s="16" t="s">
        <v>173</v>
      </c>
      <c r="AC62" s="14">
        <v>10.032</v>
      </c>
      <c r="AD62" s="15" t="s">
        <v>39</v>
      </c>
      <c r="AE62" s="9">
        <v>2.9898164752595497</v>
      </c>
      <c r="AF62" s="10">
        <v>0.71979289935993807</v>
      </c>
      <c r="AG62" s="10">
        <v>3.4831514567919795E-2</v>
      </c>
      <c r="AH62" s="10">
        <v>0.41085989606385998</v>
      </c>
      <c r="AI62" s="10">
        <v>2.4243506817417899E-2</v>
      </c>
      <c r="AJ62" s="10">
        <v>1.6585467384802099</v>
      </c>
      <c r="AK62" s="10">
        <v>0.14154191997020002</v>
      </c>
      <c r="AL62" s="11">
        <v>2.2315762982995504</v>
      </c>
      <c r="AM62" s="10">
        <v>1.4017504285153399</v>
      </c>
      <c r="AN62" s="10">
        <v>9.7665325213199497E-2</v>
      </c>
      <c r="AO62" s="10">
        <v>0.58424553389034994</v>
      </c>
      <c r="AP62" s="10">
        <v>6.37309071045485E-3</v>
      </c>
      <c r="AQ62" s="10">
        <v>0.14154191997020002</v>
      </c>
      <c r="AR62" s="17">
        <v>-0.75824017696000301</v>
      </c>
    </row>
    <row r="63" spans="1:44">
      <c r="A63" s="1" t="s">
        <v>126</v>
      </c>
      <c r="B63" s="1" t="s">
        <v>127</v>
      </c>
      <c r="C63" s="9">
        <v>2.0322965066383101</v>
      </c>
      <c r="D63" s="10">
        <v>0.57391646582306499</v>
      </c>
      <c r="E63" s="10">
        <v>0.19897078339075799</v>
      </c>
      <c r="F63" s="10">
        <v>0.41246063769414598</v>
      </c>
      <c r="G63" s="10">
        <v>0.15925216999060601</v>
      </c>
      <c r="H63" s="10">
        <v>0.64065159372588298</v>
      </c>
      <c r="I63" s="10">
        <v>4.7044856013853595E-2</v>
      </c>
      <c r="J63" s="11">
        <v>0.67246991475377793</v>
      </c>
      <c r="K63" s="10">
        <v>0.35368310435807804</v>
      </c>
      <c r="L63" s="10">
        <v>0.11330793591317299</v>
      </c>
      <c r="M63" s="10">
        <v>4.4988938235082203E-2</v>
      </c>
      <c r="N63" s="10">
        <v>0.113445080233591</v>
      </c>
      <c r="O63" s="10">
        <v>4.7044856013853595E-2</v>
      </c>
      <c r="P63" s="12">
        <v>-1.35982659188453</v>
      </c>
      <c r="Q63" s="32">
        <f t="shared" si="0"/>
        <v>-0.71917499815865071</v>
      </c>
      <c r="AA63" s="18" t="s">
        <v>174</v>
      </c>
      <c r="AB63" s="18" t="s">
        <v>175</v>
      </c>
      <c r="AC63" s="19">
        <v>1164.67</v>
      </c>
      <c r="AD63" s="20" t="s">
        <v>21</v>
      </c>
      <c r="AE63" s="21">
        <v>0.91302097550083106</v>
      </c>
      <c r="AF63" s="22">
        <v>0.390410663922652</v>
      </c>
      <c r="AG63" s="22">
        <v>3.6161695966823999E-3</v>
      </c>
      <c r="AH63" s="22">
        <v>0.120078440582238</v>
      </c>
      <c r="AI63" s="22">
        <v>1.96393355699933E-2</v>
      </c>
      <c r="AJ63" s="22">
        <v>0.32737411934302002</v>
      </c>
      <c r="AK63" s="22">
        <v>5.1902246486245099E-2</v>
      </c>
      <c r="AL63" s="23">
        <v>0.51029629614309502</v>
      </c>
      <c r="AM63" s="22">
        <v>0.399264004645144</v>
      </c>
      <c r="AN63" s="22">
        <v>3.69056947007468E-3</v>
      </c>
      <c r="AO63" s="22">
        <v>2.2707748513599899E-2</v>
      </c>
      <c r="AP63" s="22">
        <v>3.2731727028030906E-2</v>
      </c>
      <c r="AQ63" s="22">
        <v>5.1902246486245099E-2</v>
      </c>
      <c r="AR63" s="24">
        <v>-0.40272467935773604</v>
      </c>
    </row>
    <row r="64" spans="1:44">
      <c r="A64" s="1" t="s">
        <v>176</v>
      </c>
      <c r="B64" s="1" t="s">
        <v>177</v>
      </c>
      <c r="C64" s="9" t="e">
        <v>#N/A</v>
      </c>
      <c r="D64" s="10" t="e">
        <v>#N/A</v>
      </c>
      <c r="E64" s="10" t="e">
        <v>#N/A</v>
      </c>
      <c r="F64" s="10" t="e">
        <v>#N/A</v>
      </c>
      <c r="G64" s="10" t="e">
        <v>#N/A</v>
      </c>
      <c r="H64" s="10" t="e">
        <v>#N/A</v>
      </c>
      <c r="I64" s="10" t="e">
        <v>#N/A</v>
      </c>
      <c r="J64" s="11" t="e">
        <v>#N/A</v>
      </c>
      <c r="K64" s="10" t="e">
        <v>#N/A</v>
      </c>
      <c r="L64" s="10" t="e">
        <v>#N/A</v>
      </c>
      <c r="M64" s="10" t="e">
        <v>#N/A</v>
      </c>
      <c r="N64" s="10" t="e">
        <v>#N/A</v>
      </c>
      <c r="O64" s="10" t="e">
        <v>#N/A</v>
      </c>
      <c r="P64" s="12" t="e">
        <v>#N/A</v>
      </c>
      <c r="Q64" s="32" t="e">
        <f t="shared" si="0"/>
        <v>#N/A</v>
      </c>
      <c r="AA64" s="13" t="s">
        <v>178</v>
      </c>
      <c r="AB64" s="13" t="s">
        <v>179</v>
      </c>
      <c r="AC64" s="14">
        <v>224.67</v>
      </c>
      <c r="AD64" s="15" t="s">
        <v>21</v>
      </c>
      <c r="AE64" s="9">
        <v>1.21322042239757</v>
      </c>
      <c r="AF64" s="10">
        <v>0.42488495430022905</v>
      </c>
      <c r="AG64" s="10">
        <v>2.4106079292362002E-2</v>
      </c>
      <c r="AH64" s="10">
        <v>0.14307767817474801</v>
      </c>
      <c r="AI64" s="10">
        <v>0.216415437251404</v>
      </c>
      <c r="AJ64" s="10">
        <v>0.33436113641058302</v>
      </c>
      <c r="AK64" s="10">
        <v>7.0375136968241908E-2</v>
      </c>
      <c r="AL64" s="11">
        <v>1.3524364520610901</v>
      </c>
      <c r="AM64" s="10">
        <v>0.49871367673634198</v>
      </c>
      <c r="AN64" s="10">
        <v>6.2958431783549207E-2</v>
      </c>
      <c r="AO64" s="10">
        <v>0.29446822149003904</v>
      </c>
      <c r="AP64" s="10">
        <v>0.42592098508291704</v>
      </c>
      <c r="AQ64" s="10">
        <v>7.0375136968241908E-2</v>
      </c>
      <c r="AR64" s="12">
        <v>0.13921602966352201</v>
      </c>
    </row>
    <row r="65" spans="1:44" ht="45">
      <c r="A65" s="1" t="s">
        <v>128</v>
      </c>
      <c r="B65" s="1" t="s">
        <v>129</v>
      </c>
      <c r="C65" s="9">
        <v>0.88599366966460003</v>
      </c>
      <c r="D65" s="10">
        <v>0.26707401529632302</v>
      </c>
      <c r="E65" s="10">
        <v>0.23862953195342601</v>
      </c>
      <c r="F65" s="10">
        <v>0.20121947310682903</v>
      </c>
      <c r="G65" s="10">
        <v>2.1081387543696099E-2</v>
      </c>
      <c r="H65" s="10">
        <v>0.110166815539397</v>
      </c>
      <c r="I65" s="10">
        <v>4.7822446224928698E-2</v>
      </c>
      <c r="J65" s="11">
        <v>1.5982710247796998</v>
      </c>
      <c r="K65" s="10">
        <v>0.158674921062609</v>
      </c>
      <c r="L65" s="10">
        <v>0.239875616854097</v>
      </c>
      <c r="M65" s="10">
        <v>0.11009566249875</v>
      </c>
      <c r="N65" s="10">
        <v>1.04180237813932</v>
      </c>
      <c r="O65" s="10">
        <v>4.7822446224928698E-2</v>
      </c>
      <c r="P65" s="12">
        <v>0.71227735511510404</v>
      </c>
      <c r="Q65" s="32">
        <f t="shared" si="0"/>
        <v>0.82244417065450159</v>
      </c>
      <c r="AA65" s="13" t="s">
        <v>180</v>
      </c>
      <c r="AB65" s="13" t="s">
        <v>181</v>
      </c>
      <c r="AC65" s="14">
        <v>72.436999999999998</v>
      </c>
      <c r="AD65" s="15" t="s">
        <v>21</v>
      </c>
      <c r="AE65" s="9">
        <v>2.6846870305300401</v>
      </c>
      <c r="AF65" s="10">
        <v>0.64822530312167703</v>
      </c>
      <c r="AG65" s="10">
        <v>9.8725423862063288E-2</v>
      </c>
      <c r="AH65" s="10">
        <v>5.3102673415451905E-2</v>
      </c>
      <c r="AI65" s="10">
        <v>9.4341794293010192E-2</v>
      </c>
      <c r="AJ65" s="10">
        <v>1.7058163319344102</v>
      </c>
      <c r="AK65" s="10">
        <v>8.4475503903428603E-2</v>
      </c>
      <c r="AL65" s="11">
        <v>0.81393095651987601</v>
      </c>
      <c r="AM65" s="10">
        <v>0.52681926495811793</v>
      </c>
      <c r="AN65" s="10">
        <v>7.5909512394588805E-2</v>
      </c>
      <c r="AO65" s="10">
        <v>6.7580526668749294E-2</v>
      </c>
      <c r="AP65" s="10">
        <v>5.9146148594991697E-2</v>
      </c>
      <c r="AQ65" s="10">
        <v>8.4475503903428603E-2</v>
      </c>
      <c r="AR65" s="12">
        <v>-1.8707560740101701</v>
      </c>
    </row>
    <row r="66" spans="1:44">
      <c r="A66" s="1" t="s">
        <v>130</v>
      </c>
      <c r="B66" s="1" t="s">
        <v>131</v>
      </c>
      <c r="C66" s="9">
        <v>7.8809274045323603</v>
      </c>
      <c r="D66" s="10">
        <v>1.02735739446208</v>
      </c>
      <c r="E66" s="10">
        <v>0</v>
      </c>
      <c r="F66" s="10">
        <v>2.0112876539680697</v>
      </c>
      <c r="G66" s="10">
        <v>1.34722172305372</v>
      </c>
      <c r="H66" s="10">
        <v>3.3043327651701802</v>
      </c>
      <c r="I66" s="10">
        <v>0.190727867878314</v>
      </c>
      <c r="J66" s="11">
        <v>8.9571780895889201</v>
      </c>
      <c r="K66" s="10">
        <v>1.00363286945396</v>
      </c>
      <c r="L66" s="10">
        <v>0.39275569167115904</v>
      </c>
      <c r="M66" s="10">
        <v>3.2659256974820301</v>
      </c>
      <c r="N66" s="10">
        <v>4.1041359631034604</v>
      </c>
      <c r="O66" s="10">
        <v>0.190727867878314</v>
      </c>
      <c r="P66" s="12">
        <v>1.0762506850565701</v>
      </c>
      <c r="Q66" s="32">
        <f t="shared" si="0"/>
        <v>4.38058345022674</v>
      </c>
      <c r="AA66" s="16" t="s">
        <v>182</v>
      </c>
      <c r="AB66" s="16" t="s">
        <v>183</v>
      </c>
      <c r="AC66" s="14">
        <v>29.486000000000001</v>
      </c>
      <c r="AD66" s="15" t="s">
        <v>21</v>
      </c>
      <c r="AE66" s="9">
        <v>1.3466946273332201</v>
      </c>
      <c r="AF66" s="10">
        <v>0.37751657641768005</v>
      </c>
      <c r="AG66" s="10">
        <v>3.0088960362251001E-2</v>
      </c>
      <c r="AH66" s="10">
        <v>8.1737096015226211E-3</v>
      </c>
      <c r="AI66" s="10">
        <v>5.7771954849856894E-3</v>
      </c>
      <c r="AJ66" s="10">
        <v>0.89336149391291808</v>
      </c>
      <c r="AK66" s="10">
        <v>3.1776691553865796E-2</v>
      </c>
      <c r="AL66" s="11">
        <v>0.30144441727257204</v>
      </c>
      <c r="AM66" s="10">
        <v>0.18976459968943102</v>
      </c>
      <c r="AN66" s="10">
        <v>2.1239012700017899E-2</v>
      </c>
      <c r="AO66" s="10">
        <v>5.18327389422472E-2</v>
      </c>
      <c r="AP66" s="10">
        <v>6.8313743870100007E-3</v>
      </c>
      <c r="AQ66" s="10">
        <v>3.1776691553865796E-2</v>
      </c>
      <c r="AR66" s="17">
        <v>-1.04525021006065</v>
      </c>
    </row>
    <row r="67" spans="1:44">
      <c r="A67" s="1" t="s">
        <v>134</v>
      </c>
      <c r="B67" s="1" t="s">
        <v>135</v>
      </c>
      <c r="C67" s="9">
        <v>1.1023574582468301</v>
      </c>
      <c r="D67" s="10">
        <v>0.36222806291530296</v>
      </c>
      <c r="E67" s="10">
        <v>0.12909539866741201</v>
      </c>
      <c r="F67" s="10">
        <v>0.497195400504089</v>
      </c>
      <c r="G67" s="10">
        <v>4.0628553543381094E-6</v>
      </c>
      <c r="H67" s="10">
        <v>5.5615392391792196E-2</v>
      </c>
      <c r="I67" s="10">
        <v>5.8219140912882897E-2</v>
      </c>
      <c r="J67" s="11">
        <v>0.66192637891432504</v>
      </c>
      <c r="K67" s="10">
        <v>0.36986144997704995</v>
      </c>
      <c r="L67" s="10">
        <v>0.130199760883698</v>
      </c>
      <c r="M67" s="10">
        <v>5.4916068287099502E-2</v>
      </c>
      <c r="N67" s="10">
        <v>4.8729958853594504E-2</v>
      </c>
      <c r="O67" s="10">
        <v>5.8219140912882897E-2</v>
      </c>
      <c r="P67" s="12">
        <v>-0.44043107933250797</v>
      </c>
      <c r="Q67" s="32">
        <f t="shared" si="0"/>
        <v>-0.38481568694071633</v>
      </c>
      <c r="AA67" s="18" t="s">
        <v>184</v>
      </c>
      <c r="AB67" s="18" t="s">
        <v>185</v>
      </c>
      <c r="AC67" s="19">
        <v>4.3550000000000004</v>
      </c>
      <c r="AD67" s="20" t="s">
        <v>39</v>
      </c>
      <c r="AE67" s="21">
        <v>6.2927529555375807</v>
      </c>
      <c r="AF67" s="22">
        <v>1.4071977858215001</v>
      </c>
      <c r="AG67" s="22">
        <v>0.3557049731136</v>
      </c>
      <c r="AH67" s="22">
        <v>0.63061903471300795</v>
      </c>
      <c r="AI67" s="22">
        <v>7.3037099541198199E-3</v>
      </c>
      <c r="AJ67" s="22">
        <v>3.7210469926149501</v>
      </c>
      <c r="AK67" s="22">
        <v>0.170880459320402</v>
      </c>
      <c r="AL67" s="23">
        <v>3.4756056382668699</v>
      </c>
      <c r="AM67" s="22">
        <v>0.60085269753024106</v>
      </c>
      <c r="AN67" s="22">
        <v>0.81934650132127196</v>
      </c>
      <c r="AO67" s="22">
        <v>0.24852294774327199</v>
      </c>
      <c r="AP67" s="22">
        <v>1.6360030323516901</v>
      </c>
      <c r="AQ67" s="22">
        <v>0.170880459320402</v>
      </c>
      <c r="AR67" s="24">
        <v>-2.81714731727071</v>
      </c>
    </row>
    <row r="68" spans="1:44">
      <c r="A68" s="1" t="s">
        <v>186</v>
      </c>
      <c r="B68" s="1" t="s">
        <v>187</v>
      </c>
      <c r="C68" s="9" t="e">
        <v>#N/A</v>
      </c>
      <c r="D68" s="10" t="e">
        <v>#N/A</v>
      </c>
      <c r="E68" s="10" t="e">
        <v>#N/A</v>
      </c>
      <c r="F68" s="10" t="e">
        <v>#N/A</v>
      </c>
      <c r="G68" s="10" t="e">
        <v>#N/A</v>
      </c>
      <c r="H68" s="10" t="e">
        <v>#N/A</v>
      </c>
      <c r="I68" s="10" t="e">
        <v>#N/A</v>
      </c>
      <c r="J68" s="11" t="e">
        <v>#N/A</v>
      </c>
      <c r="K68" s="10" t="e">
        <v>#N/A</v>
      </c>
      <c r="L68" s="10" t="e">
        <v>#N/A</v>
      </c>
      <c r="M68" s="10" t="e">
        <v>#N/A</v>
      </c>
      <c r="N68" s="10" t="e">
        <v>#N/A</v>
      </c>
      <c r="O68" s="10" t="e">
        <v>#N/A</v>
      </c>
      <c r="P68" s="12" t="e">
        <v>#N/A</v>
      </c>
      <c r="Q68" s="32" t="e">
        <f t="shared" si="0"/>
        <v>#N/A</v>
      </c>
      <c r="AA68" s="18" t="s">
        <v>188</v>
      </c>
      <c r="AB68" s="18" t="s">
        <v>189</v>
      </c>
      <c r="AC68" s="19">
        <v>6.9320000000000004</v>
      </c>
      <c r="AD68" s="20" t="s">
        <v>39</v>
      </c>
      <c r="AE68" s="21">
        <v>4.8175094354936698</v>
      </c>
      <c r="AF68" s="22">
        <v>1.0044471115335001</v>
      </c>
      <c r="AG68" s="22">
        <v>0.14241527668410101</v>
      </c>
      <c r="AH68" s="22">
        <v>0.356554740289101</v>
      </c>
      <c r="AI68" s="22">
        <v>0.170669452615899</v>
      </c>
      <c r="AJ68" s="22">
        <v>3.0757461670560402</v>
      </c>
      <c r="AK68" s="22">
        <v>6.7676687315022507E-2</v>
      </c>
      <c r="AL68" s="23">
        <v>0.31772570275606804</v>
      </c>
      <c r="AM68" s="22">
        <v>0.194203117075848</v>
      </c>
      <c r="AN68" s="22">
        <v>6.6499072329522504E-3</v>
      </c>
      <c r="AO68" s="22">
        <v>3.4841871154048902E-2</v>
      </c>
      <c r="AP68" s="22">
        <v>1.43541199781957E-2</v>
      </c>
      <c r="AQ68" s="22">
        <v>6.7676687315022507E-2</v>
      </c>
      <c r="AR68" s="24">
        <v>-4.4997837327376002</v>
      </c>
    </row>
    <row r="69" spans="1:44">
      <c r="A69" s="1" t="s">
        <v>190</v>
      </c>
      <c r="B69" s="1" t="s">
        <v>191</v>
      </c>
      <c r="C69" s="9" t="e">
        <v>#N/A</v>
      </c>
      <c r="D69" s="10" t="e">
        <v>#N/A</v>
      </c>
      <c r="E69" s="10" t="e">
        <v>#N/A</v>
      </c>
      <c r="F69" s="10" t="e">
        <v>#N/A</v>
      </c>
      <c r="G69" s="10" t="e">
        <v>#N/A</v>
      </c>
      <c r="H69" s="10" t="e">
        <v>#N/A</v>
      </c>
      <c r="I69" s="10" t="e">
        <v>#N/A</v>
      </c>
      <c r="J69" s="11" t="e">
        <v>#N/A</v>
      </c>
      <c r="K69" s="10" t="e">
        <v>#N/A</v>
      </c>
      <c r="L69" s="10" t="e">
        <v>#N/A</v>
      </c>
      <c r="M69" s="10" t="e">
        <v>#N/A</v>
      </c>
      <c r="N69" s="10" t="e">
        <v>#N/A</v>
      </c>
      <c r="O69" s="10" t="e">
        <v>#N/A</v>
      </c>
      <c r="P69" s="12" t="e">
        <v>#N/A</v>
      </c>
      <c r="Q69" s="32" t="e">
        <f t="shared" si="0"/>
        <v>#N/A</v>
      </c>
      <c r="AA69" s="13" t="s">
        <v>192</v>
      </c>
      <c r="AB69" s="13" t="s">
        <v>193</v>
      </c>
      <c r="AC69" s="14">
        <v>59.305</v>
      </c>
      <c r="AD69" s="15" t="s">
        <v>39</v>
      </c>
      <c r="AE69" s="9">
        <v>4.9910705421598607</v>
      </c>
      <c r="AF69" s="10">
        <v>1.1529596965242299</v>
      </c>
      <c r="AG69" s="10">
        <v>0.36600461206257301</v>
      </c>
      <c r="AH69" s="10">
        <v>0.50157921622306501</v>
      </c>
      <c r="AI69" s="10">
        <v>0.21014366400527601</v>
      </c>
      <c r="AJ69" s="10">
        <v>2.6558566360068299</v>
      </c>
      <c r="AK69" s="10">
        <v>0.10452671733787799</v>
      </c>
      <c r="AL69" s="11">
        <v>1.1441542682105801</v>
      </c>
      <c r="AM69" s="10">
        <v>0.63445335101477496</v>
      </c>
      <c r="AN69" s="10">
        <v>7.3217854250402004E-2</v>
      </c>
      <c r="AO69" s="10">
        <v>0.27315133885433601</v>
      </c>
      <c r="AP69" s="10">
        <v>5.8805006753186902E-2</v>
      </c>
      <c r="AQ69" s="10">
        <v>0.10452671733787799</v>
      </c>
      <c r="AR69" s="12">
        <v>-3.8469162739492799</v>
      </c>
    </row>
    <row r="70" spans="1:44">
      <c r="A70" s="1" t="s">
        <v>138</v>
      </c>
      <c r="B70" s="1" t="s">
        <v>139</v>
      </c>
      <c r="C70" s="9">
        <v>6.1595304680774694</v>
      </c>
      <c r="D70" s="10">
        <v>1.1600152431762598</v>
      </c>
      <c r="E70" s="10">
        <v>9.9583193380406207E-2</v>
      </c>
      <c r="F70" s="10">
        <v>0.106238840386847</v>
      </c>
      <c r="G70" s="10">
        <v>0.37162838781318802</v>
      </c>
      <c r="H70" s="10">
        <v>4.3121304665768703</v>
      </c>
      <c r="I70" s="10">
        <v>0.109934336743901</v>
      </c>
      <c r="J70" s="11">
        <v>12.464886692654499</v>
      </c>
      <c r="K70" s="10">
        <v>1.0765694679862901</v>
      </c>
      <c r="L70" s="10">
        <v>3.8202873686900198E-3</v>
      </c>
      <c r="M70" s="10">
        <v>8.7627128875413192</v>
      </c>
      <c r="N70" s="10">
        <v>2.5118497130142901</v>
      </c>
      <c r="O70" s="10">
        <v>0.109934336743901</v>
      </c>
      <c r="P70" s="12">
        <v>6.3053562245770198</v>
      </c>
      <c r="Q70" s="32">
        <f t="shared" si="0"/>
        <v>10.617486691153889</v>
      </c>
      <c r="AA70" s="13" t="s">
        <v>194</v>
      </c>
      <c r="AB70" s="13" t="s">
        <v>195</v>
      </c>
      <c r="AC70" s="14">
        <v>2.6960000000000002</v>
      </c>
      <c r="AD70" s="15" t="s">
        <v>32</v>
      </c>
      <c r="AE70" s="9">
        <v>1.9265639725449299</v>
      </c>
      <c r="AF70" s="10">
        <v>0.52641028193583494</v>
      </c>
      <c r="AG70" s="10">
        <v>0.10202333150531401</v>
      </c>
      <c r="AH70" s="10">
        <v>0.225251354568448</v>
      </c>
      <c r="AI70" s="10">
        <v>0.16760908184953199</v>
      </c>
      <c r="AJ70" s="10">
        <v>0.86514337051136903</v>
      </c>
      <c r="AK70" s="10">
        <v>4.0126552174429501E-2</v>
      </c>
      <c r="AL70" s="11">
        <v>0.38376484253915999</v>
      </c>
      <c r="AM70" s="10">
        <v>0.18715619670780001</v>
      </c>
      <c r="AN70" s="10">
        <v>0</v>
      </c>
      <c r="AO70" s="10">
        <v>0.104856075429431</v>
      </c>
      <c r="AP70" s="10">
        <v>5.1626018227499598E-2</v>
      </c>
      <c r="AQ70" s="10">
        <v>4.0126552174429501E-2</v>
      </c>
      <c r="AR70" s="12">
        <v>-1.54279913000577</v>
      </c>
    </row>
    <row r="71" spans="1:44">
      <c r="A71" s="1" t="s">
        <v>141</v>
      </c>
      <c r="B71" s="1" t="s">
        <v>142</v>
      </c>
      <c r="C71" s="9">
        <v>5.0138337448919801</v>
      </c>
      <c r="D71" s="10">
        <v>1.10028751854281</v>
      </c>
      <c r="E71" s="10">
        <v>0.26660251655190198</v>
      </c>
      <c r="F71" s="10">
        <v>0.651874437741914</v>
      </c>
      <c r="G71" s="10">
        <v>0.23915854108441401</v>
      </c>
      <c r="H71" s="10">
        <v>2.51407606288286</v>
      </c>
      <c r="I71" s="10">
        <v>0.24183466808808199</v>
      </c>
      <c r="J71" s="11">
        <v>3.0032027556627399</v>
      </c>
      <c r="K71" s="10">
        <v>1.45860751465911</v>
      </c>
      <c r="L71" s="10">
        <v>0.24617267353536301</v>
      </c>
      <c r="M71" s="10">
        <v>0.89900316292223603</v>
      </c>
      <c r="N71" s="10">
        <v>0.15758473645795498</v>
      </c>
      <c r="O71" s="10">
        <v>0.24183466808808199</v>
      </c>
      <c r="P71" s="12">
        <v>-2.0106309892292398</v>
      </c>
      <c r="Q71" s="32">
        <f t="shared" ref="Q71:Q134" si="1">SUM(K71:N71)-SUM(D71:G71)</f>
        <v>0.50344507365362423</v>
      </c>
      <c r="AA71" s="13" t="s">
        <v>196</v>
      </c>
      <c r="AB71" s="13" t="s">
        <v>197</v>
      </c>
      <c r="AC71" s="14">
        <v>127.396</v>
      </c>
      <c r="AD71" s="15" t="s">
        <v>39</v>
      </c>
      <c r="AE71" s="9">
        <v>4.72893621461108</v>
      </c>
      <c r="AF71" s="10">
        <v>0.565990294433662</v>
      </c>
      <c r="AG71" s="10">
        <v>6.6483022133829908E-2</v>
      </c>
      <c r="AH71" s="10">
        <v>0.27465922160109701</v>
      </c>
      <c r="AI71" s="10">
        <v>0.62437156225827006</v>
      </c>
      <c r="AJ71" s="10">
        <v>3.1345519678092999</v>
      </c>
      <c r="AK71" s="10">
        <v>6.2880146374922397E-2</v>
      </c>
      <c r="AL71" s="11">
        <v>0.59911609719556103</v>
      </c>
      <c r="AM71" s="10">
        <v>0.117913202336707</v>
      </c>
      <c r="AN71" s="10">
        <v>3.3435026234183E-3</v>
      </c>
      <c r="AO71" s="10">
        <v>0.34128707518623297</v>
      </c>
      <c r="AP71" s="10">
        <v>7.3692170674280508E-2</v>
      </c>
      <c r="AQ71" s="10">
        <v>6.2880146374922397E-2</v>
      </c>
      <c r="AR71" s="12">
        <v>-4.1298201174155205</v>
      </c>
    </row>
    <row r="72" spans="1:44">
      <c r="A72" s="1" t="s">
        <v>198</v>
      </c>
      <c r="B72" s="1" t="s">
        <v>199</v>
      </c>
      <c r="C72" s="9" t="e">
        <v>#N/A</v>
      </c>
      <c r="D72" s="10" t="e">
        <v>#N/A</v>
      </c>
      <c r="E72" s="10" t="e">
        <v>#N/A</v>
      </c>
      <c r="F72" s="10" t="e">
        <v>#N/A</v>
      </c>
      <c r="G72" s="10" t="e">
        <v>#N/A</v>
      </c>
      <c r="H72" s="10" t="e">
        <v>#N/A</v>
      </c>
      <c r="I72" s="10" t="e">
        <v>#N/A</v>
      </c>
      <c r="J72" s="11" t="e">
        <v>#N/A</v>
      </c>
      <c r="K72" s="10" t="e">
        <v>#N/A</v>
      </c>
      <c r="L72" s="10" t="e">
        <v>#N/A</v>
      </c>
      <c r="M72" s="10" t="e">
        <v>#N/A</v>
      </c>
      <c r="N72" s="10" t="e">
        <v>#N/A</v>
      </c>
      <c r="O72" s="10" t="e">
        <v>#N/A</v>
      </c>
      <c r="P72" s="12" t="e">
        <v>#N/A</v>
      </c>
      <c r="Q72" s="32" t="e">
        <f t="shared" si="1"/>
        <v>#N/A</v>
      </c>
      <c r="AA72" s="13" t="s">
        <v>200</v>
      </c>
      <c r="AB72" s="13" t="s">
        <v>201</v>
      </c>
      <c r="AC72" s="14">
        <v>5.9409999999999998</v>
      </c>
      <c r="AD72" s="15" t="s">
        <v>21</v>
      </c>
      <c r="AE72" s="9">
        <v>2.0525486459775997</v>
      </c>
      <c r="AF72" s="10">
        <v>0.74740937535196095</v>
      </c>
      <c r="AG72" s="10">
        <v>0.15555392586460301</v>
      </c>
      <c r="AH72" s="10">
        <v>0.18752230948939699</v>
      </c>
      <c r="AI72" s="10">
        <v>4.1217966673086998E-2</v>
      </c>
      <c r="AJ72" s="10">
        <v>0.82923994646654609</v>
      </c>
      <c r="AK72" s="10">
        <v>9.1605122132003405E-2</v>
      </c>
      <c r="AL72" s="11">
        <v>0.241289049359285</v>
      </c>
      <c r="AM72" s="10">
        <v>9.9025298332873907E-2</v>
      </c>
      <c r="AN72" s="10">
        <v>2.1065067629027299E-2</v>
      </c>
      <c r="AO72" s="10">
        <v>2.5912621289247401E-2</v>
      </c>
      <c r="AP72" s="10">
        <v>3.6809399761333398E-3</v>
      </c>
      <c r="AQ72" s="10">
        <v>9.1605122132003405E-2</v>
      </c>
      <c r="AR72" s="12">
        <v>-1.81125959661831</v>
      </c>
    </row>
    <row r="73" spans="1:44">
      <c r="A73" s="1" t="s">
        <v>143</v>
      </c>
      <c r="B73" s="1" t="s">
        <v>144</v>
      </c>
      <c r="C73" s="9">
        <v>1.4119407077311601</v>
      </c>
      <c r="D73" s="10">
        <v>0.47528247740838603</v>
      </c>
      <c r="E73" s="10">
        <v>0.117589106421694</v>
      </c>
      <c r="F73" s="10">
        <v>0.63566748019091601</v>
      </c>
      <c r="G73" s="10">
        <v>0.15318575974542001</v>
      </c>
      <c r="H73" s="10">
        <v>0</v>
      </c>
      <c r="I73" s="10">
        <v>3.0215883964741602E-2</v>
      </c>
      <c r="J73" s="11">
        <v>29.290410577370302</v>
      </c>
      <c r="K73" s="10">
        <v>0.27017454050843703</v>
      </c>
      <c r="L73" s="10">
        <v>4.1868580580047805</v>
      </c>
      <c r="M73" s="10">
        <v>21.325785039433001</v>
      </c>
      <c r="N73" s="10">
        <v>3.4773770554593004</v>
      </c>
      <c r="O73" s="10">
        <v>3.0215883964741602E-2</v>
      </c>
      <c r="P73" s="12">
        <v>27.878469869639098</v>
      </c>
      <c r="Q73" s="32">
        <f t="shared" si="1"/>
        <v>27.878469869639101</v>
      </c>
      <c r="AA73" s="16" t="s">
        <v>202</v>
      </c>
      <c r="AB73" s="16" t="s">
        <v>203</v>
      </c>
      <c r="AC73" s="14">
        <v>15.407999999999999</v>
      </c>
      <c r="AD73" s="15" t="s">
        <v>32</v>
      </c>
      <c r="AE73" s="9">
        <v>4.5441028926574996</v>
      </c>
      <c r="AF73" s="10">
        <v>1.0475000402830301</v>
      </c>
      <c r="AG73" s="10">
        <v>0.18210245188911001</v>
      </c>
      <c r="AH73" s="10">
        <v>0.164072143935234</v>
      </c>
      <c r="AI73" s="10">
        <v>2.0788791479233498E-2</v>
      </c>
      <c r="AJ73" s="10">
        <v>3.0737297353359598</v>
      </c>
      <c r="AK73" s="10">
        <v>5.5909729734930205E-2</v>
      </c>
      <c r="AL73" s="11">
        <v>4.0099495380406402</v>
      </c>
      <c r="AM73" s="10">
        <v>1.60269099891328</v>
      </c>
      <c r="AN73" s="10">
        <v>2.04126165728466</v>
      </c>
      <c r="AO73" s="10">
        <v>0.249991556172249</v>
      </c>
      <c r="AP73" s="10">
        <v>6.0095595935516895E-2</v>
      </c>
      <c r="AQ73" s="10">
        <v>5.5909729734930205E-2</v>
      </c>
      <c r="AR73" s="17">
        <v>-0.53415335461686508</v>
      </c>
    </row>
    <row r="74" spans="1:44">
      <c r="A74" s="1" t="s">
        <v>204</v>
      </c>
      <c r="B74" s="1" t="s">
        <v>146</v>
      </c>
      <c r="C74" s="9">
        <v>3.44527390377162</v>
      </c>
      <c r="D74" s="10">
        <v>0.73248532243138009</v>
      </c>
      <c r="E74" s="10">
        <v>0.165038002030508</v>
      </c>
      <c r="F74" s="10">
        <v>0.20836983839679601</v>
      </c>
      <c r="G74" s="10">
        <v>2.0101362292558398</v>
      </c>
      <c r="H74" s="10">
        <v>0.28905491525648003</v>
      </c>
      <c r="I74" s="10">
        <v>4.0189596400623404E-2</v>
      </c>
      <c r="J74" s="11">
        <v>1.1018664175448201</v>
      </c>
      <c r="K74" s="10">
        <v>0.327511904369721</v>
      </c>
      <c r="L74" s="10">
        <v>0.12582107731386</v>
      </c>
      <c r="M74" s="10">
        <v>0.21822492373934302</v>
      </c>
      <c r="N74" s="10">
        <v>0.39011891572127305</v>
      </c>
      <c r="O74" s="10">
        <v>4.0189596400623404E-2</v>
      </c>
      <c r="P74" s="12">
        <v>-2.3434074862267997</v>
      </c>
      <c r="Q74" s="32">
        <f t="shared" si="1"/>
        <v>-2.0543525709703268</v>
      </c>
      <c r="AA74" s="13" t="s">
        <v>205</v>
      </c>
      <c r="AB74" s="13" t="s">
        <v>206</v>
      </c>
      <c r="AC74" s="14">
        <v>37.755000000000003</v>
      </c>
      <c r="AD74" s="15" t="s">
        <v>18</v>
      </c>
      <c r="AE74" s="9">
        <v>1.1120298997019</v>
      </c>
      <c r="AF74" s="10">
        <v>0.28406699939034796</v>
      </c>
      <c r="AG74" s="10">
        <v>0.27672592286611003</v>
      </c>
      <c r="AH74" s="10">
        <v>0.297912174391055</v>
      </c>
      <c r="AI74" s="10">
        <v>6.4584246974506695E-2</v>
      </c>
      <c r="AJ74" s="10">
        <v>0.14591079966488499</v>
      </c>
      <c r="AK74" s="10">
        <v>4.2829756414994598E-2</v>
      </c>
      <c r="AL74" s="11">
        <v>0.59440073007570093</v>
      </c>
      <c r="AM74" s="10">
        <v>0.24202640213095</v>
      </c>
      <c r="AN74" s="10">
        <v>0.27377300085581802</v>
      </c>
      <c r="AO74" s="10">
        <v>1.54978735336343E-2</v>
      </c>
      <c r="AP74" s="10">
        <v>2.0273697140304199E-2</v>
      </c>
      <c r="AQ74" s="10">
        <v>4.2829756414994598E-2</v>
      </c>
      <c r="AR74" s="12">
        <v>-0.51762916962619998</v>
      </c>
    </row>
    <row r="75" spans="1:44" ht="60">
      <c r="A75" s="1" t="s">
        <v>147</v>
      </c>
      <c r="B75" s="1" t="s">
        <v>148</v>
      </c>
      <c r="C75" s="9">
        <v>1.8206781377486301</v>
      </c>
      <c r="D75" s="10">
        <v>0.62388983461953396</v>
      </c>
      <c r="E75" s="10">
        <v>0.2802756485979</v>
      </c>
      <c r="F75" s="10">
        <v>0.113471470101128</v>
      </c>
      <c r="G75" s="10">
        <v>0.24155678168645697</v>
      </c>
      <c r="H75" s="10">
        <v>0.515831679486907</v>
      </c>
      <c r="I75" s="10">
        <v>4.5652723256707002E-2</v>
      </c>
      <c r="J75" s="11">
        <v>1.20607900339078</v>
      </c>
      <c r="K75" s="10">
        <v>0.17071692364951399</v>
      </c>
      <c r="L75" s="10">
        <v>0.36697485042989197</v>
      </c>
      <c r="M75" s="10">
        <v>0.57667137176231797</v>
      </c>
      <c r="N75" s="10">
        <v>4.6063134292345799E-2</v>
      </c>
      <c r="O75" s="10">
        <v>4.5652723256707002E-2</v>
      </c>
      <c r="P75" s="12">
        <v>-0.61459913435785696</v>
      </c>
      <c r="Q75" s="32">
        <f t="shared" si="1"/>
        <v>-9.8767454870948956E-2</v>
      </c>
      <c r="AA75" s="18" t="s">
        <v>207</v>
      </c>
      <c r="AB75" s="18" t="s">
        <v>208</v>
      </c>
      <c r="AC75" s="19">
        <v>23.728000000000002</v>
      </c>
      <c r="AD75" s="20" t="s">
        <v>18</v>
      </c>
      <c r="AE75" s="21">
        <v>1.3227409721986201</v>
      </c>
      <c r="AF75" s="22">
        <v>0.36016234971593097</v>
      </c>
      <c r="AG75" s="22">
        <v>1.8512641580241799E-3</v>
      </c>
      <c r="AH75" s="22">
        <v>0.14062265415532701</v>
      </c>
      <c r="AI75" s="22">
        <v>4.2714744683691006E-2</v>
      </c>
      <c r="AJ75" s="22">
        <v>0.72110258712326802</v>
      </c>
      <c r="AK75" s="22">
        <v>5.6287372362378595E-2</v>
      </c>
      <c r="AL75" s="23">
        <v>0.58046976541003703</v>
      </c>
      <c r="AM75" s="22">
        <v>0.28539915339147803</v>
      </c>
      <c r="AN75" s="22">
        <v>1.5713852475445799E-3</v>
      </c>
      <c r="AO75" s="22">
        <v>0.23701054197740001</v>
      </c>
      <c r="AP75" s="22">
        <v>2.0131243123568099E-4</v>
      </c>
      <c r="AQ75" s="22">
        <v>5.6287372362378595E-2</v>
      </c>
      <c r="AR75" s="24">
        <v>-0.74227120678858294</v>
      </c>
    </row>
    <row r="76" spans="1:44" ht="30">
      <c r="A76" s="1" t="s">
        <v>149</v>
      </c>
      <c r="B76" s="1" t="s">
        <v>150</v>
      </c>
      <c r="C76" s="9">
        <v>5.0819735113252102</v>
      </c>
      <c r="D76" s="10">
        <v>1.2495608631847199</v>
      </c>
      <c r="E76" s="10">
        <v>0.20541686901023301</v>
      </c>
      <c r="F76" s="10">
        <v>0.60812872403388496</v>
      </c>
      <c r="G76" s="10">
        <v>0.13116469707033801</v>
      </c>
      <c r="H76" s="10">
        <v>2.6967167472550999</v>
      </c>
      <c r="I76" s="10">
        <v>0.19098561077094001</v>
      </c>
      <c r="J76" s="11">
        <v>1.92467518917866</v>
      </c>
      <c r="K76" s="10">
        <v>0.91964725168958794</v>
      </c>
      <c r="L76" s="10">
        <v>8.9758629684611291E-2</v>
      </c>
      <c r="M76" s="10">
        <v>0.64893039941983</v>
      </c>
      <c r="N76" s="10">
        <v>7.5353297613690404E-2</v>
      </c>
      <c r="O76" s="10">
        <v>0.19098561077094001</v>
      </c>
      <c r="P76" s="12">
        <v>-3.15729832214656</v>
      </c>
      <c r="Q76" s="32">
        <f t="shared" si="1"/>
        <v>-0.46058157489145612</v>
      </c>
      <c r="AA76" s="13" t="s">
        <v>209</v>
      </c>
      <c r="AB76" s="13" t="s">
        <v>210</v>
      </c>
      <c r="AC76" s="14">
        <v>47.962000000000003</v>
      </c>
      <c r="AD76" s="15" t="s">
        <v>39</v>
      </c>
      <c r="AE76" s="9">
        <v>4.8691397022092699</v>
      </c>
      <c r="AF76" s="10">
        <v>0.75064314224727691</v>
      </c>
      <c r="AG76" s="10">
        <v>8.1625994534149496E-2</v>
      </c>
      <c r="AH76" s="10">
        <v>0.25750595343487998</v>
      </c>
      <c r="AI76" s="10">
        <v>0.53844170766580601</v>
      </c>
      <c r="AJ76" s="10">
        <v>3.1725091955025402</v>
      </c>
      <c r="AK76" s="10">
        <v>6.8413708824616198E-2</v>
      </c>
      <c r="AL76" s="11">
        <v>0.33480652668428201</v>
      </c>
      <c r="AM76" s="10">
        <v>0.168833981856152</v>
      </c>
      <c r="AN76" s="10">
        <v>9.4216669268752792E-4</v>
      </c>
      <c r="AO76" s="10">
        <v>9.4471561512119398E-2</v>
      </c>
      <c r="AP76" s="10">
        <v>2.1451077987074099E-3</v>
      </c>
      <c r="AQ76" s="10">
        <v>6.8413708824616198E-2</v>
      </c>
      <c r="AR76" s="12">
        <v>-4.5343331755249903</v>
      </c>
    </row>
    <row r="77" spans="1:44">
      <c r="A77" s="1" t="s">
        <v>153</v>
      </c>
      <c r="B77" s="1" t="s">
        <v>154</v>
      </c>
      <c r="C77" s="9">
        <v>1.7515503608185299</v>
      </c>
      <c r="D77" s="10">
        <v>0.49828156179779198</v>
      </c>
      <c r="E77" s="10">
        <v>6.4589311685158898E-2</v>
      </c>
      <c r="F77" s="10">
        <v>0.60173419312171705</v>
      </c>
      <c r="G77" s="10">
        <v>0.269447918763568</v>
      </c>
      <c r="H77" s="10">
        <v>0.252951477258822</v>
      </c>
      <c r="I77" s="10">
        <v>6.4545898191468193E-2</v>
      </c>
      <c r="J77" s="11">
        <v>1.1899891085007199</v>
      </c>
      <c r="K77" s="10">
        <v>0.599063795077452</v>
      </c>
      <c r="L77" s="10">
        <v>0.288779437063587</v>
      </c>
      <c r="M77" s="10">
        <v>0.18041621522713</v>
      </c>
      <c r="N77" s="10">
        <v>5.7183762941083897E-2</v>
      </c>
      <c r="O77" s="10">
        <v>6.4545898191468193E-2</v>
      </c>
      <c r="P77" s="12">
        <v>-0.56156125231780596</v>
      </c>
      <c r="Q77" s="32">
        <f t="shared" si="1"/>
        <v>-0.3086097750589829</v>
      </c>
      <c r="AA77" s="13" t="s">
        <v>211</v>
      </c>
      <c r="AB77" s="13" t="s">
        <v>212</v>
      </c>
      <c r="AC77" s="14">
        <v>2.851</v>
      </c>
      <c r="AD77" s="15" t="s">
        <v>39</v>
      </c>
      <c r="AE77" s="9">
        <v>6.3249324223255394</v>
      </c>
      <c r="AF77" s="10">
        <v>0.75426725165445496</v>
      </c>
      <c r="AG77" s="10">
        <v>0.38074975275434597</v>
      </c>
      <c r="AH77" s="10">
        <v>0.25076349516775698</v>
      </c>
      <c r="AI77" s="10">
        <v>0.33641618637104398</v>
      </c>
      <c r="AJ77" s="10">
        <v>4.5276415632529998</v>
      </c>
      <c r="AK77" s="10">
        <v>7.5094173124940697E-2</v>
      </c>
      <c r="AL77" s="11">
        <v>0.39548640499333598</v>
      </c>
      <c r="AM77" s="10">
        <v>1.8212006416719599E-2</v>
      </c>
      <c r="AN77" s="10">
        <v>8.0701996185267993E-3</v>
      </c>
      <c r="AO77" s="10">
        <v>3.90343400318857E-3</v>
      </c>
      <c r="AP77" s="10">
        <v>0.290206591829961</v>
      </c>
      <c r="AQ77" s="10">
        <v>7.5094173124940697E-2</v>
      </c>
      <c r="AR77" s="12">
        <v>-5.9294460173322001</v>
      </c>
    </row>
    <row r="78" spans="1:44">
      <c r="A78" s="1" t="s">
        <v>155</v>
      </c>
      <c r="B78" s="1" t="s">
        <v>156</v>
      </c>
      <c r="C78" s="9">
        <v>5.3891553844196194</v>
      </c>
      <c r="D78" s="10">
        <v>1.27359583110111</v>
      </c>
      <c r="E78" s="10">
        <v>0.388541249411964</v>
      </c>
      <c r="F78" s="10">
        <v>0.356173686460248</v>
      </c>
      <c r="G78" s="10">
        <v>0.34762994316107304</v>
      </c>
      <c r="H78" s="10">
        <v>2.9155681451309303</v>
      </c>
      <c r="I78" s="10">
        <v>0.10764652915430101</v>
      </c>
      <c r="J78" s="11">
        <v>1.61966115549471</v>
      </c>
      <c r="K78" s="10">
        <v>1.0526041004720301</v>
      </c>
      <c r="L78" s="10">
        <v>9.2101684589810107E-2</v>
      </c>
      <c r="M78" s="10">
        <v>0.14338839531581701</v>
      </c>
      <c r="N78" s="10">
        <v>0.22392044596275598</v>
      </c>
      <c r="O78" s="10">
        <v>0.10764652915430101</v>
      </c>
      <c r="P78" s="12">
        <v>-3.76949422892491</v>
      </c>
      <c r="Q78" s="32">
        <f t="shared" si="1"/>
        <v>-0.85392608379398172</v>
      </c>
      <c r="AA78" s="16" t="s">
        <v>213</v>
      </c>
      <c r="AB78" s="16" t="s">
        <v>214</v>
      </c>
      <c r="AC78" s="14">
        <v>5.3460000000000001</v>
      </c>
      <c r="AD78" s="15" t="s">
        <v>18</v>
      </c>
      <c r="AE78" s="9">
        <v>1.2468544297883699</v>
      </c>
      <c r="AF78" s="10">
        <v>0.55330990660689094</v>
      </c>
      <c r="AG78" s="10">
        <v>0.16349725338819301</v>
      </c>
      <c r="AH78" s="10">
        <v>3.1394638034790902E-2</v>
      </c>
      <c r="AI78" s="10">
        <v>1.320971672344E-2</v>
      </c>
      <c r="AJ78" s="10">
        <v>0.40779747061194899</v>
      </c>
      <c r="AK78" s="10">
        <v>7.7645444423104198E-2</v>
      </c>
      <c r="AL78" s="11">
        <v>1.3437761190109501</v>
      </c>
      <c r="AM78" s="10">
        <v>0.46367253521852003</v>
      </c>
      <c r="AN78" s="10">
        <v>0.66362117821408695</v>
      </c>
      <c r="AO78" s="10">
        <v>8.28203244863608E-2</v>
      </c>
      <c r="AP78" s="10">
        <v>5.6016636668876699E-2</v>
      </c>
      <c r="AQ78" s="10">
        <v>7.7645444423104198E-2</v>
      </c>
      <c r="AR78" s="17">
        <v>9.692168922258089E-2</v>
      </c>
    </row>
    <row r="79" spans="1:44" ht="60">
      <c r="A79" s="1" t="s">
        <v>215</v>
      </c>
      <c r="B79" s="1" t="s">
        <v>216</v>
      </c>
      <c r="C79" s="9" t="e">
        <v>#N/A</v>
      </c>
      <c r="D79" s="10" t="e">
        <v>#N/A</v>
      </c>
      <c r="E79" s="10" t="e">
        <v>#N/A</v>
      </c>
      <c r="F79" s="10" t="e">
        <v>#N/A</v>
      </c>
      <c r="G79" s="10" t="e">
        <v>#N/A</v>
      </c>
      <c r="H79" s="10" t="e">
        <v>#N/A</v>
      </c>
      <c r="I79" s="10" t="e">
        <v>#N/A</v>
      </c>
      <c r="J79" s="11" t="e">
        <v>#N/A</v>
      </c>
      <c r="K79" s="10" t="e">
        <v>#N/A</v>
      </c>
      <c r="L79" s="10" t="e">
        <v>#N/A</v>
      </c>
      <c r="M79" s="10" t="e">
        <v>#N/A</v>
      </c>
      <c r="N79" s="10" t="e">
        <v>#N/A</v>
      </c>
      <c r="O79" s="10" t="e">
        <v>#N/A</v>
      </c>
      <c r="P79" s="12" t="e">
        <v>#N/A</v>
      </c>
      <c r="Q79" s="32" t="e">
        <f t="shared" si="1"/>
        <v>#N/A</v>
      </c>
      <c r="AA79" s="18" t="s">
        <v>217</v>
      </c>
      <c r="AB79" s="18" t="s">
        <v>218</v>
      </c>
      <c r="AC79" s="19">
        <v>6.0919999999999996</v>
      </c>
      <c r="AD79" s="20" t="s">
        <v>18</v>
      </c>
      <c r="AE79" s="21">
        <v>1.2785371369885699</v>
      </c>
      <c r="AF79" s="22">
        <v>0.52055221753464698</v>
      </c>
      <c r="AG79" s="22">
        <v>0.14251245070119897</v>
      </c>
      <c r="AH79" s="22">
        <v>0.36745474716118004</v>
      </c>
      <c r="AI79" s="22">
        <v>1.4789347402520499E-2</v>
      </c>
      <c r="AJ79" s="22">
        <v>0.11036175160348501</v>
      </c>
      <c r="AK79" s="22">
        <v>0.12286662258553199</v>
      </c>
      <c r="AL79" s="23">
        <v>1.5838583965695801</v>
      </c>
      <c r="AM79" s="22">
        <v>0.51442867851836005</v>
      </c>
      <c r="AN79" s="22">
        <v>0.178804577803541</v>
      </c>
      <c r="AO79" s="22">
        <v>0.73156925531283501</v>
      </c>
      <c r="AP79" s="22">
        <v>3.6189262349312398E-2</v>
      </c>
      <c r="AQ79" s="22">
        <v>0.12286662258553199</v>
      </c>
      <c r="AR79" s="24">
        <v>0.30532125958101503</v>
      </c>
    </row>
    <row r="80" spans="1:44">
      <c r="A80" s="1" t="s">
        <v>219</v>
      </c>
      <c r="B80" s="1" t="s">
        <v>220</v>
      </c>
      <c r="C80" s="9" t="e">
        <v>#N/A</v>
      </c>
      <c r="D80" s="10" t="e">
        <v>#N/A</v>
      </c>
      <c r="E80" s="10" t="e">
        <v>#N/A</v>
      </c>
      <c r="F80" s="10" t="e">
        <v>#N/A</v>
      </c>
      <c r="G80" s="10" t="e">
        <v>#N/A</v>
      </c>
      <c r="H80" s="10" t="e">
        <v>#N/A</v>
      </c>
      <c r="I80" s="10" t="e">
        <v>#N/A</v>
      </c>
      <c r="J80" s="11" t="e">
        <v>#N/A</v>
      </c>
      <c r="K80" s="10" t="e">
        <v>#N/A</v>
      </c>
      <c r="L80" s="10" t="e">
        <v>#N/A</v>
      </c>
      <c r="M80" s="10" t="e">
        <v>#N/A</v>
      </c>
      <c r="N80" s="10" t="e">
        <v>#N/A</v>
      </c>
      <c r="O80" s="10" t="e">
        <v>#N/A</v>
      </c>
      <c r="P80" s="12" t="e">
        <v>#N/A</v>
      </c>
      <c r="Q80" s="32" t="e">
        <f t="shared" si="1"/>
        <v>#N/A</v>
      </c>
      <c r="AA80" s="13" t="s">
        <v>221</v>
      </c>
      <c r="AB80" s="13" t="s">
        <v>222</v>
      </c>
      <c r="AC80" s="14">
        <v>2.2690000000000001</v>
      </c>
      <c r="AD80" s="15" t="s">
        <v>32</v>
      </c>
      <c r="AE80" s="9">
        <v>5.6424503449981707</v>
      </c>
      <c r="AF80" s="10">
        <v>1.15730902715711</v>
      </c>
      <c r="AG80" s="10">
        <v>5.1741925302669897E-2</v>
      </c>
      <c r="AH80" s="10">
        <v>2.4804302861260497</v>
      </c>
      <c r="AI80" s="10">
        <v>0.44966479758788003</v>
      </c>
      <c r="AJ80" s="10">
        <v>1.4289348876193</v>
      </c>
      <c r="AK80" s="10">
        <v>7.4369421205156008E-2</v>
      </c>
      <c r="AL80" s="11">
        <v>7.07213264478077</v>
      </c>
      <c r="AM80" s="10">
        <v>1.022230721171</v>
      </c>
      <c r="AN80" s="10">
        <v>0.653819912256562</v>
      </c>
      <c r="AO80" s="10">
        <v>3.4384723431547899</v>
      </c>
      <c r="AP80" s="10">
        <v>1.8832402469932499</v>
      </c>
      <c r="AQ80" s="10">
        <v>7.4369421205156008E-2</v>
      </c>
      <c r="AR80" s="12">
        <v>1.4296822997826</v>
      </c>
    </row>
    <row r="81" spans="1:44">
      <c r="A81" s="1" t="s">
        <v>223</v>
      </c>
      <c r="B81" s="1" t="s">
        <v>224</v>
      </c>
      <c r="C81" s="9" t="e">
        <v>#N/A</v>
      </c>
      <c r="D81" s="10" t="e">
        <v>#N/A</v>
      </c>
      <c r="E81" s="10" t="e">
        <v>#N/A</v>
      </c>
      <c r="F81" s="10" t="e">
        <v>#N/A</v>
      </c>
      <c r="G81" s="10" t="e">
        <v>#N/A</v>
      </c>
      <c r="H81" s="10" t="e">
        <v>#N/A</v>
      </c>
      <c r="I81" s="10" t="e">
        <v>#N/A</v>
      </c>
      <c r="J81" s="11" t="e">
        <v>#N/A</v>
      </c>
      <c r="K81" s="10" t="e">
        <v>#N/A</v>
      </c>
      <c r="L81" s="10" t="e">
        <v>#N/A</v>
      </c>
      <c r="M81" s="10" t="e">
        <v>#N/A</v>
      </c>
      <c r="N81" s="10" t="e">
        <v>#N/A</v>
      </c>
      <c r="O81" s="10" t="e">
        <v>#N/A</v>
      </c>
      <c r="P81" s="12" t="e">
        <v>#N/A</v>
      </c>
      <c r="Q81" s="32" t="e">
        <f t="shared" si="1"/>
        <v>#N/A</v>
      </c>
      <c r="AA81" s="13" t="s">
        <v>225</v>
      </c>
      <c r="AB81" s="13" t="s">
        <v>226</v>
      </c>
      <c r="AC81" s="14">
        <v>4.1619999999999999</v>
      </c>
      <c r="AD81" s="15" t="s">
        <v>32</v>
      </c>
      <c r="AE81" s="9">
        <v>2.9028954729652501</v>
      </c>
      <c r="AF81" s="10">
        <v>0.76797670144101193</v>
      </c>
      <c r="AG81" s="10">
        <v>0.300379953670802</v>
      </c>
      <c r="AH81" s="10">
        <v>0.28097800559043701</v>
      </c>
      <c r="AI81" s="10">
        <v>7.2522236280536501E-2</v>
      </c>
      <c r="AJ81" s="10">
        <v>1.4266501059463901</v>
      </c>
      <c r="AK81" s="10">
        <v>5.4388470036073E-2</v>
      </c>
      <c r="AL81" s="11">
        <v>0.40406356288764</v>
      </c>
      <c r="AM81" s="10">
        <v>0.228175572289913</v>
      </c>
      <c r="AN81" s="10">
        <v>5.08458116655836E-2</v>
      </c>
      <c r="AO81" s="10">
        <v>6.1944896591766205E-2</v>
      </c>
      <c r="AP81" s="10">
        <v>8.7088123043043506E-3</v>
      </c>
      <c r="AQ81" s="10">
        <v>5.4388470036073E-2</v>
      </c>
      <c r="AR81" s="12">
        <v>-2.4988319100776097</v>
      </c>
    </row>
    <row r="82" spans="1:44">
      <c r="A82" s="1" t="s">
        <v>157</v>
      </c>
      <c r="B82" s="1" t="s">
        <v>158</v>
      </c>
      <c r="C82" s="9">
        <v>1.7736324575834899</v>
      </c>
      <c r="D82" s="10">
        <v>0.42755580197938298</v>
      </c>
      <c r="E82" s="10">
        <v>0.21825883102850699</v>
      </c>
      <c r="F82" s="10">
        <v>0.56415178885925399</v>
      </c>
      <c r="G82" s="10">
        <v>1.53752439859256E-2</v>
      </c>
      <c r="H82" s="10">
        <v>0.490652070363015</v>
      </c>
      <c r="I82" s="10">
        <v>5.76387213674028E-2</v>
      </c>
      <c r="J82" s="11">
        <v>1.1246270322877698</v>
      </c>
      <c r="K82" s="10">
        <v>0.426112290530055</v>
      </c>
      <c r="L82" s="10">
        <v>0.19611443158346001</v>
      </c>
      <c r="M82" s="10">
        <v>0.39979093091365303</v>
      </c>
      <c r="N82" s="10">
        <v>4.4970657893199401E-2</v>
      </c>
      <c r="O82" s="10">
        <v>5.76387213674028E-2</v>
      </c>
      <c r="P82" s="12">
        <v>-0.64900542529571703</v>
      </c>
      <c r="Q82" s="32">
        <f t="shared" si="1"/>
        <v>-0.15835335493270208</v>
      </c>
      <c r="AA82" s="13" t="s">
        <v>227</v>
      </c>
      <c r="AB82" s="13" t="s">
        <v>228</v>
      </c>
      <c r="AC82" s="14">
        <v>2.032</v>
      </c>
      <c r="AD82" s="15" t="s">
        <v>21</v>
      </c>
      <c r="AE82" s="9">
        <v>1.0744386560261501</v>
      </c>
      <c r="AF82" s="10">
        <v>0.12424153842883101</v>
      </c>
      <c r="AG82" s="10">
        <v>0.52605255639593496</v>
      </c>
      <c r="AH82" s="10">
        <v>0.386175859959349</v>
      </c>
      <c r="AI82" s="10">
        <v>5.6421892419568397E-3</v>
      </c>
      <c r="AJ82" s="10">
        <v>2.3563743219143098E-2</v>
      </c>
      <c r="AK82" s="10">
        <v>8.7627687809361705E-3</v>
      </c>
      <c r="AL82" s="11">
        <v>0.81489259232412903</v>
      </c>
      <c r="AM82" s="10">
        <v>5.0538450187907501E-2</v>
      </c>
      <c r="AN82" s="10">
        <v>0.75515233566350903</v>
      </c>
      <c r="AO82" s="10">
        <v>4.3903769177614996E-4</v>
      </c>
      <c r="AP82" s="10">
        <v>0</v>
      </c>
      <c r="AQ82" s="10">
        <v>8.7627687809361705E-3</v>
      </c>
      <c r="AR82" s="12">
        <v>-0.25954606370202299</v>
      </c>
    </row>
    <row r="83" spans="1:44">
      <c r="A83" s="1" t="s">
        <v>161</v>
      </c>
      <c r="B83" s="1" t="s">
        <v>162</v>
      </c>
      <c r="C83" s="9">
        <v>1.6669229705673199</v>
      </c>
      <c r="D83" s="10">
        <v>0.61238060944902206</v>
      </c>
      <c r="E83" s="10">
        <v>0.32038760780669001</v>
      </c>
      <c r="F83" s="10">
        <v>0.51119590081012201</v>
      </c>
      <c r="G83" s="10">
        <v>6.4668023140706299E-2</v>
      </c>
      <c r="H83" s="10">
        <v>8.3640268622707098E-2</v>
      </c>
      <c r="I83" s="10">
        <v>7.4650560738074703E-2</v>
      </c>
      <c r="J83" s="11">
        <v>2.8477465433399898</v>
      </c>
      <c r="K83" s="10">
        <v>0.57482053369358899</v>
      </c>
      <c r="L83" s="10">
        <v>0.90913744850668698</v>
      </c>
      <c r="M83" s="10">
        <v>0.77150452036039197</v>
      </c>
      <c r="N83" s="10">
        <v>0.51763348004125098</v>
      </c>
      <c r="O83" s="10">
        <v>7.4650560738074703E-2</v>
      </c>
      <c r="P83" s="12">
        <v>1.1808235727726701</v>
      </c>
      <c r="Q83" s="32">
        <f t="shared" si="1"/>
        <v>1.2644638413953779</v>
      </c>
      <c r="AA83" s="16" t="s">
        <v>229</v>
      </c>
      <c r="AB83" s="16" t="s">
        <v>230</v>
      </c>
      <c r="AC83" s="14">
        <v>3.6269999999999998</v>
      </c>
      <c r="AD83" s="15" t="s">
        <v>18</v>
      </c>
      <c r="AE83" s="9">
        <v>1.25961543388226</v>
      </c>
      <c r="AF83" s="10">
        <v>0.30829178271312702</v>
      </c>
      <c r="AG83" s="10">
        <v>2.3816008551063899E-2</v>
      </c>
      <c r="AH83" s="10">
        <v>0.72444734797862398</v>
      </c>
      <c r="AI83" s="10">
        <v>7.5103841184041897E-2</v>
      </c>
      <c r="AJ83" s="10">
        <v>8.0743809209984807E-2</v>
      </c>
      <c r="AK83" s="10">
        <v>4.7212644245418302E-2</v>
      </c>
      <c r="AL83" s="11">
        <v>2.4729208926568398</v>
      </c>
      <c r="AM83" s="10">
        <v>0.21413248580581298</v>
      </c>
      <c r="AN83" s="10">
        <v>0.71643422642173404</v>
      </c>
      <c r="AO83" s="10">
        <v>1.1660402903212199</v>
      </c>
      <c r="AP83" s="10">
        <v>0.32910124586265499</v>
      </c>
      <c r="AQ83" s="10">
        <v>4.7212644245418302E-2</v>
      </c>
      <c r="AR83" s="17">
        <v>1.2133054587745802</v>
      </c>
    </row>
    <row r="84" spans="1:44" ht="30">
      <c r="A84" s="1" t="s">
        <v>165</v>
      </c>
      <c r="B84" s="1" t="s">
        <v>166</v>
      </c>
      <c r="C84" s="9">
        <v>0.96173650690839896</v>
      </c>
      <c r="D84" s="10">
        <v>0.298065999692604</v>
      </c>
      <c r="E84" s="10">
        <v>0.37900709541932398</v>
      </c>
      <c r="F84" s="10">
        <v>0.17847657273907699</v>
      </c>
      <c r="G84" s="10">
        <v>4.3495276678613606E-3</v>
      </c>
      <c r="H84" s="10">
        <v>5.29986252162657E-2</v>
      </c>
      <c r="I84" s="10">
        <v>4.88386861732664E-2</v>
      </c>
      <c r="J84" s="11">
        <v>3.21836697407899</v>
      </c>
      <c r="K84" s="10">
        <v>0.44568238585194198</v>
      </c>
      <c r="L84" s="10">
        <v>0.39002291094207903</v>
      </c>
      <c r="M84" s="10">
        <v>0.371236140907306</v>
      </c>
      <c r="N84" s="10">
        <v>1.9625868502043899</v>
      </c>
      <c r="O84" s="10">
        <v>4.88386861732664E-2</v>
      </c>
      <c r="P84" s="12">
        <v>2.2566304671705897</v>
      </c>
      <c r="Q84" s="32">
        <f t="shared" si="1"/>
        <v>2.3096290923868503</v>
      </c>
      <c r="AA84" s="18" t="s">
        <v>231</v>
      </c>
      <c r="AB84" s="18" t="s">
        <v>232</v>
      </c>
      <c r="AC84" s="19">
        <v>6.1689999999999996</v>
      </c>
      <c r="AD84" s="20" t="s">
        <v>32</v>
      </c>
      <c r="AE84" s="9">
        <v>3.0513381303973603</v>
      </c>
      <c r="AF84" s="22">
        <v>0.73079006768093402</v>
      </c>
      <c r="AG84" s="22">
        <v>0.23488747119026601</v>
      </c>
      <c r="AH84" s="22">
        <v>9.9599746941359008E-2</v>
      </c>
      <c r="AI84" s="22">
        <v>4.2614869816899999E-2</v>
      </c>
      <c r="AJ84" s="22">
        <v>1.9234705726179</v>
      </c>
      <c r="AK84" s="22">
        <v>1.9975402150004901E-2</v>
      </c>
      <c r="AL84" s="23">
        <v>0.44484314952642096</v>
      </c>
      <c r="AM84" s="22">
        <v>0.17143037806132902</v>
      </c>
      <c r="AN84" s="22">
        <v>0.23382407745634298</v>
      </c>
      <c r="AO84" s="22">
        <v>1.9613291858743602E-2</v>
      </c>
      <c r="AP84" s="22">
        <v>0</v>
      </c>
      <c r="AQ84" s="22">
        <v>1.9975402150004901E-2</v>
      </c>
      <c r="AR84" s="24">
        <v>-2.6064949808709397</v>
      </c>
    </row>
    <row r="85" spans="1:44">
      <c r="A85" s="1" t="s">
        <v>233</v>
      </c>
      <c r="B85" s="1" t="s">
        <v>234</v>
      </c>
      <c r="C85" s="9" t="e">
        <v>#N/A</v>
      </c>
      <c r="D85" s="10" t="e">
        <v>#N/A</v>
      </c>
      <c r="E85" s="10" t="e">
        <v>#N/A</v>
      </c>
      <c r="F85" s="10" t="e">
        <v>#N/A</v>
      </c>
      <c r="G85" s="10" t="e">
        <v>#N/A</v>
      </c>
      <c r="H85" s="10" t="e">
        <v>#N/A</v>
      </c>
      <c r="I85" s="10" t="e">
        <v>#N/A</v>
      </c>
      <c r="J85" s="11" t="e">
        <v>#N/A</v>
      </c>
      <c r="K85" s="10" t="e">
        <v>#N/A</v>
      </c>
      <c r="L85" s="10" t="e">
        <v>#N/A</v>
      </c>
      <c r="M85" s="10" t="e">
        <v>#N/A</v>
      </c>
      <c r="N85" s="10" t="e">
        <v>#N/A</v>
      </c>
      <c r="O85" s="10" t="e">
        <v>#N/A</v>
      </c>
      <c r="P85" s="12" t="e">
        <v>#N/A</v>
      </c>
      <c r="Q85" s="32" t="e">
        <f t="shared" si="1"/>
        <v>#N/A</v>
      </c>
      <c r="AA85" s="16" t="s">
        <v>235</v>
      </c>
      <c r="AB85" s="16" t="s">
        <v>236</v>
      </c>
      <c r="AC85" s="14">
        <v>3.3559999999999999</v>
      </c>
      <c r="AD85" s="15" t="s">
        <v>32</v>
      </c>
      <c r="AE85" s="9">
        <v>4.6686935006421404</v>
      </c>
      <c r="AF85" s="10">
        <v>1.1261706222358401</v>
      </c>
      <c r="AG85" s="10">
        <v>8.9610802249524696E-2</v>
      </c>
      <c r="AH85" s="10">
        <v>1.0237471106028699</v>
      </c>
      <c r="AI85" s="10">
        <v>0.57468428024959495</v>
      </c>
      <c r="AJ85" s="10">
        <v>1.65451076070113</v>
      </c>
      <c r="AK85" s="10">
        <v>0.199969924603182</v>
      </c>
      <c r="AL85" s="11">
        <v>4.3615096949916694</v>
      </c>
      <c r="AM85" s="10">
        <v>1.38893261413387</v>
      </c>
      <c r="AN85" s="10">
        <v>0.79886396964170403</v>
      </c>
      <c r="AO85" s="10">
        <v>1.70599347225516</v>
      </c>
      <c r="AP85" s="10">
        <v>0.26774971435775502</v>
      </c>
      <c r="AQ85" s="10">
        <v>0.199969924603182</v>
      </c>
      <c r="AR85" s="17">
        <v>-0.30718380565047299</v>
      </c>
    </row>
    <row r="86" spans="1:44" ht="30">
      <c r="A86" s="1" t="s">
        <v>167</v>
      </c>
      <c r="B86" s="1" t="s">
        <v>168</v>
      </c>
      <c r="C86" s="9">
        <v>0.67599422949147503</v>
      </c>
      <c r="D86" s="10">
        <v>0.34523164946607998</v>
      </c>
      <c r="E86" s="10">
        <v>4.4029437879947203E-2</v>
      </c>
      <c r="F86" s="10">
        <v>0.10295594706189899</v>
      </c>
      <c r="G86" s="10">
        <v>4.5289705854167701E-2</v>
      </c>
      <c r="H86" s="10">
        <v>0.10498394571288</v>
      </c>
      <c r="I86" s="10">
        <v>3.3503543516500797E-2</v>
      </c>
      <c r="J86" s="11">
        <v>0.30839241361611697</v>
      </c>
      <c r="K86" s="10">
        <v>0.21679294807118399</v>
      </c>
      <c r="L86" s="10">
        <v>3.4413225605521701E-2</v>
      </c>
      <c r="M86" s="10">
        <v>8.8627346390799597E-3</v>
      </c>
      <c r="N86" s="10">
        <v>1.48199617838302E-2</v>
      </c>
      <c r="O86" s="10">
        <v>3.3503543516500797E-2</v>
      </c>
      <c r="P86" s="12">
        <v>-0.36760181587535801</v>
      </c>
      <c r="Q86" s="32">
        <f t="shared" si="1"/>
        <v>-0.26261787016247806</v>
      </c>
      <c r="AA86" s="18" t="s">
        <v>237</v>
      </c>
      <c r="AB86" s="18" t="s">
        <v>238</v>
      </c>
      <c r="AC86" s="19">
        <v>2.04</v>
      </c>
      <c r="AD86" s="20" t="s">
        <v>21</v>
      </c>
      <c r="AE86" s="21">
        <v>5.6617932685345904</v>
      </c>
      <c r="AF86" s="22">
        <v>0.92021403708919103</v>
      </c>
      <c r="AG86" s="22">
        <v>0.2844253168816</v>
      </c>
      <c r="AH86" s="22">
        <v>0.344616055240062</v>
      </c>
      <c r="AI86" s="22">
        <v>8.8652417963961297E-2</v>
      </c>
      <c r="AJ86" s="22">
        <v>3.9436557593132604</v>
      </c>
      <c r="AK86" s="22">
        <v>8.0229682046516204E-2</v>
      </c>
      <c r="AL86" s="23">
        <v>1.4339503634478101</v>
      </c>
      <c r="AM86" s="22">
        <v>0.47372944134180101</v>
      </c>
      <c r="AN86" s="22">
        <v>0.22195380055151198</v>
      </c>
      <c r="AO86" s="22">
        <v>0.652994122829475</v>
      </c>
      <c r="AP86" s="22">
        <v>5.0433166785100502E-3</v>
      </c>
      <c r="AQ86" s="22">
        <v>8.0229682046516204E-2</v>
      </c>
      <c r="AR86" s="24">
        <v>-4.2278429050867796</v>
      </c>
    </row>
    <row r="87" spans="1:44" ht="30">
      <c r="A87" s="1" t="s">
        <v>169</v>
      </c>
      <c r="B87" s="1" t="s">
        <v>170</v>
      </c>
      <c r="C87" s="9">
        <v>1.9107713827361599</v>
      </c>
      <c r="D87" s="10">
        <v>0.40747216079158999</v>
      </c>
      <c r="E87" s="10">
        <v>0.307114084037377</v>
      </c>
      <c r="F87" s="10">
        <v>0.57065381925939795</v>
      </c>
      <c r="G87" s="10">
        <v>3.7461230181828301E-2</v>
      </c>
      <c r="H87" s="10">
        <v>0.51757887024744897</v>
      </c>
      <c r="I87" s="10">
        <v>7.0491218218513493E-2</v>
      </c>
      <c r="J87" s="11">
        <v>1.8392919571750199</v>
      </c>
      <c r="K87" s="10">
        <v>0.41041081100842897</v>
      </c>
      <c r="L87" s="10">
        <v>0.28695608770790604</v>
      </c>
      <c r="M87" s="10">
        <v>0.84231253839873299</v>
      </c>
      <c r="N87" s="10">
        <v>0.229121301841437</v>
      </c>
      <c r="O87" s="10">
        <v>7.0491218218513493E-2</v>
      </c>
      <c r="P87" s="12">
        <v>-7.1479425561137108E-2</v>
      </c>
      <c r="Q87" s="32">
        <f t="shared" si="1"/>
        <v>0.44609944468631202</v>
      </c>
      <c r="AA87" s="13" t="s">
        <v>239</v>
      </c>
      <c r="AB87" s="13" t="s">
        <v>240</v>
      </c>
      <c r="AC87" s="14">
        <v>18.603999999999999</v>
      </c>
      <c r="AD87" s="15" t="s">
        <v>18</v>
      </c>
      <c r="AE87" s="9">
        <v>1.7939302907110599</v>
      </c>
      <c r="AF87" s="10">
        <v>0.29147782273092704</v>
      </c>
      <c r="AG87" s="10">
        <v>0.41399048320645604</v>
      </c>
      <c r="AH87" s="10">
        <v>0.84290993087530608</v>
      </c>
      <c r="AI87" s="10">
        <v>0.115824267539928</v>
      </c>
      <c r="AJ87" s="10">
        <v>6.8770407004805412E-2</v>
      </c>
      <c r="AK87" s="10">
        <v>6.0957379353639506E-2</v>
      </c>
      <c r="AL87" s="11">
        <v>3.0714607133358198</v>
      </c>
      <c r="AM87" s="10">
        <v>0.278054501972889</v>
      </c>
      <c r="AN87" s="10">
        <v>1.5796222639558901</v>
      </c>
      <c r="AO87" s="10">
        <v>0.95637012393101994</v>
      </c>
      <c r="AP87" s="10">
        <v>0.196456444122388</v>
      </c>
      <c r="AQ87" s="10">
        <v>6.0957379353639506E-2</v>
      </c>
      <c r="AR87" s="12">
        <v>1.2775304226247599</v>
      </c>
    </row>
    <row r="88" spans="1:44">
      <c r="A88" s="1" t="s">
        <v>241</v>
      </c>
      <c r="B88" s="1" t="s">
        <v>242</v>
      </c>
      <c r="C88" s="9" t="e">
        <v>#N/A</v>
      </c>
      <c r="D88" s="10" t="e">
        <v>#N/A</v>
      </c>
      <c r="E88" s="10" t="e">
        <v>#N/A</v>
      </c>
      <c r="F88" s="10" t="e">
        <v>#N/A</v>
      </c>
      <c r="G88" s="10" t="e">
        <v>#N/A</v>
      </c>
      <c r="H88" s="10" t="e">
        <v>#N/A</v>
      </c>
      <c r="I88" s="10" t="e">
        <v>#N/A</v>
      </c>
      <c r="J88" s="11" t="e">
        <v>#N/A</v>
      </c>
      <c r="K88" s="10" t="e">
        <v>#N/A</v>
      </c>
      <c r="L88" s="10" t="e">
        <v>#N/A</v>
      </c>
      <c r="M88" s="10" t="e">
        <v>#N/A</v>
      </c>
      <c r="N88" s="10" t="e">
        <v>#N/A</v>
      </c>
      <c r="O88" s="10" t="e">
        <v>#N/A</v>
      </c>
      <c r="P88" s="12" t="e">
        <v>#N/A</v>
      </c>
      <c r="Q88" s="32" t="e">
        <f t="shared" si="1"/>
        <v>#N/A</v>
      </c>
      <c r="AA88" s="13" t="s">
        <v>243</v>
      </c>
      <c r="AB88" s="13" t="s">
        <v>244</v>
      </c>
      <c r="AC88" s="14">
        <v>14.439</v>
      </c>
      <c r="AD88" s="15" t="s">
        <v>18</v>
      </c>
      <c r="AE88" s="9">
        <v>0.73077374893331604</v>
      </c>
      <c r="AF88" s="10">
        <v>0.41832985358567204</v>
      </c>
      <c r="AG88" s="10">
        <v>2.9894182712867499E-2</v>
      </c>
      <c r="AH88" s="10">
        <v>0.164337142299011</v>
      </c>
      <c r="AI88" s="10">
        <v>1.03624770765278E-2</v>
      </c>
      <c r="AJ88" s="10">
        <v>4.7940014628665803E-2</v>
      </c>
      <c r="AK88" s="10">
        <v>5.9910078630571399E-2</v>
      </c>
      <c r="AL88" s="11">
        <v>0.70414005375250599</v>
      </c>
      <c r="AM88" s="10">
        <v>0.47271115605529002</v>
      </c>
      <c r="AN88" s="10">
        <v>8.3661379868832292E-2</v>
      </c>
      <c r="AO88" s="10">
        <v>2.5764661950299198E-2</v>
      </c>
      <c r="AP88" s="10">
        <v>6.2092777247513296E-2</v>
      </c>
      <c r="AQ88" s="10">
        <v>5.9910078630571399E-2</v>
      </c>
      <c r="AR88" s="12">
        <v>-2.6633695180809502E-2</v>
      </c>
    </row>
    <row r="89" spans="1:44">
      <c r="A89" s="1" t="s">
        <v>172</v>
      </c>
      <c r="B89" s="1" t="s">
        <v>173</v>
      </c>
      <c r="C89" s="9">
        <v>2.9898164752595497</v>
      </c>
      <c r="D89" s="10">
        <v>0.71979289935993807</v>
      </c>
      <c r="E89" s="10">
        <v>3.4831514567919795E-2</v>
      </c>
      <c r="F89" s="10">
        <v>0.41085989606385998</v>
      </c>
      <c r="G89" s="10">
        <v>2.4243506817417899E-2</v>
      </c>
      <c r="H89" s="10">
        <v>1.6585467384802099</v>
      </c>
      <c r="I89" s="10">
        <v>0.14154191997020002</v>
      </c>
      <c r="J89" s="11">
        <v>2.2315762982995504</v>
      </c>
      <c r="K89" s="10">
        <v>1.4017504285153399</v>
      </c>
      <c r="L89" s="10">
        <v>9.7665325213199497E-2</v>
      </c>
      <c r="M89" s="10">
        <v>0.58424553389034994</v>
      </c>
      <c r="N89" s="10">
        <v>6.37309071045485E-3</v>
      </c>
      <c r="O89" s="10">
        <v>0.14154191997020002</v>
      </c>
      <c r="P89" s="12">
        <v>-0.75824017696000301</v>
      </c>
      <c r="Q89" s="32">
        <f t="shared" si="1"/>
        <v>0.90030656152020838</v>
      </c>
      <c r="AA89" s="13" t="s">
        <v>245</v>
      </c>
      <c r="AB89" s="13" t="s">
        <v>246</v>
      </c>
      <c r="AC89" s="14">
        <v>26.556000000000001</v>
      </c>
      <c r="AD89" s="15" t="s">
        <v>32</v>
      </c>
      <c r="AE89" s="9">
        <v>4.8644992988980507</v>
      </c>
      <c r="AF89" s="10">
        <v>0.58083694663512198</v>
      </c>
      <c r="AG89" s="10">
        <v>9.3141018797279304E-2</v>
      </c>
      <c r="AH89" s="10">
        <v>0.48659484079293602</v>
      </c>
      <c r="AI89" s="10">
        <v>0.50593742530907104</v>
      </c>
      <c r="AJ89" s="10">
        <v>3.1194944433659497</v>
      </c>
      <c r="AK89" s="10">
        <v>7.8494623997689805E-2</v>
      </c>
      <c r="AL89" s="11">
        <v>2.60600741078308</v>
      </c>
      <c r="AM89" s="10">
        <v>0.89039988844234408</v>
      </c>
      <c r="AN89" s="10">
        <v>1.5432763892904801E-2</v>
      </c>
      <c r="AO89" s="10">
        <v>0.73564752901741204</v>
      </c>
      <c r="AP89" s="10">
        <v>0.88603260543272699</v>
      </c>
      <c r="AQ89" s="10">
        <v>7.8494623997689805E-2</v>
      </c>
      <c r="AR89" s="12">
        <v>-2.2584918881149703</v>
      </c>
    </row>
    <row r="90" spans="1:44">
      <c r="A90" s="1" t="s">
        <v>247</v>
      </c>
      <c r="B90" s="1" t="s">
        <v>248</v>
      </c>
      <c r="C90" s="9" t="e">
        <v>#N/A</v>
      </c>
      <c r="D90" s="10" t="e">
        <v>#N/A</v>
      </c>
      <c r="E90" s="10" t="e">
        <v>#N/A</v>
      </c>
      <c r="F90" s="10" t="e">
        <v>#N/A</v>
      </c>
      <c r="G90" s="10" t="e">
        <v>#N/A</v>
      </c>
      <c r="H90" s="10" t="e">
        <v>#N/A</v>
      </c>
      <c r="I90" s="10" t="e">
        <v>#N/A</v>
      </c>
      <c r="J90" s="11" t="e">
        <v>#N/A</v>
      </c>
      <c r="K90" s="10" t="e">
        <v>#N/A</v>
      </c>
      <c r="L90" s="10" t="e">
        <v>#N/A</v>
      </c>
      <c r="M90" s="10" t="e">
        <v>#N/A</v>
      </c>
      <c r="N90" s="10" t="e">
        <v>#N/A</v>
      </c>
      <c r="O90" s="10" t="e">
        <v>#N/A</v>
      </c>
      <c r="P90" s="12" t="e">
        <v>#N/A</v>
      </c>
      <c r="Q90" s="32" t="e">
        <f t="shared" si="1"/>
        <v>#N/A</v>
      </c>
      <c r="AA90" s="16" t="s">
        <v>249</v>
      </c>
      <c r="AB90" s="16" t="s">
        <v>250</v>
      </c>
      <c r="AC90" s="14">
        <v>12.409000000000001</v>
      </c>
      <c r="AD90" s="15" t="s">
        <v>18</v>
      </c>
      <c r="AE90" s="9">
        <v>1.93128072753322</v>
      </c>
      <c r="AF90" s="10">
        <v>0.72593257796758992</v>
      </c>
      <c r="AG90" s="10">
        <v>0.82701554053445103</v>
      </c>
      <c r="AH90" s="10">
        <v>0.18369212317137801</v>
      </c>
      <c r="AI90" s="10">
        <v>3.2589968042470302E-2</v>
      </c>
      <c r="AJ90" s="10">
        <v>7.1162194264351997E-2</v>
      </c>
      <c r="AK90" s="10">
        <v>9.0888323552976893E-2</v>
      </c>
      <c r="AL90" s="11">
        <v>2.4875428831511197</v>
      </c>
      <c r="AM90" s="10">
        <v>0.74385986604953802</v>
      </c>
      <c r="AN90" s="10">
        <v>0.853362425450641</v>
      </c>
      <c r="AO90" s="10">
        <v>0.74021047041562993</v>
      </c>
      <c r="AP90" s="10">
        <v>5.9221797682330199E-2</v>
      </c>
      <c r="AQ90" s="10">
        <v>9.0888323552976893E-2</v>
      </c>
      <c r="AR90" s="17">
        <v>0.55626215561789794</v>
      </c>
    </row>
    <row r="91" spans="1:44">
      <c r="A91" s="1" t="s">
        <v>174</v>
      </c>
      <c r="B91" s="1" t="s">
        <v>175</v>
      </c>
      <c r="C91" s="9">
        <v>0.91302097550083106</v>
      </c>
      <c r="D91" s="10">
        <v>0.390410663922652</v>
      </c>
      <c r="E91" s="10">
        <v>3.6161695966823999E-3</v>
      </c>
      <c r="F91" s="10">
        <v>0.120078440582238</v>
      </c>
      <c r="G91" s="10">
        <v>1.96393355699933E-2</v>
      </c>
      <c r="H91" s="10">
        <v>0.32737411934302002</v>
      </c>
      <c r="I91" s="10">
        <v>5.1902246486245099E-2</v>
      </c>
      <c r="J91" s="11">
        <v>0.51029629614309502</v>
      </c>
      <c r="K91" s="10">
        <v>0.399264004645144</v>
      </c>
      <c r="L91" s="10">
        <v>3.69056947007468E-3</v>
      </c>
      <c r="M91" s="10">
        <v>2.2707748513599899E-2</v>
      </c>
      <c r="N91" s="10">
        <v>3.2731727028030906E-2</v>
      </c>
      <c r="O91" s="10">
        <v>5.1902246486245099E-2</v>
      </c>
      <c r="P91" s="12">
        <v>-0.40272467935773604</v>
      </c>
      <c r="Q91" s="32">
        <f t="shared" si="1"/>
        <v>-7.5350560014716184E-2</v>
      </c>
      <c r="AA91" s="18" t="s">
        <v>251</v>
      </c>
      <c r="AB91" s="18" t="s">
        <v>252</v>
      </c>
      <c r="AC91" s="19">
        <v>3.1389999999999998</v>
      </c>
      <c r="AD91" s="20" t="s">
        <v>18</v>
      </c>
      <c r="AE91" s="9">
        <v>2.6092632856077098</v>
      </c>
      <c r="AF91" s="22">
        <v>0.42954311840645404</v>
      </c>
      <c r="AG91" s="22">
        <v>1.61855845174672</v>
      </c>
      <c r="AH91" s="22">
        <v>0.21235777828633101</v>
      </c>
      <c r="AI91" s="22">
        <v>8.1060157415854997E-2</v>
      </c>
      <c r="AJ91" s="22">
        <v>0.21824896381203601</v>
      </c>
      <c r="AK91" s="22">
        <v>4.94948159403081E-2</v>
      </c>
      <c r="AL91" s="23">
        <v>5.5001644978045894</v>
      </c>
      <c r="AM91" s="22">
        <v>0.14591669302802798</v>
      </c>
      <c r="AN91" s="22">
        <v>3.5720441170979602</v>
      </c>
      <c r="AO91" s="22">
        <v>5.8419486434101303E-2</v>
      </c>
      <c r="AP91" s="22">
        <v>1.67428938530419</v>
      </c>
      <c r="AQ91" s="22">
        <v>4.94948159403081E-2</v>
      </c>
      <c r="AR91" s="24">
        <v>2.89090121219688</v>
      </c>
    </row>
    <row r="92" spans="1:44">
      <c r="A92" s="1" t="s">
        <v>178</v>
      </c>
      <c r="B92" s="1" t="s">
        <v>179</v>
      </c>
      <c r="C92" s="9">
        <v>1.21322042239757</v>
      </c>
      <c r="D92" s="10">
        <v>0.42488495430022905</v>
      </c>
      <c r="E92" s="10">
        <v>2.4106079292362002E-2</v>
      </c>
      <c r="F92" s="10">
        <v>0.14307767817474801</v>
      </c>
      <c r="G92" s="10">
        <v>0.216415437251404</v>
      </c>
      <c r="H92" s="10">
        <v>0.33436113641058302</v>
      </c>
      <c r="I92" s="10">
        <v>7.0375136968241908E-2</v>
      </c>
      <c r="J92" s="11">
        <v>1.3524364520610901</v>
      </c>
      <c r="K92" s="10">
        <v>0.49871367673634198</v>
      </c>
      <c r="L92" s="10">
        <v>6.2958431783549207E-2</v>
      </c>
      <c r="M92" s="10">
        <v>0.29446822149003904</v>
      </c>
      <c r="N92" s="10">
        <v>0.42592098508291704</v>
      </c>
      <c r="O92" s="10">
        <v>7.0375136968241908E-2</v>
      </c>
      <c r="P92" s="12">
        <v>0.13921602966352201</v>
      </c>
      <c r="Q92" s="32">
        <f t="shared" si="1"/>
        <v>0.47357716607410416</v>
      </c>
      <c r="AA92" s="13" t="s">
        <v>253</v>
      </c>
      <c r="AB92" s="13" t="s">
        <v>254</v>
      </c>
      <c r="AC92" s="14">
        <v>1.2709999999999999</v>
      </c>
      <c r="AD92" s="15" t="s">
        <v>32</v>
      </c>
      <c r="AE92" s="9">
        <v>4.26086095205976</v>
      </c>
      <c r="AF92" s="10">
        <v>0.651390054266485</v>
      </c>
      <c r="AG92" s="10">
        <v>0.18603832058268199</v>
      </c>
      <c r="AH92" s="10">
        <v>0.19425089003816398</v>
      </c>
      <c r="AI92" s="10">
        <v>1.7365681078077801</v>
      </c>
      <c r="AJ92" s="10">
        <v>1.49261357936465</v>
      </c>
      <c r="AK92" s="10">
        <v>0</v>
      </c>
      <c r="AL92" s="11">
        <v>0.55615921840904692</v>
      </c>
      <c r="AM92" s="10">
        <v>0.16348404116043699</v>
      </c>
      <c r="AN92" s="10">
        <v>2.5295943214399398E-3</v>
      </c>
      <c r="AO92" s="10">
        <v>9.8858366077213995E-3</v>
      </c>
      <c r="AP92" s="10">
        <v>0.38025974631944803</v>
      </c>
      <c r="AQ92" s="10">
        <v>0</v>
      </c>
      <c r="AR92" s="12">
        <v>-3.7047017336507202</v>
      </c>
    </row>
    <row r="93" spans="1:44">
      <c r="A93" s="1" t="s">
        <v>255</v>
      </c>
      <c r="B93" s="1" t="s">
        <v>181</v>
      </c>
      <c r="C93" s="9">
        <v>2.6846870305300401</v>
      </c>
      <c r="D93" s="10">
        <v>0.64822530312167703</v>
      </c>
      <c r="E93" s="10">
        <v>9.8725423862063288E-2</v>
      </c>
      <c r="F93" s="10">
        <v>5.3102673415451905E-2</v>
      </c>
      <c r="G93" s="10">
        <v>9.4341794293010192E-2</v>
      </c>
      <c r="H93" s="10">
        <v>1.7058163319344102</v>
      </c>
      <c r="I93" s="10">
        <v>8.4475503903428603E-2</v>
      </c>
      <c r="J93" s="11">
        <v>0.81393095651987601</v>
      </c>
      <c r="K93" s="10">
        <v>0.52681926495811793</v>
      </c>
      <c r="L93" s="10">
        <v>7.5909512394588805E-2</v>
      </c>
      <c r="M93" s="10">
        <v>6.7580526668749294E-2</v>
      </c>
      <c r="N93" s="10">
        <v>5.9146148594991697E-2</v>
      </c>
      <c r="O93" s="10">
        <v>8.4475503903428603E-2</v>
      </c>
      <c r="P93" s="12">
        <v>-1.8707560740101701</v>
      </c>
      <c r="Q93" s="32">
        <f t="shared" si="1"/>
        <v>-0.16493974207575479</v>
      </c>
      <c r="AA93" s="16" t="s">
        <v>256</v>
      </c>
      <c r="AB93" s="16" t="s">
        <v>257</v>
      </c>
      <c r="AC93" s="14">
        <v>107.48699999999999</v>
      </c>
      <c r="AD93" s="15" t="s">
        <v>32</v>
      </c>
      <c r="AE93" s="9">
        <v>2.99637644712065</v>
      </c>
      <c r="AF93" s="10">
        <v>0.82992100362481092</v>
      </c>
      <c r="AG93" s="10">
        <v>0.32330200889171401</v>
      </c>
      <c r="AH93" s="10">
        <v>0.33347413029415496</v>
      </c>
      <c r="AI93" s="10">
        <v>8.47251172192241E-2</v>
      </c>
      <c r="AJ93" s="10">
        <v>1.36829044439406</v>
      </c>
      <c r="AK93" s="10">
        <v>5.6663742696689702E-2</v>
      </c>
      <c r="AL93" s="11">
        <v>1.4695285851450701</v>
      </c>
      <c r="AM93" s="10">
        <v>0.49923921760588397</v>
      </c>
      <c r="AN93" s="10">
        <v>0.27081958539239204</v>
      </c>
      <c r="AO93" s="10">
        <v>0.49578817509230205</v>
      </c>
      <c r="AP93" s="10">
        <v>0.14701786435780201</v>
      </c>
      <c r="AQ93" s="10">
        <v>5.6663742696689702E-2</v>
      </c>
      <c r="AR93" s="17">
        <v>-1.5268478619755799</v>
      </c>
    </row>
    <row r="94" spans="1:44">
      <c r="A94" s="1" t="s">
        <v>182</v>
      </c>
      <c r="B94" s="1" t="s">
        <v>183</v>
      </c>
      <c r="C94" s="9">
        <v>1.3466946273332201</v>
      </c>
      <c r="D94" s="10">
        <v>0.37751657641768005</v>
      </c>
      <c r="E94" s="10">
        <v>3.0088960362251001E-2</v>
      </c>
      <c r="F94" s="10">
        <v>8.1737096015226211E-3</v>
      </c>
      <c r="G94" s="10">
        <v>5.7771954849856894E-3</v>
      </c>
      <c r="H94" s="10">
        <v>0.89336149391291808</v>
      </c>
      <c r="I94" s="10">
        <v>3.1776691553865796E-2</v>
      </c>
      <c r="J94" s="11">
        <v>0.30144441727257204</v>
      </c>
      <c r="K94" s="10">
        <v>0.18976459968943102</v>
      </c>
      <c r="L94" s="10">
        <v>2.1239012700017899E-2</v>
      </c>
      <c r="M94" s="10">
        <v>5.18327389422472E-2</v>
      </c>
      <c r="N94" s="10">
        <v>6.8313743870100007E-3</v>
      </c>
      <c r="O94" s="10">
        <v>3.1776691553865796E-2</v>
      </c>
      <c r="P94" s="12">
        <v>-1.04525021006065</v>
      </c>
      <c r="Q94" s="32">
        <f t="shared" si="1"/>
        <v>-0.15188871614773325</v>
      </c>
      <c r="AA94" s="13" t="s">
        <v>258</v>
      </c>
      <c r="AB94" s="13" t="s">
        <v>259</v>
      </c>
      <c r="AC94" s="14">
        <v>3.6669999999999998</v>
      </c>
      <c r="AD94" s="15" t="s">
        <v>21</v>
      </c>
      <c r="AE94" s="9">
        <v>1.3888789799456098</v>
      </c>
      <c r="AF94" s="10">
        <v>0.320879567557529</v>
      </c>
      <c r="AG94" s="10">
        <v>7.4809553340244611E-2</v>
      </c>
      <c r="AH94" s="10">
        <v>0.105903955392293</v>
      </c>
      <c r="AI94" s="10">
        <v>7.3147879725218704E-2</v>
      </c>
      <c r="AJ94" s="10">
        <v>0.78852236679118592</v>
      </c>
      <c r="AK94" s="10">
        <v>2.5615657139133399E-2</v>
      </c>
      <c r="AL94" s="11">
        <v>0.66401954619855807</v>
      </c>
      <c r="AM94" s="10">
        <v>0.482580886559414</v>
      </c>
      <c r="AN94" s="10">
        <v>6.9494063169615206E-2</v>
      </c>
      <c r="AO94" s="10">
        <v>7.6709523514436301E-2</v>
      </c>
      <c r="AP94" s="10">
        <v>9.6194158159590114E-3</v>
      </c>
      <c r="AQ94" s="10">
        <v>2.5615657139133399E-2</v>
      </c>
      <c r="AR94" s="12">
        <v>-0.72485943374704798</v>
      </c>
    </row>
    <row r="95" spans="1:44">
      <c r="A95" s="1" t="s">
        <v>184</v>
      </c>
      <c r="B95" s="1" t="s">
        <v>185</v>
      </c>
      <c r="C95" s="9">
        <v>6.2927529555375807</v>
      </c>
      <c r="D95" s="10">
        <v>1.4071977858215001</v>
      </c>
      <c r="E95" s="10">
        <v>0.3557049731136</v>
      </c>
      <c r="F95" s="10">
        <v>0.63061903471300795</v>
      </c>
      <c r="G95" s="10">
        <v>7.3037099541198199E-3</v>
      </c>
      <c r="H95" s="10">
        <v>3.7210469926149501</v>
      </c>
      <c r="I95" s="10">
        <v>0.170880459320402</v>
      </c>
      <c r="J95" s="11">
        <v>3.4756056382668699</v>
      </c>
      <c r="K95" s="10">
        <v>0.60085269753024106</v>
      </c>
      <c r="L95" s="10">
        <v>0.81934650132127196</v>
      </c>
      <c r="M95" s="10">
        <v>0.24852294774327199</v>
      </c>
      <c r="N95" s="10">
        <v>1.6360030323516901</v>
      </c>
      <c r="O95" s="10">
        <v>0.170880459320402</v>
      </c>
      <c r="P95" s="12">
        <v>-2.81714731727071</v>
      </c>
      <c r="Q95" s="32">
        <f t="shared" si="1"/>
        <v>0.9038996753442472</v>
      </c>
      <c r="AA95" s="16" t="s">
        <v>260</v>
      </c>
      <c r="AB95" s="16" t="s">
        <v>261</v>
      </c>
      <c r="AC95" s="14">
        <v>2.6110000000000002</v>
      </c>
      <c r="AD95" s="15" t="s">
        <v>21</v>
      </c>
      <c r="AE95" s="9">
        <v>5.5323593167100595</v>
      </c>
      <c r="AF95" s="10">
        <v>0.25936439471965</v>
      </c>
      <c r="AG95" s="10">
        <v>3.8884718730054799</v>
      </c>
      <c r="AH95" s="10">
        <v>0.12707319136999001</v>
      </c>
      <c r="AI95" s="10">
        <v>1.8746371437330399E-4</v>
      </c>
      <c r="AJ95" s="10">
        <v>1.2449540846351299</v>
      </c>
      <c r="AK95" s="10">
        <v>1.2308309265437798E-2</v>
      </c>
      <c r="AL95" s="11">
        <v>15.136648971017699</v>
      </c>
      <c r="AM95" s="10">
        <v>6.6252210534602798E-2</v>
      </c>
      <c r="AN95" s="10">
        <v>9.1294078906381486</v>
      </c>
      <c r="AO95" s="10">
        <v>5.7800714545786702</v>
      </c>
      <c r="AP95" s="10">
        <v>0.148609106000896</v>
      </c>
      <c r="AQ95" s="10">
        <v>1.2308309265437798E-2</v>
      </c>
      <c r="AR95" s="17">
        <v>9.6042896543076903</v>
      </c>
    </row>
    <row r="96" spans="1:44">
      <c r="A96" s="1" t="s">
        <v>262</v>
      </c>
      <c r="B96" s="1" t="s">
        <v>263</v>
      </c>
      <c r="C96" s="9" t="e">
        <v>#N/A</v>
      </c>
      <c r="D96" s="10" t="e">
        <v>#N/A</v>
      </c>
      <c r="E96" s="10" t="e">
        <v>#N/A</v>
      </c>
      <c r="F96" s="10" t="e">
        <v>#N/A</v>
      </c>
      <c r="G96" s="10" t="e">
        <v>#N/A</v>
      </c>
      <c r="H96" s="10" t="e">
        <v>#N/A</v>
      </c>
      <c r="I96" s="10" t="e">
        <v>#N/A</v>
      </c>
      <c r="J96" s="11" t="e">
        <v>#N/A</v>
      </c>
      <c r="K96" s="10" t="e">
        <v>#N/A</v>
      </c>
      <c r="L96" s="10" t="e">
        <v>#N/A</v>
      </c>
      <c r="M96" s="10" t="e">
        <v>#N/A</v>
      </c>
      <c r="N96" s="10" t="e">
        <v>#N/A</v>
      </c>
      <c r="O96" s="10" t="e">
        <v>#N/A</v>
      </c>
      <c r="P96" s="12" t="e">
        <v>#N/A</v>
      </c>
      <c r="Q96" s="32" t="e">
        <f t="shared" si="1"/>
        <v>#N/A</v>
      </c>
      <c r="AA96" s="13" t="s">
        <v>264</v>
      </c>
      <c r="AB96" s="13" t="s">
        <v>265</v>
      </c>
      <c r="AC96" s="14">
        <v>31.224</v>
      </c>
      <c r="AD96" s="15" t="s">
        <v>21</v>
      </c>
      <c r="AE96" s="9">
        <v>1.2207793988114199</v>
      </c>
      <c r="AF96" s="10">
        <v>0.57370945998994394</v>
      </c>
      <c r="AG96" s="10">
        <v>0.20003878830567901</v>
      </c>
      <c r="AH96" s="10">
        <v>5.7001219013139301E-2</v>
      </c>
      <c r="AI96" s="10">
        <v>3.7284311856673101E-2</v>
      </c>
      <c r="AJ96" s="10">
        <v>0.32947601279814198</v>
      </c>
      <c r="AK96" s="10">
        <v>2.32696068478454E-2</v>
      </c>
      <c r="AL96" s="11">
        <v>0.61145433858170206</v>
      </c>
      <c r="AM96" s="10">
        <v>0.23163612638228501</v>
      </c>
      <c r="AN96" s="10">
        <v>0.18015474180117</v>
      </c>
      <c r="AO96" s="10">
        <v>7.8179474395878204E-2</v>
      </c>
      <c r="AP96" s="10">
        <v>9.8214389154524101E-2</v>
      </c>
      <c r="AQ96" s="10">
        <v>2.32696068478454E-2</v>
      </c>
      <c r="AR96" s="12">
        <v>-0.60932506022972099</v>
      </c>
    </row>
    <row r="97" spans="1:44" ht="30">
      <c r="A97" s="1" t="s">
        <v>188</v>
      </c>
      <c r="B97" s="1" t="s">
        <v>189</v>
      </c>
      <c r="C97" s="9">
        <v>4.8175094354936698</v>
      </c>
      <c r="D97" s="10">
        <v>1.0044471115335001</v>
      </c>
      <c r="E97" s="10">
        <v>0.14241527668410101</v>
      </c>
      <c r="F97" s="10">
        <v>0.356554740289101</v>
      </c>
      <c r="G97" s="10">
        <v>0.170669452615899</v>
      </c>
      <c r="H97" s="10">
        <v>3.0757461670560402</v>
      </c>
      <c r="I97" s="10">
        <v>6.7676687315022507E-2</v>
      </c>
      <c r="J97" s="11">
        <v>0.31772570275606804</v>
      </c>
      <c r="K97" s="10">
        <v>0.194203117075848</v>
      </c>
      <c r="L97" s="10">
        <v>6.6499072329522504E-3</v>
      </c>
      <c r="M97" s="10">
        <v>3.4841871154048902E-2</v>
      </c>
      <c r="N97" s="10">
        <v>1.43541199781957E-2</v>
      </c>
      <c r="O97" s="10">
        <v>6.7676687315022507E-2</v>
      </c>
      <c r="P97" s="12">
        <v>-4.4997837327376002</v>
      </c>
      <c r="Q97" s="32">
        <f t="shared" si="1"/>
        <v>-1.424037565681556</v>
      </c>
      <c r="AA97" s="16" t="s">
        <v>266</v>
      </c>
      <c r="AB97" s="16" t="s">
        <v>267</v>
      </c>
      <c r="AC97" s="14">
        <v>21.869</v>
      </c>
      <c r="AD97" s="15" t="s">
        <v>18</v>
      </c>
      <c r="AE97" s="9">
        <v>0.77179713489199198</v>
      </c>
      <c r="AF97" s="10">
        <v>0.24703964601161399</v>
      </c>
      <c r="AG97" s="10">
        <v>3.4839195605561799E-2</v>
      </c>
      <c r="AH97" s="10">
        <v>0.330338668982258</v>
      </c>
      <c r="AI97" s="10">
        <v>7.8995967017929505E-2</v>
      </c>
      <c r="AJ97" s="10">
        <v>3.5517619120075901E-2</v>
      </c>
      <c r="AK97" s="10">
        <v>4.5066038154552901E-2</v>
      </c>
      <c r="AL97" s="11">
        <v>1.8941537798011501</v>
      </c>
      <c r="AM97" s="10">
        <v>0.22094128422059101</v>
      </c>
      <c r="AN97" s="10">
        <v>1.1181840903767599</v>
      </c>
      <c r="AO97" s="10">
        <v>0.34199163117129999</v>
      </c>
      <c r="AP97" s="10">
        <v>0.167970735877946</v>
      </c>
      <c r="AQ97" s="10">
        <v>4.5066038154552901E-2</v>
      </c>
      <c r="AR97" s="17">
        <v>1.12235664490916</v>
      </c>
    </row>
    <row r="98" spans="1:44">
      <c r="A98" s="1" t="s">
        <v>192</v>
      </c>
      <c r="B98" s="1" t="s">
        <v>193</v>
      </c>
      <c r="C98" s="9">
        <v>4.9910705421598607</v>
      </c>
      <c r="D98" s="10">
        <v>1.1529596965242299</v>
      </c>
      <c r="E98" s="10">
        <v>0.36600461206257301</v>
      </c>
      <c r="F98" s="10">
        <v>0.50157921622306501</v>
      </c>
      <c r="G98" s="10">
        <v>0.21014366400527601</v>
      </c>
      <c r="H98" s="10">
        <v>2.6558566360068299</v>
      </c>
      <c r="I98" s="10">
        <v>0.10452671733787799</v>
      </c>
      <c r="J98" s="11">
        <v>1.1441542682105801</v>
      </c>
      <c r="K98" s="10">
        <v>0.63445335101477496</v>
      </c>
      <c r="L98" s="10">
        <v>7.3217854250402004E-2</v>
      </c>
      <c r="M98" s="10">
        <v>0.27315133885433601</v>
      </c>
      <c r="N98" s="10">
        <v>5.8805006753186902E-2</v>
      </c>
      <c r="O98" s="10">
        <v>0.10452671733787799</v>
      </c>
      <c r="P98" s="12">
        <v>-3.8469162739492799</v>
      </c>
      <c r="Q98" s="32">
        <f t="shared" si="1"/>
        <v>-1.1910596379424441</v>
      </c>
      <c r="AA98" s="18" t="s">
        <v>268</v>
      </c>
      <c r="AB98" s="18" t="s">
        <v>269</v>
      </c>
      <c r="AC98" s="19">
        <v>49.128999999999998</v>
      </c>
      <c r="AD98" s="20" t="s">
        <v>18</v>
      </c>
      <c r="AE98" s="21">
        <v>1.7880846725921198</v>
      </c>
      <c r="AF98" s="22">
        <v>0.95181140191157398</v>
      </c>
      <c r="AG98" s="22">
        <v>7.5312735200609602E-3</v>
      </c>
      <c r="AH98" s="22">
        <v>0.33065736725415701</v>
      </c>
      <c r="AI98" s="22">
        <v>0.28171531511509501</v>
      </c>
      <c r="AJ98" s="22">
        <v>9.0466699921910504E-2</v>
      </c>
      <c r="AK98" s="22">
        <v>0.125902614869325</v>
      </c>
      <c r="AL98" s="23">
        <v>2.0446499162510801</v>
      </c>
      <c r="AM98" s="22">
        <v>1.00424893375589</v>
      </c>
      <c r="AN98" s="22">
        <v>5.2177730254297098E-3</v>
      </c>
      <c r="AO98" s="22">
        <v>0.60368197357380204</v>
      </c>
      <c r="AP98" s="22">
        <v>0.30559862102663404</v>
      </c>
      <c r="AQ98" s="22">
        <v>0.125902614869325</v>
      </c>
      <c r="AR98" s="24">
        <v>0.256565243658955</v>
      </c>
    </row>
    <row r="99" spans="1:44">
      <c r="A99" s="1" t="s">
        <v>194</v>
      </c>
      <c r="B99" s="1" t="s">
        <v>195</v>
      </c>
      <c r="C99" s="9">
        <v>1.9265639725449299</v>
      </c>
      <c r="D99" s="10">
        <v>0.52641028193583494</v>
      </c>
      <c r="E99" s="10">
        <v>0.10202333150531401</v>
      </c>
      <c r="F99" s="10">
        <v>0.225251354568448</v>
      </c>
      <c r="G99" s="10">
        <v>0.16760908184953199</v>
      </c>
      <c r="H99" s="10">
        <v>0.86514337051136903</v>
      </c>
      <c r="I99" s="10">
        <v>4.0126552174429501E-2</v>
      </c>
      <c r="J99" s="11">
        <v>0.38376484253915999</v>
      </c>
      <c r="K99" s="10">
        <v>0.18715619670780001</v>
      </c>
      <c r="L99" s="10">
        <v>0</v>
      </c>
      <c r="M99" s="10">
        <v>0.104856075429431</v>
      </c>
      <c r="N99" s="10">
        <v>5.1626018227499598E-2</v>
      </c>
      <c r="O99" s="10">
        <v>4.0126552174429501E-2</v>
      </c>
      <c r="P99" s="12">
        <v>-1.54279913000577</v>
      </c>
      <c r="Q99" s="32">
        <f t="shared" si="1"/>
        <v>-0.67765575949439838</v>
      </c>
      <c r="AA99" s="18" t="s">
        <v>270</v>
      </c>
      <c r="AB99" s="18" t="s">
        <v>271</v>
      </c>
      <c r="AC99" s="19">
        <v>2.089</v>
      </c>
      <c r="AD99" s="20" t="s">
        <v>21</v>
      </c>
      <c r="AE99" s="9">
        <v>2.1549386139522997</v>
      </c>
      <c r="AF99" s="22">
        <v>0.58231427768785504</v>
      </c>
      <c r="AG99" s="22">
        <v>0.96374274741463395</v>
      </c>
      <c r="AH99" s="22">
        <v>0</v>
      </c>
      <c r="AI99" s="22">
        <v>0</v>
      </c>
      <c r="AJ99" s="22">
        <v>0.58036465692998607</v>
      </c>
      <c r="AK99" s="22">
        <v>2.8516931919828899E-2</v>
      </c>
      <c r="AL99" s="23">
        <v>7.5602257659398298</v>
      </c>
      <c r="AM99" s="22">
        <v>0.21786210681847101</v>
      </c>
      <c r="AN99" s="22">
        <v>1.7546732209652001</v>
      </c>
      <c r="AO99" s="22">
        <v>0.40100765424514101</v>
      </c>
      <c r="AP99" s="22">
        <v>5.1581658519911899</v>
      </c>
      <c r="AQ99" s="22">
        <v>2.8516931919828899E-2</v>
      </c>
      <c r="AR99" s="24">
        <v>5.4052871519875296</v>
      </c>
    </row>
    <row r="100" spans="1:44">
      <c r="A100" s="1" t="s">
        <v>196</v>
      </c>
      <c r="B100" s="1" t="s">
        <v>197</v>
      </c>
      <c r="C100" s="9">
        <v>4.72893621461108</v>
      </c>
      <c r="D100" s="10">
        <v>0.565990294433662</v>
      </c>
      <c r="E100" s="10">
        <v>6.6483022133829908E-2</v>
      </c>
      <c r="F100" s="10">
        <v>0.27465922160109701</v>
      </c>
      <c r="G100" s="10">
        <v>0.62437156225827006</v>
      </c>
      <c r="H100" s="10">
        <v>3.1345519678092999</v>
      </c>
      <c r="I100" s="10">
        <v>6.2880146374922397E-2</v>
      </c>
      <c r="J100" s="11">
        <v>0.59911609719556103</v>
      </c>
      <c r="K100" s="10">
        <v>0.117913202336707</v>
      </c>
      <c r="L100" s="10">
        <v>3.3435026234183E-3</v>
      </c>
      <c r="M100" s="10">
        <v>0.34128707518623297</v>
      </c>
      <c r="N100" s="10">
        <v>7.3692170674280508E-2</v>
      </c>
      <c r="O100" s="10">
        <v>6.2880146374922397E-2</v>
      </c>
      <c r="P100" s="12">
        <v>-4.1298201174155205</v>
      </c>
      <c r="Q100" s="32">
        <f t="shared" si="1"/>
        <v>-0.99526814960622023</v>
      </c>
      <c r="AA100" s="13" t="s">
        <v>272</v>
      </c>
      <c r="AB100" s="13" t="s">
        <v>273</v>
      </c>
      <c r="AC100" s="14">
        <v>28.286999999999999</v>
      </c>
      <c r="AD100" s="15" t="s">
        <v>18</v>
      </c>
      <c r="AE100" s="9">
        <v>3.5589056301783</v>
      </c>
      <c r="AF100" s="10">
        <v>0.36991901415577799</v>
      </c>
      <c r="AG100" s="10">
        <v>4.5245346084668202E-2</v>
      </c>
      <c r="AH100" s="10">
        <v>0.20119300649015301</v>
      </c>
      <c r="AI100" s="10">
        <v>1.5740379393388599E-3</v>
      </c>
      <c r="AJ100" s="10">
        <v>2.8502851062644798</v>
      </c>
      <c r="AK100" s="10">
        <v>9.0689119243887312E-2</v>
      </c>
      <c r="AL100" s="11">
        <v>0.54601335793532202</v>
      </c>
      <c r="AM100" s="10">
        <v>0.34930913383541201</v>
      </c>
      <c r="AN100" s="10">
        <v>4.5374879652003E-2</v>
      </c>
      <c r="AO100" s="10">
        <v>5.5665143026879103E-2</v>
      </c>
      <c r="AP100" s="10">
        <v>4.9750821771402795E-3</v>
      </c>
      <c r="AQ100" s="10">
        <v>9.0689119243887312E-2</v>
      </c>
      <c r="AR100" s="12">
        <v>-3.0128922722429801</v>
      </c>
    </row>
    <row r="101" spans="1:44" ht="30">
      <c r="A101" s="1" t="s">
        <v>200</v>
      </c>
      <c r="B101" s="1" t="s">
        <v>201</v>
      </c>
      <c r="C101" s="9">
        <v>2.0525486459775997</v>
      </c>
      <c r="D101" s="10">
        <v>0.74740937535196095</v>
      </c>
      <c r="E101" s="10">
        <v>0.15555392586460301</v>
      </c>
      <c r="F101" s="10">
        <v>0.18752230948939699</v>
      </c>
      <c r="G101" s="10">
        <v>4.1217966673086998E-2</v>
      </c>
      <c r="H101" s="10">
        <v>0.82923994646654609</v>
      </c>
      <c r="I101" s="10">
        <v>9.1605122132003405E-2</v>
      </c>
      <c r="J101" s="11">
        <v>0.241289049359285</v>
      </c>
      <c r="K101" s="10">
        <v>9.9025298332873907E-2</v>
      </c>
      <c r="L101" s="10">
        <v>2.1065067629027299E-2</v>
      </c>
      <c r="M101" s="10">
        <v>2.5912621289247401E-2</v>
      </c>
      <c r="N101" s="10">
        <v>3.6809399761333398E-3</v>
      </c>
      <c r="O101" s="10">
        <v>9.1605122132003405E-2</v>
      </c>
      <c r="P101" s="12">
        <v>-1.81125959661831</v>
      </c>
      <c r="Q101" s="32">
        <f t="shared" si="1"/>
        <v>-0.98201965015176607</v>
      </c>
      <c r="AA101" s="13" t="s">
        <v>274</v>
      </c>
      <c r="AB101" s="13" t="s">
        <v>275</v>
      </c>
      <c r="AC101" s="14">
        <v>16.46</v>
      </c>
      <c r="AD101" s="15" t="s">
        <v>39</v>
      </c>
      <c r="AE101" s="9">
        <v>6.1946156645885804</v>
      </c>
      <c r="AF101" s="10">
        <v>1.8466812201752101</v>
      </c>
      <c r="AG101" s="10">
        <v>0.57075273057612896</v>
      </c>
      <c r="AH101" s="10">
        <v>0.46783591082478698</v>
      </c>
      <c r="AI101" s="10">
        <v>0.16606567929480301</v>
      </c>
      <c r="AJ101" s="10">
        <v>2.98942226651923</v>
      </c>
      <c r="AK101" s="10">
        <v>0.15385785719841102</v>
      </c>
      <c r="AL101" s="11">
        <v>1.0285277405158799</v>
      </c>
      <c r="AM101" s="10">
        <v>0.29593126221652299</v>
      </c>
      <c r="AN101" s="10">
        <v>5.7795814331903901E-2</v>
      </c>
      <c r="AO101" s="10">
        <v>7.7767508187144008E-2</v>
      </c>
      <c r="AP101" s="10">
        <v>0.44317529858190197</v>
      </c>
      <c r="AQ101" s="10">
        <v>0.15385785719841102</v>
      </c>
      <c r="AR101" s="12">
        <v>-5.1660879240726896</v>
      </c>
    </row>
    <row r="102" spans="1:44" ht="30">
      <c r="A102" s="1" t="s">
        <v>202</v>
      </c>
      <c r="B102" s="1" t="s">
        <v>203</v>
      </c>
      <c r="C102" s="9">
        <v>4.5441028926574996</v>
      </c>
      <c r="D102" s="10">
        <v>1.0475000402830301</v>
      </c>
      <c r="E102" s="10">
        <v>0.18210245188911001</v>
      </c>
      <c r="F102" s="10">
        <v>0.164072143935234</v>
      </c>
      <c r="G102" s="10">
        <v>2.0788791479233498E-2</v>
      </c>
      <c r="H102" s="10">
        <v>3.0737297353359598</v>
      </c>
      <c r="I102" s="10">
        <v>5.5909729734930205E-2</v>
      </c>
      <c r="J102" s="11">
        <v>4.0099495380406402</v>
      </c>
      <c r="K102" s="10">
        <v>1.60269099891328</v>
      </c>
      <c r="L102" s="10">
        <v>2.04126165728466</v>
      </c>
      <c r="M102" s="10">
        <v>0.249991556172249</v>
      </c>
      <c r="N102" s="10">
        <v>6.0095595935516895E-2</v>
      </c>
      <c r="O102" s="10">
        <v>5.5909729734930205E-2</v>
      </c>
      <c r="P102" s="12">
        <v>-0.53415335461686508</v>
      </c>
      <c r="Q102" s="32">
        <f t="shared" si="1"/>
        <v>2.5395763807190983</v>
      </c>
      <c r="AA102" s="13" t="s">
        <v>276</v>
      </c>
      <c r="AB102" s="13" t="s">
        <v>277</v>
      </c>
      <c r="AC102" s="14">
        <v>4.1929999999999996</v>
      </c>
      <c r="AD102" s="15" t="s">
        <v>39</v>
      </c>
      <c r="AE102" s="9">
        <v>4.8917923473894902</v>
      </c>
      <c r="AF102" s="10">
        <v>0.73523950760021706</v>
      </c>
      <c r="AG102" s="10">
        <v>0.23211453471415999</v>
      </c>
      <c r="AH102" s="10">
        <v>1.25873180587066</v>
      </c>
      <c r="AI102" s="10">
        <v>0.31345079087715699</v>
      </c>
      <c r="AJ102" s="10">
        <v>2.28819720505486</v>
      </c>
      <c r="AK102" s="10">
        <v>6.40585032724348E-2</v>
      </c>
      <c r="AL102" s="11">
        <v>10.7671129128899</v>
      </c>
      <c r="AM102" s="10">
        <v>0.44364144971352498</v>
      </c>
      <c r="AN102" s="10">
        <v>3.1103031701471702</v>
      </c>
      <c r="AO102" s="10">
        <v>5.05934673144868</v>
      </c>
      <c r="AP102" s="10">
        <v>2.0897630583081299</v>
      </c>
      <c r="AQ102" s="10">
        <v>6.40585032724348E-2</v>
      </c>
      <c r="AR102" s="12">
        <v>5.8753205655004503</v>
      </c>
    </row>
    <row r="103" spans="1:44">
      <c r="A103" s="1" t="s">
        <v>205</v>
      </c>
      <c r="B103" s="1" t="s">
        <v>206</v>
      </c>
      <c r="C103" s="9">
        <v>1.1120298997019</v>
      </c>
      <c r="D103" s="10">
        <v>0.28406699939034796</v>
      </c>
      <c r="E103" s="10">
        <v>0.27672592286611003</v>
      </c>
      <c r="F103" s="10">
        <v>0.297912174391055</v>
      </c>
      <c r="G103" s="10">
        <v>6.4584246974506695E-2</v>
      </c>
      <c r="H103" s="10">
        <v>0.14591079966488499</v>
      </c>
      <c r="I103" s="10">
        <v>4.2829756414994598E-2</v>
      </c>
      <c r="J103" s="11">
        <v>0.59440073007570093</v>
      </c>
      <c r="K103" s="10">
        <v>0.24202640213095</v>
      </c>
      <c r="L103" s="10">
        <v>0.27377300085581802</v>
      </c>
      <c r="M103" s="10">
        <v>1.54978735336343E-2</v>
      </c>
      <c r="N103" s="10">
        <v>2.0273697140304199E-2</v>
      </c>
      <c r="O103" s="10">
        <v>4.2829756414994598E-2</v>
      </c>
      <c r="P103" s="12">
        <v>-0.51762916962619998</v>
      </c>
      <c r="Q103" s="32">
        <f t="shared" si="1"/>
        <v>-0.37171836996131313</v>
      </c>
      <c r="AA103" s="18" t="s">
        <v>278</v>
      </c>
      <c r="AB103" s="18" t="s">
        <v>279</v>
      </c>
      <c r="AC103" s="19">
        <v>5.5949999999999998</v>
      </c>
      <c r="AD103" s="20" t="s">
        <v>21</v>
      </c>
      <c r="AE103" s="21">
        <v>1.55840204269422</v>
      </c>
      <c r="AF103" s="22">
        <v>0.39472736893064703</v>
      </c>
      <c r="AG103" s="22">
        <v>0.28974980321266497</v>
      </c>
      <c r="AH103" s="22">
        <v>0.43126479274102797</v>
      </c>
      <c r="AI103" s="22">
        <v>4.2392969022307096E-2</v>
      </c>
      <c r="AJ103" s="22">
        <v>0.36031214034807302</v>
      </c>
      <c r="AK103" s="22">
        <v>3.9954968439504697E-2</v>
      </c>
      <c r="AL103" s="23">
        <v>2.82072406225587</v>
      </c>
      <c r="AM103" s="22">
        <v>0.44694555967976901</v>
      </c>
      <c r="AN103" s="22">
        <v>0.58477171527121508</v>
      </c>
      <c r="AO103" s="22">
        <v>1.2404737299101301</v>
      </c>
      <c r="AP103" s="22">
        <v>0.50857808895524603</v>
      </c>
      <c r="AQ103" s="22">
        <v>3.9954968439504697E-2</v>
      </c>
      <c r="AR103" s="24">
        <v>1.26232201956164</v>
      </c>
    </row>
    <row r="104" spans="1:44">
      <c r="A104" s="1" t="s">
        <v>280</v>
      </c>
      <c r="B104" s="1" t="s">
        <v>281</v>
      </c>
      <c r="C104" s="9" t="e">
        <v>#N/A</v>
      </c>
      <c r="D104" s="10" t="e">
        <v>#N/A</v>
      </c>
      <c r="E104" s="10" t="e">
        <v>#N/A</v>
      </c>
      <c r="F104" s="10" t="e">
        <v>#N/A</v>
      </c>
      <c r="G104" s="10" t="e">
        <v>#N/A</v>
      </c>
      <c r="H104" s="10" t="e">
        <v>#N/A</v>
      </c>
      <c r="I104" s="10" t="e">
        <v>#N/A</v>
      </c>
      <c r="J104" s="11" t="e">
        <v>#N/A</v>
      </c>
      <c r="K104" s="10" t="e">
        <v>#N/A</v>
      </c>
      <c r="L104" s="10" t="e">
        <v>#N/A</v>
      </c>
      <c r="M104" s="10" t="e">
        <v>#N/A</v>
      </c>
      <c r="N104" s="10" t="e">
        <v>#N/A</v>
      </c>
      <c r="O104" s="10" t="e">
        <v>#N/A</v>
      </c>
      <c r="P104" s="12" t="e">
        <v>#N/A</v>
      </c>
      <c r="Q104" s="32" t="e">
        <f t="shared" si="1"/>
        <v>#N/A</v>
      </c>
      <c r="AA104" s="13" t="s">
        <v>282</v>
      </c>
      <c r="AB104" s="13" t="s">
        <v>283</v>
      </c>
      <c r="AC104" s="14">
        <v>14.14</v>
      </c>
      <c r="AD104" s="15" t="s">
        <v>18</v>
      </c>
      <c r="AE104" s="9">
        <v>2.3488126169136998</v>
      </c>
      <c r="AF104" s="10">
        <v>1.37366468762649</v>
      </c>
      <c r="AG104" s="10">
        <v>0.614802047596683</v>
      </c>
      <c r="AH104" s="10">
        <v>0.26887458583757595</v>
      </c>
      <c r="AI104" s="10">
        <v>4.3271883752823495E-3</v>
      </c>
      <c r="AJ104" s="10">
        <v>3.5168562251496296E-2</v>
      </c>
      <c r="AK104" s="10">
        <v>5.1975545226177901E-2</v>
      </c>
      <c r="AL104" s="11">
        <v>2.08733474872278</v>
      </c>
      <c r="AM104" s="10">
        <v>1.3366254649511899</v>
      </c>
      <c r="AN104" s="10">
        <v>0.63279515057762903</v>
      </c>
      <c r="AO104" s="10">
        <v>6.5159008808547206E-2</v>
      </c>
      <c r="AP104" s="10">
        <v>7.7957915923624504E-4</v>
      </c>
      <c r="AQ104" s="10">
        <v>5.1975545226177901E-2</v>
      </c>
      <c r="AR104" s="12">
        <v>-0.261477868190922</v>
      </c>
    </row>
    <row r="105" spans="1:44">
      <c r="A105" s="1" t="s">
        <v>284</v>
      </c>
      <c r="B105" s="1" t="s">
        <v>208</v>
      </c>
      <c r="C105" s="9">
        <v>1.3227409721986201</v>
      </c>
      <c r="D105" s="10">
        <v>0.36016234971593097</v>
      </c>
      <c r="E105" s="10">
        <v>1.8512641580241799E-3</v>
      </c>
      <c r="F105" s="10">
        <v>0.14062265415532701</v>
      </c>
      <c r="G105" s="10">
        <v>4.2714744683691006E-2</v>
      </c>
      <c r="H105" s="10">
        <v>0.72110258712326802</v>
      </c>
      <c r="I105" s="10">
        <v>5.6287372362378595E-2</v>
      </c>
      <c r="J105" s="11">
        <v>0.58046976541003703</v>
      </c>
      <c r="K105" s="10">
        <v>0.28539915339147803</v>
      </c>
      <c r="L105" s="10">
        <v>1.5713852475445799E-3</v>
      </c>
      <c r="M105" s="10">
        <v>0.23701054197740001</v>
      </c>
      <c r="N105" s="10">
        <v>2.0131243123568099E-4</v>
      </c>
      <c r="O105" s="10">
        <v>5.6287372362378595E-2</v>
      </c>
      <c r="P105" s="12">
        <v>-0.74227120678858294</v>
      </c>
      <c r="Q105" s="32">
        <f t="shared" si="1"/>
        <v>-2.1168619665314803E-2</v>
      </c>
      <c r="AA105" s="13" t="s">
        <v>285</v>
      </c>
      <c r="AB105" s="13" t="s">
        <v>286</v>
      </c>
      <c r="AC105" s="14">
        <v>147.72200000000001</v>
      </c>
      <c r="AD105" s="15" t="s">
        <v>18</v>
      </c>
      <c r="AE105" s="9">
        <v>1.43666639119579</v>
      </c>
      <c r="AF105" s="10">
        <v>0.83876484281002794</v>
      </c>
      <c r="AG105" s="10">
        <v>8.9191375943531104E-2</v>
      </c>
      <c r="AH105" s="10">
        <v>0.20955554677753499</v>
      </c>
      <c r="AI105" s="10">
        <v>5.8530470809826096E-2</v>
      </c>
      <c r="AJ105" s="10">
        <v>0.16901377469151502</v>
      </c>
      <c r="AK105" s="10">
        <v>7.1610380163350099E-2</v>
      </c>
      <c r="AL105" s="11">
        <v>1.1170068004286999</v>
      </c>
      <c r="AM105" s="10">
        <v>0.82487927411473594</v>
      </c>
      <c r="AN105" s="10">
        <v>0.176502945883516</v>
      </c>
      <c r="AO105" s="10">
        <v>2.3258518203383999E-2</v>
      </c>
      <c r="AP105" s="10">
        <v>2.0755682063715798E-2</v>
      </c>
      <c r="AQ105" s="10">
        <v>7.1610380163350099E-2</v>
      </c>
      <c r="AR105" s="12">
        <v>-0.319659590767083</v>
      </c>
    </row>
    <row r="106" spans="1:44">
      <c r="A106" s="1" t="s">
        <v>287</v>
      </c>
      <c r="B106" s="1" t="s">
        <v>210</v>
      </c>
      <c r="C106" s="9">
        <v>4.8691397022092699</v>
      </c>
      <c r="D106" s="10">
        <v>0.75064314224727691</v>
      </c>
      <c r="E106" s="10">
        <v>8.1625994534149496E-2</v>
      </c>
      <c r="F106" s="10">
        <v>0.25750595343487998</v>
      </c>
      <c r="G106" s="10">
        <v>0.53844170766580601</v>
      </c>
      <c r="H106" s="10">
        <v>3.1725091955025402</v>
      </c>
      <c r="I106" s="10">
        <v>6.8413708824616198E-2</v>
      </c>
      <c r="J106" s="11">
        <v>0.33480652668428201</v>
      </c>
      <c r="K106" s="10">
        <v>0.168833981856152</v>
      </c>
      <c r="L106" s="10">
        <v>9.4216669268752792E-4</v>
      </c>
      <c r="M106" s="10">
        <v>9.4471561512119398E-2</v>
      </c>
      <c r="N106" s="10">
        <v>2.1451077987074099E-3</v>
      </c>
      <c r="O106" s="10">
        <v>6.8413708824616198E-2</v>
      </c>
      <c r="P106" s="12">
        <v>-4.5343331755249903</v>
      </c>
      <c r="Q106" s="32">
        <f t="shared" si="1"/>
        <v>-1.3618239800224461</v>
      </c>
      <c r="AA106" s="16" t="s">
        <v>288</v>
      </c>
      <c r="AB106" s="16" t="s">
        <v>289</v>
      </c>
      <c r="AC106" s="14">
        <v>4.72</v>
      </c>
      <c r="AD106" s="15" t="s">
        <v>39</v>
      </c>
      <c r="AE106" s="9">
        <v>5.5596217261855099</v>
      </c>
      <c r="AF106" s="10">
        <v>1.02179823245732</v>
      </c>
      <c r="AG106" s="10">
        <v>6.3290713388381103E-2</v>
      </c>
      <c r="AH106" s="10">
        <v>0.83061125011596804</v>
      </c>
      <c r="AI106" s="10">
        <v>2.1412032681259503</v>
      </c>
      <c r="AJ106" s="10">
        <v>1.4237976945975499</v>
      </c>
      <c r="AK106" s="10">
        <v>7.8920567500332203E-2</v>
      </c>
      <c r="AL106" s="11">
        <v>5.4808751773566105</v>
      </c>
      <c r="AM106" s="10">
        <v>0.34647738527826699</v>
      </c>
      <c r="AN106" s="10">
        <v>2.4207963704292401E-2</v>
      </c>
      <c r="AO106" s="10">
        <v>3.25257722996915</v>
      </c>
      <c r="AP106" s="10">
        <v>1.77869203090456</v>
      </c>
      <c r="AQ106" s="10">
        <v>7.8920567500332203E-2</v>
      </c>
      <c r="AR106" s="17">
        <v>-7.8746548828904098E-2</v>
      </c>
    </row>
    <row r="107" spans="1:44" ht="45">
      <c r="A107" s="1" t="s">
        <v>211</v>
      </c>
      <c r="B107" s="1" t="s">
        <v>212</v>
      </c>
      <c r="C107" s="9">
        <v>6.3249324223255394</v>
      </c>
      <c r="D107" s="10">
        <v>0.75426725165445496</v>
      </c>
      <c r="E107" s="10">
        <v>0.38074975275434597</v>
      </c>
      <c r="F107" s="10">
        <v>0.25076349516775698</v>
      </c>
      <c r="G107" s="10">
        <v>0.33641618637104398</v>
      </c>
      <c r="H107" s="10">
        <v>4.5276415632529998</v>
      </c>
      <c r="I107" s="10">
        <v>7.5094173124940697E-2</v>
      </c>
      <c r="J107" s="11">
        <v>0.39548640499333598</v>
      </c>
      <c r="K107" s="10">
        <v>1.8212006416719599E-2</v>
      </c>
      <c r="L107" s="10">
        <v>8.0701996185267993E-3</v>
      </c>
      <c r="M107" s="10">
        <v>3.90343400318857E-3</v>
      </c>
      <c r="N107" s="10">
        <v>0.290206591829961</v>
      </c>
      <c r="O107" s="10">
        <v>7.5094173124940697E-2</v>
      </c>
      <c r="P107" s="12">
        <v>-5.9294460173322001</v>
      </c>
      <c r="Q107" s="32">
        <f t="shared" si="1"/>
        <v>-1.4018044540792058</v>
      </c>
      <c r="AA107" s="13" t="s">
        <v>290</v>
      </c>
      <c r="AB107" s="13" t="s">
        <v>291</v>
      </c>
      <c r="AC107" s="14">
        <v>4.0170000000000003</v>
      </c>
      <c r="AD107" s="15" t="s">
        <v>21</v>
      </c>
      <c r="AE107" s="9">
        <v>0.741841618190478</v>
      </c>
      <c r="AF107" s="10">
        <v>0.35480286543504597</v>
      </c>
      <c r="AG107" s="10">
        <v>4.2296347766573594E-2</v>
      </c>
      <c r="AH107" s="10">
        <v>0</v>
      </c>
      <c r="AI107" s="10">
        <v>2.3793916962421202E-3</v>
      </c>
      <c r="AJ107" s="10">
        <v>0.34236301329261604</v>
      </c>
      <c r="AK107" s="10">
        <v>0</v>
      </c>
      <c r="AL107" s="11">
        <v>0.15766643936629299</v>
      </c>
      <c r="AM107" s="10">
        <v>0.13769168423718101</v>
      </c>
      <c r="AN107" s="10">
        <v>1.7150935573189797E-2</v>
      </c>
      <c r="AO107" s="10">
        <v>2.8238195559220102E-3</v>
      </c>
      <c r="AP107" s="10">
        <v>0</v>
      </c>
      <c r="AQ107" s="10">
        <v>0</v>
      </c>
      <c r="AR107" s="12">
        <v>-0.58417517882418502</v>
      </c>
    </row>
    <row r="108" spans="1:44">
      <c r="A108" s="1" t="s">
        <v>292</v>
      </c>
      <c r="B108" s="1" t="s">
        <v>214</v>
      </c>
      <c r="C108" s="9">
        <v>1.2468544297883699</v>
      </c>
      <c r="D108" s="10">
        <v>0.55330990660689094</v>
      </c>
      <c r="E108" s="10">
        <v>0.16349725338819301</v>
      </c>
      <c r="F108" s="10">
        <v>3.1394638034790902E-2</v>
      </c>
      <c r="G108" s="10">
        <v>1.320971672344E-2</v>
      </c>
      <c r="H108" s="10">
        <v>0.40779747061194899</v>
      </c>
      <c r="I108" s="10">
        <v>7.7645444423104198E-2</v>
      </c>
      <c r="J108" s="11">
        <v>1.3437761190109501</v>
      </c>
      <c r="K108" s="10">
        <v>0.46367253521852003</v>
      </c>
      <c r="L108" s="10">
        <v>0.66362117821408695</v>
      </c>
      <c r="M108" s="10">
        <v>8.28203244863608E-2</v>
      </c>
      <c r="N108" s="10">
        <v>5.6016636668876699E-2</v>
      </c>
      <c r="O108" s="10">
        <v>7.7645444423104198E-2</v>
      </c>
      <c r="P108" s="12">
        <v>9.692168922258089E-2</v>
      </c>
      <c r="Q108" s="32">
        <f t="shared" si="1"/>
        <v>0.50471915983452986</v>
      </c>
      <c r="AA108" s="16" t="s">
        <v>293</v>
      </c>
      <c r="AB108" s="16" t="s">
        <v>294</v>
      </c>
      <c r="AC108" s="14">
        <v>2.726</v>
      </c>
      <c r="AD108" s="15" t="s">
        <v>39</v>
      </c>
      <c r="AE108" s="9">
        <v>4.9853747815623102</v>
      </c>
      <c r="AF108" s="10">
        <v>0.70200886053081402</v>
      </c>
      <c r="AG108" s="10">
        <v>0.40986947722549899</v>
      </c>
      <c r="AH108" s="10">
        <v>0.14812568171603399</v>
      </c>
      <c r="AI108" s="10">
        <v>0.396362025433591</v>
      </c>
      <c r="AJ108" s="10">
        <v>3.2173698156758102</v>
      </c>
      <c r="AK108" s="10">
        <v>0.111638920980568</v>
      </c>
      <c r="AL108" s="11">
        <v>2.1397675535361098</v>
      </c>
      <c r="AM108" s="10">
        <v>0.10144335178592201</v>
      </c>
      <c r="AN108" s="10">
        <v>6.4319936845692594E-2</v>
      </c>
      <c r="AO108" s="10">
        <v>1.3608083080325899E-3</v>
      </c>
      <c r="AP108" s="10">
        <v>1.86100453561589</v>
      </c>
      <c r="AQ108" s="10">
        <v>0.111638920980568</v>
      </c>
      <c r="AR108" s="17">
        <v>-2.8456072280262101</v>
      </c>
    </row>
    <row r="109" spans="1:44">
      <c r="A109" s="1" t="s">
        <v>295</v>
      </c>
      <c r="B109" s="1" t="s">
        <v>218</v>
      </c>
      <c r="C109" s="9">
        <v>1.2785371369885699</v>
      </c>
      <c r="D109" s="10">
        <v>0.52055221753464698</v>
      </c>
      <c r="E109" s="10">
        <v>0.14251245070119897</v>
      </c>
      <c r="F109" s="10">
        <v>0.36745474716118004</v>
      </c>
      <c r="G109" s="10">
        <v>1.4789347402520499E-2</v>
      </c>
      <c r="H109" s="10">
        <v>0.11036175160348501</v>
      </c>
      <c r="I109" s="10">
        <v>0.12286662258553199</v>
      </c>
      <c r="J109" s="11">
        <v>1.5838583965695801</v>
      </c>
      <c r="K109" s="10">
        <v>0.51442867851836005</v>
      </c>
      <c r="L109" s="10">
        <v>0.178804577803541</v>
      </c>
      <c r="M109" s="10">
        <v>0.73156925531283501</v>
      </c>
      <c r="N109" s="10">
        <v>3.6189262349312398E-2</v>
      </c>
      <c r="O109" s="10">
        <v>0.12286662258553199</v>
      </c>
      <c r="P109" s="12">
        <v>0.30532125958101503</v>
      </c>
      <c r="Q109" s="32">
        <f t="shared" si="1"/>
        <v>0.41568301118450179</v>
      </c>
      <c r="AA109" s="18" t="s">
        <v>296</v>
      </c>
      <c r="AB109" s="18" t="s">
        <v>297</v>
      </c>
      <c r="AC109" s="19">
        <v>173.178</v>
      </c>
      <c r="AD109" s="20" t="s">
        <v>18</v>
      </c>
      <c r="AE109" s="21">
        <v>0.76667487478545004</v>
      </c>
      <c r="AF109" s="22">
        <v>0.34402796674263902</v>
      </c>
      <c r="AG109" s="22">
        <v>8.4437655614657704E-3</v>
      </c>
      <c r="AH109" s="22">
        <v>8.6920181298189111E-2</v>
      </c>
      <c r="AI109" s="22">
        <v>1.41735154660751E-2</v>
      </c>
      <c r="AJ109" s="22">
        <v>0.258422212980432</v>
      </c>
      <c r="AK109" s="22">
        <v>5.4687232736649098E-2</v>
      </c>
      <c r="AL109" s="23">
        <v>0.42798037000280298</v>
      </c>
      <c r="AM109" s="22">
        <v>0.32314264827601896</v>
      </c>
      <c r="AN109" s="22">
        <v>4.07041438754912E-3</v>
      </c>
      <c r="AO109" s="22">
        <v>1.1109186372776102E-2</v>
      </c>
      <c r="AP109" s="22">
        <v>3.4970888229808803E-2</v>
      </c>
      <c r="AQ109" s="22">
        <v>5.4687232736649098E-2</v>
      </c>
      <c r="AR109" s="24">
        <v>-0.33869450478264801</v>
      </c>
    </row>
    <row r="110" spans="1:44">
      <c r="A110" s="1" t="s">
        <v>221</v>
      </c>
      <c r="B110" s="1" t="s">
        <v>222</v>
      </c>
      <c r="C110" s="9">
        <v>5.6424503449981707</v>
      </c>
      <c r="D110" s="10">
        <v>1.15730902715711</v>
      </c>
      <c r="E110" s="10">
        <v>5.1741925302669897E-2</v>
      </c>
      <c r="F110" s="10">
        <v>2.4804302861260497</v>
      </c>
      <c r="G110" s="10">
        <v>0.44966479758788003</v>
      </c>
      <c r="H110" s="10">
        <v>1.4289348876193</v>
      </c>
      <c r="I110" s="10">
        <v>7.4369421205156008E-2</v>
      </c>
      <c r="J110" s="11">
        <v>7.07213264478077</v>
      </c>
      <c r="K110" s="10">
        <v>1.022230721171</v>
      </c>
      <c r="L110" s="10">
        <v>0.653819912256562</v>
      </c>
      <c r="M110" s="10">
        <v>3.4384723431547899</v>
      </c>
      <c r="N110" s="10">
        <v>1.8832402469932499</v>
      </c>
      <c r="O110" s="10">
        <v>7.4369421205156008E-2</v>
      </c>
      <c r="P110" s="12">
        <v>1.4296822997826</v>
      </c>
      <c r="Q110" s="32">
        <f t="shared" si="1"/>
        <v>2.858617187401892</v>
      </c>
      <c r="AA110" s="13" t="s">
        <v>298</v>
      </c>
      <c r="AB110" s="13" t="s">
        <v>299</v>
      </c>
      <c r="AC110" s="14">
        <v>3.343</v>
      </c>
      <c r="AD110" s="15" t="s">
        <v>32</v>
      </c>
      <c r="AE110" s="9">
        <v>2.8728554726427999</v>
      </c>
      <c r="AF110" s="10">
        <v>0.42374218058972501</v>
      </c>
      <c r="AG110" s="10">
        <v>0.499976170324131</v>
      </c>
      <c r="AH110" s="10">
        <v>0.22010645056165398</v>
      </c>
      <c r="AI110" s="10">
        <v>0.67328681774020904</v>
      </c>
      <c r="AJ110" s="10">
        <v>1.0210069415815699</v>
      </c>
      <c r="AK110" s="10">
        <v>3.4736911845509096E-2</v>
      </c>
      <c r="AL110" s="11">
        <v>3.1471984801073201</v>
      </c>
      <c r="AM110" s="10">
        <v>0.20893252905780099</v>
      </c>
      <c r="AN110" s="10">
        <v>0.49640859699818995</v>
      </c>
      <c r="AO110" s="10">
        <v>1.78840224217427</v>
      </c>
      <c r="AP110" s="10">
        <v>0.61871820003154399</v>
      </c>
      <c r="AQ110" s="10">
        <v>3.4736911845509096E-2</v>
      </c>
      <c r="AR110" s="12">
        <v>0.27434300746451695</v>
      </c>
    </row>
    <row r="111" spans="1:44" ht="30">
      <c r="A111" s="1" t="s">
        <v>225</v>
      </c>
      <c r="B111" s="1" t="s">
        <v>226</v>
      </c>
      <c r="C111" s="9">
        <v>2.9028954729652501</v>
      </c>
      <c r="D111" s="10">
        <v>0.76797670144101193</v>
      </c>
      <c r="E111" s="10">
        <v>0.300379953670802</v>
      </c>
      <c r="F111" s="10">
        <v>0.28097800559043701</v>
      </c>
      <c r="G111" s="10">
        <v>7.2522236280536501E-2</v>
      </c>
      <c r="H111" s="10">
        <v>1.4266501059463901</v>
      </c>
      <c r="I111" s="10">
        <v>5.4388470036073E-2</v>
      </c>
      <c r="J111" s="11">
        <v>0.40406356288764</v>
      </c>
      <c r="K111" s="10">
        <v>0.228175572289913</v>
      </c>
      <c r="L111" s="10">
        <v>5.08458116655836E-2</v>
      </c>
      <c r="M111" s="10">
        <v>6.1944896591766205E-2</v>
      </c>
      <c r="N111" s="10">
        <v>8.7088123043043506E-3</v>
      </c>
      <c r="O111" s="10">
        <v>5.4388470036073E-2</v>
      </c>
      <c r="P111" s="12">
        <v>-2.4988319100776097</v>
      </c>
      <c r="Q111" s="32">
        <f t="shared" si="1"/>
        <v>-1.0721818041312203</v>
      </c>
      <c r="AA111" s="16" t="s">
        <v>300</v>
      </c>
      <c r="AB111" s="16" t="s">
        <v>301</v>
      </c>
      <c r="AC111" s="14">
        <v>6.423</v>
      </c>
      <c r="AD111" s="15" t="s">
        <v>18</v>
      </c>
      <c r="AE111" s="9">
        <v>2.1370625589772199</v>
      </c>
      <c r="AF111" s="10">
        <v>0.25275210501266399</v>
      </c>
      <c r="AG111" s="10">
        <v>5.4492708875179499E-2</v>
      </c>
      <c r="AH111" s="10">
        <v>0.35419985197621401</v>
      </c>
      <c r="AI111" s="10">
        <v>0.73818266384204601</v>
      </c>
      <c r="AJ111" s="10">
        <v>0.57644428576680196</v>
      </c>
      <c r="AK111" s="10">
        <v>0.160990943504316</v>
      </c>
      <c r="AL111" s="11">
        <v>3.7500893785482798</v>
      </c>
      <c r="AM111" s="10">
        <v>0.41292185268156001</v>
      </c>
      <c r="AN111" s="10">
        <v>4.2274618873618101E-2</v>
      </c>
      <c r="AO111" s="10">
        <v>2.53128025365343</v>
      </c>
      <c r="AP111" s="10">
        <v>0.60262170983535701</v>
      </c>
      <c r="AQ111" s="10">
        <v>0.160990943504316</v>
      </c>
      <c r="AR111" s="17">
        <v>1.61302681957106</v>
      </c>
    </row>
    <row r="112" spans="1:44">
      <c r="A112" s="1" t="s">
        <v>227</v>
      </c>
      <c r="B112" s="1" t="s">
        <v>228</v>
      </c>
      <c r="C112" s="9">
        <v>1.0744386560261501</v>
      </c>
      <c r="D112" s="10">
        <v>0.12424153842883101</v>
      </c>
      <c r="E112" s="10">
        <v>0.52605255639593496</v>
      </c>
      <c r="F112" s="10">
        <v>0.386175859959349</v>
      </c>
      <c r="G112" s="10">
        <v>5.6421892419568397E-3</v>
      </c>
      <c r="H112" s="10">
        <v>2.3563743219143098E-2</v>
      </c>
      <c r="I112" s="10">
        <v>8.7627687809361705E-3</v>
      </c>
      <c r="J112" s="11">
        <v>0.81489259232412903</v>
      </c>
      <c r="K112" s="10">
        <v>5.0538450187907501E-2</v>
      </c>
      <c r="L112" s="10">
        <v>0.75515233566350903</v>
      </c>
      <c r="M112" s="10">
        <v>4.3903769177614996E-4</v>
      </c>
      <c r="N112" s="10">
        <v>0</v>
      </c>
      <c r="O112" s="10">
        <v>8.7627687809361705E-3</v>
      </c>
      <c r="P112" s="12">
        <v>-0.25954606370202299</v>
      </c>
      <c r="Q112" s="32">
        <f t="shared" si="1"/>
        <v>-0.23598232048287926</v>
      </c>
      <c r="AA112" s="13" t="s">
        <v>302</v>
      </c>
      <c r="AB112" s="13" t="s">
        <v>303</v>
      </c>
      <c r="AC112" s="14">
        <v>6.1269999999999998</v>
      </c>
      <c r="AD112" s="15" t="s">
        <v>21</v>
      </c>
      <c r="AE112" s="9">
        <v>3.19248854477219</v>
      </c>
      <c r="AF112" s="10">
        <v>0.70381862727566702</v>
      </c>
      <c r="AG112" s="10">
        <v>1.1061947340946299</v>
      </c>
      <c r="AH112" s="10">
        <v>0.870088425909192</v>
      </c>
      <c r="AI112" s="10">
        <v>2.3016141468967799E-2</v>
      </c>
      <c r="AJ112" s="10">
        <v>0.38083850013957699</v>
      </c>
      <c r="AK112" s="10">
        <v>0.10853211588415801</v>
      </c>
      <c r="AL112" s="11">
        <v>11.2399820873819</v>
      </c>
      <c r="AM112" s="10">
        <v>2.1059327477963303</v>
      </c>
      <c r="AN112" s="10">
        <v>2.3736458929873501</v>
      </c>
      <c r="AO112" s="10">
        <v>6.5951988395576002</v>
      </c>
      <c r="AP112" s="10">
        <v>5.6672491156425205E-2</v>
      </c>
      <c r="AQ112" s="10">
        <v>0.10853211588415801</v>
      </c>
      <c r="AR112" s="12">
        <v>8.0474935426096703</v>
      </c>
    </row>
    <row r="113" spans="1:44">
      <c r="A113" s="1" t="s">
        <v>229</v>
      </c>
      <c r="B113" s="1" t="s">
        <v>230</v>
      </c>
      <c r="C113" s="9">
        <v>1.25961543388226</v>
      </c>
      <c r="D113" s="10">
        <v>0.30829178271312702</v>
      </c>
      <c r="E113" s="10">
        <v>2.3816008551063899E-2</v>
      </c>
      <c r="F113" s="10">
        <v>0.72444734797862398</v>
      </c>
      <c r="G113" s="10">
        <v>7.5103841184041897E-2</v>
      </c>
      <c r="H113" s="10">
        <v>8.0743809209984807E-2</v>
      </c>
      <c r="I113" s="10">
        <v>4.7212644245418302E-2</v>
      </c>
      <c r="J113" s="11">
        <v>2.4729208926568398</v>
      </c>
      <c r="K113" s="10">
        <v>0.21413248580581298</v>
      </c>
      <c r="L113" s="10">
        <v>0.71643422642173404</v>
      </c>
      <c r="M113" s="10">
        <v>1.1660402903212199</v>
      </c>
      <c r="N113" s="10">
        <v>0.32910124586265499</v>
      </c>
      <c r="O113" s="10">
        <v>4.7212644245418302E-2</v>
      </c>
      <c r="P113" s="12">
        <v>1.2133054587745802</v>
      </c>
      <c r="Q113" s="32">
        <f t="shared" si="1"/>
        <v>1.2940492679845654</v>
      </c>
      <c r="AA113" s="16" t="s">
        <v>304</v>
      </c>
      <c r="AB113" s="16" t="s">
        <v>305</v>
      </c>
      <c r="AC113" s="14">
        <v>28.507999999999999</v>
      </c>
      <c r="AD113" s="15" t="s">
        <v>21</v>
      </c>
      <c r="AE113" s="9">
        <v>1.5369916009149398</v>
      </c>
      <c r="AF113" s="10">
        <v>0.49951924891403798</v>
      </c>
      <c r="AG113" s="10">
        <v>0.48798766425562701</v>
      </c>
      <c r="AH113" s="10">
        <v>0.18935051446485801</v>
      </c>
      <c r="AI113" s="10">
        <v>1.59876393988145E-2</v>
      </c>
      <c r="AJ113" s="10">
        <v>0.25969592386942703</v>
      </c>
      <c r="AK113" s="10">
        <v>8.4450610012170593E-2</v>
      </c>
      <c r="AL113" s="11">
        <v>3.8602671466530603</v>
      </c>
      <c r="AM113" s="10">
        <v>0.36098048500096097</v>
      </c>
      <c r="AN113" s="10">
        <v>0.49645829033476602</v>
      </c>
      <c r="AO113" s="10">
        <v>2.6816467799191899</v>
      </c>
      <c r="AP113" s="10">
        <v>0.23673098138597601</v>
      </c>
      <c r="AQ113" s="10">
        <v>8.4450610012170593E-2</v>
      </c>
      <c r="AR113" s="17">
        <v>2.32327554573813</v>
      </c>
    </row>
    <row r="114" spans="1:44">
      <c r="A114" s="1" t="s">
        <v>306</v>
      </c>
      <c r="B114" s="1" t="s">
        <v>232</v>
      </c>
      <c r="C114" s="9">
        <v>3.0513381303973603</v>
      </c>
      <c r="D114" s="10">
        <v>0.73079006768093402</v>
      </c>
      <c r="E114" s="10">
        <v>0.23488747119026601</v>
      </c>
      <c r="F114" s="10">
        <v>9.9599746941359008E-2</v>
      </c>
      <c r="G114" s="10">
        <v>4.2614869816899999E-2</v>
      </c>
      <c r="H114" s="10">
        <v>1.9234705726179</v>
      </c>
      <c r="I114" s="10">
        <v>1.9975402150004901E-2</v>
      </c>
      <c r="J114" s="11">
        <v>0.44484314952642096</v>
      </c>
      <c r="K114" s="10">
        <v>0.17143037806132902</v>
      </c>
      <c r="L114" s="10">
        <v>0.23382407745634298</v>
      </c>
      <c r="M114" s="10">
        <v>1.9613291858743602E-2</v>
      </c>
      <c r="N114" s="10">
        <v>0</v>
      </c>
      <c r="O114" s="10">
        <v>1.9975402150004901E-2</v>
      </c>
      <c r="P114" s="12">
        <v>-2.6064949808709397</v>
      </c>
      <c r="Q114" s="32">
        <f t="shared" si="1"/>
        <v>-0.68302440825304334</v>
      </c>
      <c r="AA114" s="13" t="s">
        <v>307</v>
      </c>
      <c r="AB114" s="13" t="s">
        <v>308</v>
      </c>
      <c r="AC114" s="14">
        <v>88.718000000000004</v>
      </c>
      <c r="AD114" s="15" t="s">
        <v>21</v>
      </c>
      <c r="AE114" s="9">
        <v>1.2963230678422799</v>
      </c>
      <c r="AF114" s="10">
        <v>0.474808344544012</v>
      </c>
      <c r="AG114" s="10">
        <v>2.5222180651621302E-2</v>
      </c>
      <c r="AH114" s="10">
        <v>9.0726449841328605E-2</v>
      </c>
      <c r="AI114" s="10">
        <v>0.32587802631968499</v>
      </c>
      <c r="AJ114" s="10">
        <v>0.31556253411267898</v>
      </c>
      <c r="AK114" s="10">
        <v>6.4125532372951502E-2</v>
      </c>
      <c r="AL114" s="11">
        <v>0.61916483552467794</v>
      </c>
      <c r="AM114" s="10">
        <v>0.37560202030526602</v>
      </c>
      <c r="AN114" s="10">
        <v>1.67858511970349E-2</v>
      </c>
      <c r="AO114" s="10">
        <v>9.0367737083815999E-2</v>
      </c>
      <c r="AP114" s="10">
        <v>7.2283694565609388E-2</v>
      </c>
      <c r="AQ114" s="10">
        <v>6.4125532372951502E-2</v>
      </c>
      <c r="AR114" s="12">
        <v>-0.67715823231759997</v>
      </c>
    </row>
    <row r="115" spans="1:44">
      <c r="A115" s="1" t="s">
        <v>309</v>
      </c>
      <c r="B115" s="1" t="s">
        <v>310</v>
      </c>
      <c r="C115" s="9" t="e">
        <v>#N/A</v>
      </c>
      <c r="D115" s="10" t="e">
        <v>#N/A</v>
      </c>
      <c r="E115" s="10" t="e">
        <v>#N/A</v>
      </c>
      <c r="F115" s="10" t="e">
        <v>#N/A</v>
      </c>
      <c r="G115" s="10" t="e">
        <v>#N/A</v>
      </c>
      <c r="H115" s="10" t="e">
        <v>#N/A</v>
      </c>
      <c r="I115" s="10" t="e">
        <v>#N/A</v>
      </c>
      <c r="J115" s="11" t="e">
        <v>#N/A</v>
      </c>
      <c r="K115" s="10" t="e">
        <v>#N/A</v>
      </c>
      <c r="L115" s="10" t="e">
        <v>#N/A</v>
      </c>
      <c r="M115" s="10" t="e">
        <v>#N/A</v>
      </c>
      <c r="N115" s="10" t="e">
        <v>#N/A</v>
      </c>
      <c r="O115" s="10" t="e">
        <v>#N/A</v>
      </c>
      <c r="P115" s="12" t="e">
        <v>#N/A</v>
      </c>
      <c r="Q115" s="32" t="e">
        <f t="shared" si="1"/>
        <v>#N/A</v>
      </c>
      <c r="AA115" s="18" t="s">
        <v>311</v>
      </c>
      <c r="AB115" s="18" t="s">
        <v>312</v>
      </c>
      <c r="AC115" s="19">
        <v>38.131999999999998</v>
      </c>
      <c r="AD115" s="20" t="s">
        <v>32</v>
      </c>
      <c r="AE115" s="21">
        <v>4.3499264325475497</v>
      </c>
      <c r="AF115" s="22">
        <v>1.0760392874331901</v>
      </c>
      <c r="AG115" s="22">
        <v>3.1443221091309398E-2</v>
      </c>
      <c r="AH115" s="22">
        <v>0.770500738961995</v>
      </c>
      <c r="AI115" s="22">
        <v>0.127767308464734</v>
      </c>
      <c r="AJ115" s="22">
        <v>2.2578390530131203</v>
      </c>
      <c r="AK115" s="22">
        <v>8.6336823583198594E-2</v>
      </c>
      <c r="AL115" s="23">
        <v>2.0908844275485299</v>
      </c>
      <c r="AM115" s="22">
        <v>1.0578452615805098</v>
      </c>
      <c r="AN115" s="22">
        <v>0.122517487049683</v>
      </c>
      <c r="AO115" s="22">
        <v>0.71909017871199798</v>
      </c>
      <c r="AP115" s="22">
        <v>0.10509467662314201</v>
      </c>
      <c r="AQ115" s="22">
        <v>8.6336823583198594E-2</v>
      </c>
      <c r="AR115" s="24">
        <v>-2.2590420049990199</v>
      </c>
    </row>
    <row r="116" spans="1:44">
      <c r="A116" s="1" t="s">
        <v>235</v>
      </c>
      <c r="B116" s="1" t="s">
        <v>236</v>
      </c>
      <c r="C116" s="9">
        <v>4.6686935006421404</v>
      </c>
      <c r="D116" s="10">
        <v>1.1261706222358401</v>
      </c>
      <c r="E116" s="10">
        <v>8.9610802249524696E-2</v>
      </c>
      <c r="F116" s="10">
        <v>1.0237471106028699</v>
      </c>
      <c r="G116" s="10">
        <v>0.57468428024959495</v>
      </c>
      <c r="H116" s="10">
        <v>1.65451076070113</v>
      </c>
      <c r="I116" s="10">
        <v>0.199969924603182</v>
      </c>
      <c r="J116" s="11">
        <v>4.3615096949916694</v>
      </c>
      <c r="K116" s="10">
        <v>1.38893261413387</v>
      </c>
      <c r="L116" s="10">
        <v>0.79886396964170403</v>
      </c>
      <c r="M116" s="10">
        <v>1.70599347225516</v>
      </c>
      <c r="N116" s="10">
        <v>0.26774971435775502</v>
      </c>
      <c r="O116" s="10">
        <v>0.199969924603182</v>
      </c>
      <c r="P116" s="12">
        <v>-0.30718380565047299</v>
      </c>
      <c r="Q116" s="32">
        <f t="shared" si="1"/>
        <v>1.3473269550506592</v>
      </c>
      <c r="AA116" s="13" t="s">
        <v>313</v>
      </c>
      <c r="AB116" s="13" t="s">
        <v>314</v>
      </c>
      <c r="AC116" s="14">
        <v>10.641</v>
      </c>
      <c r="AD116" s="15" t="s">
        <v>39</v>
      </c>
      <c r="AE116" s="9">
        <v>4.4651101982733001</v>
      </c>
      <c r="AF116" s="10">
        <v>0.99743937656687298</v>
      </c>
      <c r="AG116" s="10">
        <v>9.0823407344058596E-2</v>
      </c>
      <c r="AH116" s="10">
        <v>0.161777421322718</v>
      </c>
      <c r="AI116" s="10">
        <v>1.0851521887303599</v>
      </c>
      <c r="AJ116" s="10">
        <v>2.0745783498361701</v>
      </c>
      <c r="AK116" s="10">
        <v>5.5339454473109798E-2</v>
      </c>
      <c r="AL116" s="11">
        <v>1.2531289787233499</v>
      </c>
      <c r="AM116" s="10">
        <v>0.30796898228437697</v>
      </c>
      <c r="AN116" s="10">
        <v>0.23561459484503799</v>
      </c>
      <c r="AO116" s="10">
        <v>0.58055050053944601</v>
      </c>
      <c r="AP116" s="10">
        <v>7.3655446581374504E-2</v>
      </c>
      <c r="AQ116" s="10">
        <v>5.5339454473109798E-2</v>
      </c>
      <c r="AR116" s="12">
        <v>-3.21198121954995</v>
      </c>
    </row>
    <row r="117" spans="1:44">
      <c r="A117" s="1" t="s">
        <v>315</v>
      </c>
      <c r="B117" s="1" t="s">
        <v>316</v>
      </c>
      <c r="C117" s="9" t="e">
        <v>#N/A</v>
      </c>
      <c r="D117" s="10" t="e">
        <v>#N/A</v>
      </c>
      <c r="E117" s="10" t="e">
        <v>#N/A</v>
      </c>
      <c r="F117" s="10" t="e">
        <v>#N/A</v>
      </c>
      <c r="G117" s="10" t="e">
        <v>#N/A</v>
      </c>
      <c r="H117" s="10" t="e">
        <v>#N/A</v>
      </c>
      <c r="I117" s="10" t="e">
        <v>#N/A</v>
      </c>
      <c r="J117" s="11" t="e">
        <v>#N/A</v>
      </c>
      <c r="K117" s="10" t="e">
        <v>#N/A</v>
      </c>
      <c r="L117" s="10" t="e">
        <v>#N/A</v>
      </c>
      <c r="M117" s="10" t="e">
        <v>#N/A</v>
      </c>
      <c r="N117" s="10" t="e">
        <v>#N/A</v>
      </c>
      <c r="O117" s="10" t="e">
        <v>#N/A</v>
      </c>
      <c r="P117" s="12" t="e">
        <v>#N/A</v>
      </c>
      <c r="Q117" s="32" t="e">
        <f t="shared" si="1"/>
        <v>#N/A</v>
      </c>
      <c r="AA117" s="13" t="s">
        <v>317</v>
      </c>
      <c r="AB117" s="13" t="s">
        <v>318</v>
      </c>
      <c r="AC117" s="14">
        <v>1.1379999999999999</v>
      </c>
      <c r="AD117" s="15" t="s">
        <v>39</v>
      </c>
      <c r="AE117" s="9">
        <v>10.5094240203389</v>
      </c>
      <c r="AF117" s="10">
        <v>1.0304186273300899</v>
      </c>
      <c r="AG117" s="10">
        <v>0.53850693146693196</v>
      </c>
      <c r="AH117" s="10">
        <v>0.120231616451273</v>
      </c>
      <c r="AI117" s="10">
        <v>0.57618918227753502</v>
      </c>
      <c r="AJ117" s="10">
        <v>8.1257192232933004</v>
      </c>
      <c r="AK117" s="10">
        <v>0.118358439519823</v>
      </c>
      <c r="AL117" s="11">
        <v>2.5097241730572999</v>
      </c>
      <c r="AM117" s="10">
        <v>5.39042990656316E-2</v>
      </c>
      <c r="AN117" s="10">
        <v>1.6300671140666501E-4</v>
      </c>
      <c r="AO117" s="10">
        <v>0</v>
      </c>
      <c r="AP117" s="10">
        <v>2.3372984277604401</v>
      </c>
      <c r="AQ117" s="10">
        <v>0.118358439519823</v>
      </c>
      <c r="AR117" s="12">
        <v>-7.9996998472816507</v>
      </c>
    </row>
    <row r="118" spans="1:44">
      <c r="A118" s="1" t="s">
        <v>319</v>
      </c>
      <c r="B118" s="1" t="s">
        <v>320</v>
      </c>
      <c r="C118" s="9" t="e">
        <v>#N/A</v>
      </c>
      <c r="D118" s="10" t="e">
        <v>#N/A</v>
      </c>
      <c r="E118" s="10" t="e">
        <v>#N/A</v>
      </c>
      <c r="F118" s="10" t="e">
        <v>#N/A</v>
      </c>
      <c r="G118" s="10" t="e">
        <v>#N/A</v>
      </c>
      <c r="H118" s="10" t="e">
        <v>#N/A</v>
      </c>
      <c r="I118" s="10" t="e">
        <v>#N/A</v>
      </c>
      <c r="J118" s="11" t="e">
        <v>#N/A</v>
      </c>
      <c r="K118" s="10" t="e">
        <v>#N/A</v>
      </c>
      <c r="L118" s="10" t="e">
        <v>#N/A</v>
      </c>
      <c r="M118" s="10" t="e">
        <v>#N/A</v>
      </c>
      <c r="N118" s="10" t="e">
        <v>#N/A</v>
      </c>
      <c r="O118" s="10" t="e">
        <v>#N/A</v>
      </c>
      <c r="P118" s="12" t="e">
        <v>#N/A</v>
      </c>
      <c r="Q118" s="32" t="e">
        <f t="shared" si="1"/>
        <v>#N/A</v>
      </c>
      <c r="AA118" s="13" t="s">
        <v>321</v>
      </c>
      <c r="AB118" s="13" t="s">
        <v>322</v>
      </c>
      <c r="AC118" s="14">
        <v>21.45</v>
      </c>
      <c r="AD118" s="15" t="s">
        <v>32</v>
      </c>
      <c r="AE118" s="9">
        <v>2.7095975190054302</v>
      </c>
      <c r="AF118" s="10">
        <v>0.66386693657908202</v>
      </c>
      <c r="AG118" s="10">
        <v>8.9396074665338499E-2</v>
      </c>
      <c r="AH118" s="10">
        <v>0.40705451242589602</v>
      </c>
      <c r="AI118" s="10">
        <v>0.12491905791740901</v>
      </c>
      <c r="AJ118" s="10">
        <v>1.32131843123264</v>
      </c>
      <c r="AK118" s="10">
        <v>0.103042506185064</v>
      </c>
      <c r="AL118" s="11">
        <v>1.9506215973007799</v>
      </c>
      <c r="AM118" s="10">
        <v>0.57757601805718395</v>
      </c>
      <c r="AN118" s="10">
        <v>0.15898060180948501</v>
      </c>
      <c r="AO118" s="10">
        <v>1.0235942478228399</v>
      </c>
      <c r="AP118" s="10">
        <v>8.7428223426209803E-2</v>
      </c>
      <c r="AQ118" s="10">
        <v>0.103042506185064</v>
      </c>
      <c r="AR118" s="12">
        <v>-0.75897592170464601</v>
      </c>
    </row>
    <row r="119" spans="1:44" ht="30">
      <c r="A119" s="1" t="s">
        <v>323</v>
      </c>
      <c r="B119" s="1" t="s">
        <v>238</v>
      </c>
      <c r="C119" s="9">
        <v>5.6617932685345904</v>
      </c>
      <c r="D119" s="10">
        <v>0.92021403708919103</v>
      </c>
      <c r="E119" s="10">
        <v>0.2844253168816</v>
      </c>
      <c r="F119" s="10">
        <v>0.344616055240062</v>
      </c>
      <c r="G119" s="10">
        <v>8.8652417963961297E-2</v>
      </c>
      <c r="H119" s="10">
        <v>3.9436557593132604</v>
      </c>
      <c r="I119" s="10">
        <v>8.0229682046516204E-2</v>
      </c>
      <c r="J119" s="11">
        <v>1.4339503634478101</v>
      </c>
      <c r="K119" s="10">
        <v>0.47372944134180101</v>
      </c>
      <c r="L119" s="10">
        <v>0.22195380055151198</v>
      </c>
      <c r="M119" s="10">
        <v>0.652994122829475</v>
      </c>
      <c r="N119" s="10">
        <v>5.0433166785100502E-3</v>
      </c>
      <c r="O119" s="10">
        <v>8.0229682046516204E-2</v>
      </c>
      <c r="P119" s="12">
        <v>-4.2278429050867796</v>
      </c>
      <c r="Q119" s="32">
        <f t="shared" si="1"/>
        <v>-0.28418714577351678</v>
      </c>
      <c r="AA119" s="16" t="s">
        <v>324</v>
      </c>
      <c r="AB119" s="16" t="s">
        <v>325</v>
      </c>
      <c r="AC119" s="14">
        <v>141.941</v>
      </c>
      <c r="AD119" s="15" t="s">
        <v>32</v>
      </c>
      <c r="AE119" s="9">
        <v>4.4085473976466405</v>
      </c>
      <c r="AF119" s="10">
        <v>0.89430369501521101</v>
      </c>
      <c r="AG119" s="10">
        <v>0.10040547312355499</v>
      </c>
      <c r="AH119" s="10">
        <v>0.530846998099191</v>
      </c>
      <c r="AI119" s="10">
        <v>0.13275021399699199</v>
      </c>
      <c r="AJ119" s="10">
        <v>2.7159906284111099</v>
      </c>
      <c r="AK119" s="10">
        <v>3.4250389000585399E-2</v>
      </c>
      <c r="AL119" s="11">
        <v>5.7476535834535101</v>
      </c>
      <c r="AM119" s="10">
        <v>0.89208830866698097</v>
      </c>
      <c r="AN119" s="10">
        <v>0.34615038676770504</v>
      </c>
      <c r="AO119" s="10">
        <v>4.2886491832882703</v>
      </c>
      <c r="AP119" s="10">
        <v>0.18651531572996699</v>
      </c>
      <c r="AQ119" s="10">
        <v>3.4250389000585399E-2</v>
      </c>
      <c r="AR119" s="17">
        <v>1.33910618580687</v>
      </c>
    </row>
    <row r="120" spans="1:44">
      <c r="A120" s="1" t="s">
        <v>239</v>
      </c>
      <c r="B120" s="1" t="s">
        <v>240</v>
      </c>
      <c r="C120" s="9">
        <v>1.7939302907110599</v>
      </c>
      <c r="D120" s="10">
        <v>0.29147782273092704</v>
      </c>
      <c r="E120" s="10">
        <v>0.41399048320645604</v>
      </c>
      <c r="F120" s="10">
        <v>0.84290993087530608</v>
      </c>
      <c r="G120" s="10">
        <v>0.115824267539928</v>
      </c>
      <c r="H120" s="10">
        <v>6.8770407004805412E-2</v>
      </c>
      <c r="I120" s="10">
        <v>6.0957379353639506E-2</v>
      </c>
      <c r="J120" s="11">
        <v>3.0714607133358198</v>
      </c>
      <c r="K120" s="10">
        <v>0.278054501972889</v>
      </c>
      <c r="L120" s="10">
        <v>1.5796222639558901</v>
      </c>
      <c r="M120" s="10">
        <v>0.95637012393101994</v>
      </c>
      <c r="N120" s="10">
        <v>0.196456444122388</v>
      </c>
      <c r="O120" s="10">
        <v>6.0957379353639506E-2</v>
      </c>
      <c r="P120" s="12">
        <v>1.2775304226247599</v>
      </c>
      <c r="Q120" s="32">
        <f t="shared" si="1"/>
        <v>1.3463008296295702</v>
      </c>
      <c r="AA120" s="16" t="s">
        <v>326</v>
      </c>
      <c r="AB120" s="16" t="s">
        <v>327</v>
      </c>
      <c r="AC120" s="14">
        <v>9.4550000000000001</v>
      </c>
      <c r="AD120" s="15" t="s">
        <v>18</v>
      </c>
      <c r="AE120" s="9">
        <v>1.0182814466319701</v>
      </c>
      <c r="AF120" s="10">
        <v>0.43614980610735998</v>
      </c>
      <c r="AG120" s="10">
        <v>6.3222130826416395E-2</v>
      </c>
      <c r="AH120" s="10">
        <v>0.41890479979334999</v>
      </c>
      <c r="AI120" s="10">
        <v>5.6254276138040394E-3</v>
      </c>
      <c r="AJ120" s="10">
        <v>4.8730765488506696E-2</v>
      </c>
      <c r="AK120" s="10">
        <v>4.5648516802531E-2</v>
      </c>
      <c r="AL120" s="11">
        <v>0.56298659435184906</v>
      </c>
      <c r="AM120" s="10">
        <v>0.42291038429579403</v>
      </c>
      <c r="AN120" s="10">
        <v>6.8758227294089702E-2</v>
      </c>
      <c r="AO120" s="10">
        <v>1.9179486636194197E-2</v>
      </c>
      <c r="AP120" s="10">
        <v>6.4899793232409296E-3</v>
      </c>
      <c r="AQ120" s="10">
        <v>4.5648516802531E-2</v>
      </c>
      <c r="AR120" s="17">
        <v>-0.45529485228011901</v>
      </c>
    </row>
    <row r="121" spans="1:44" ht="30">
      <c r="A121" s="1" t="s">
        <v>243</v>
      </c>
      <c r="B121" s="1" t="s">
        <v>244</v>
      </c>
      <c r="C121" s="9">
        <v>0.73077374893331604</v>
      </c>
      <c r="D121" s="10">
        <v>0.41832985358567204</v>
      </c>
      <c r="E121" s="10">
        <v>2.9894182712867499E-2</v>
      </c>
      <c r="F121" s="10">
        <v>0.164337142299011</v>
      </c>
      <c r="G121" s="10">
        <v>1.03624770765278E-2</v>
      </c>
      <c r="H121" s="10">
        <v>4.7940014628665803E-2</v>
      </c>
      <c r="I121" s="10">
        <v>5.9910078630571399E-2</v>
      </c>
      <c r="J121" s="11">
        <v>0.70414005375250599</v>
      </c>
      <c r="K121" s="10">
        <v>0.47271115605529002</v>
      </c>
      <c r="L121" s="10">
        <v>8.3661379868832292E-2</v>
      </c>
      <c r="M121" s="10">
        <v>2.5764661950299198E-2</v>
      </c>
      <c r="N121" s="10">
        <v>6.2092777247513296E-2</v>
      </c>
      <c r="O121" s="10">
        <v>5.9910078630571399E-2</v>
      </c>
      <c r="P121" s="12">
        <v>-2.6633695180809502E-2</v>
      </c>
      <c r="Q121" s="32">
        <f t="shared" si="1"/>
        <v>2.1306319447856437E-2</v>
      </c>
      <c r="AA121" s="16" t="s">
        <v>328</v>
      </c>
      <c r="AB121" s="16" t="s">
        <v>329</v>
      </c>
      <c r="AC121" s="14">
        <v>24.68</v>
      </c>
      <c r="AD121" s="15" t="s">
        <v>39</v>
      </c>
      <c r="AE121" s="9">
        <v>5.1338243995824797</v>
      </c>
      <c r="AF121" s="10">
        <v>0.95880793191740699</v>
      </c>
      <c r="AG121" s="10">
        <v>0.20298462204199699</v>
      </c>
      <c r="AH121" s="10">
        <v>0.239482498260914</v>
      </c>
      <c r="AI121" s="10">
        <v>0.16178122298286102</v>
      </c>
      <c r="AJ121" s="10">
        <v>3.49616012675498</v>
      </c>
      <c r="AK121" s="10">
        <v>7.4607997624327793E-2</v>
      </c>
      <c r="AL121" s="11">
        <v>0.83840093426087803</v>
      </c>
      <c r="AM121" s="10">
        <v>0.20054723589864099</v>
      </c>
      <c r="AN121" s="10">
        <v>0.13799878711439301</v>
      </c>
      <c r="AO121" s="10">
        <v>0.20501801226331098</v>
      </c>
      <c r="AP121" s="10">
        <v>0.22022890136020701</v>
      </c>
      <c r="AQ121" s="10">
        <v>7.4607997624327793E-2</v>
      </c>
      <c r="AR121" s="17">
        <v>-4.2954234653215995</v>
      </c>
    </row>
    <row r="122" spans="1:44">
      <c r="A122" s="1" t="s">
        <v>245</v>
      </c>
      <c r="B122" s="1" t="s">
        <v>246</v>
      </c>
      <c r="C122" s="9">
        <v>4.8644992988980507</v>
      </c>
      <c r="D122" s="10">
        <v>0.58083694663512198</v>
      </c>
      <c r="E122" s="10">
        <v>9.3141018797279304E-2</v>
      </c>
      <c r="F122" s="10">
        <v>0.48659484079293602</v>
      </c>
      <c r="G122" s="10">
        <v>0.50593742530907104</v>
      </c>
      <c r="H122" s="10">
        <v>3.1194944433659497</v>
      </c>
      <c r="I122" s="10">
        <v>7.8494623997689805E-2</v>
      </c>
      <c r="J122" s="11">
        <v>2.60600741078308</v>
      </c>
      <c r="K122" s="10">
        <v>0.89039988844234408</v>
      </c>
      <c r="L122" s="10">
        <v>1.5432763892904801E-2</v>
      </c>
      <c r="M122" s="10">
        <v>0.73564752901741204</v>
      </c>
      <c r="N122" s="10">
        <v>0.88603260543272699</v>
      </c>
      <c r="O122" s="10">
        <v>7.8494623997689805E-2</v>
      </c>
      <c r="P122" s="12">
        <v>-2.2584918881149703</v>
      </c>
      <c r="Q122" s="32">
        <f t="shared" si="1"/>
        <v>0.86100255525097946</v>
      </c>
      <c r="AA122" s="18" t="s">
        <v>330</v>
      </c>
      <c r="AB122" s="18" t="s">
        <v>331</v>
      </c>
      <c r="AC122" s="19">
        <v>11.893000000000001</v>
      </c>
      <c r="AD122" s="20" t="s">
        <v>18</v>
      </c>
      <c r="AE122" s="9">
        <v>1.094706045231</v>
      </c>
      <c r="AF122" s="22">
        <v>0.40122316438598299</v>
      </c>
      <c r="AG122" s="22">
        <v>0.232508163944802</v>
      </c>
      <c r="AH122" s="22">
        <v>0.23170269796507001</v>
      </c>
      <c r="AI122" s="22">
        <v>3.5356877417494798E-2</v>
      </c>
      <c r="AJ122" s="22">
        <v>0.16604354529405199</v>
      </c>
      <c r="AK122" s="22">
        <v>2.7871596223593698E-2</v>
      </c>
      <c r="AL122" s="23">
        <v>1.2005843315215801</v>
      </c>
      <c r="AM122" s="22">
        <v>0.24555724444041102</v>
      </c>
      <c r="AN122" s="22">
        <v>0.204739653202759</v>
      </c>
      <c r="AO122" s="22">
        <v>0.53579639948398095</v>
      </c>
      <c r="AP122" s="22">
        <v>0.18661943817083498</v>
      </c>
      <c r="AQ122" s="22">
        <v>2.7871596223593698E-2</v>
      </c>
      <c r="AR122" s="24">
        <v>0.105878286290584</v>
      </c>
    </row>
    <row r="123" spans="1:44">
      <c r="A123" s="1" t="s">
        <v>332</v>
      </c>
      <c r="B123" s="1" t="s">
        <v>333</v>
      </c>
      <c r="C123" s="9" t="e">
        <v>#N/A</v>
      </c>
      <c r="D123" s="10" t="e">
        <v>#N/A</v>
      </c>
      <c r="E123" s="10" t="e">
        <v>#N/A</v>
      </c>
      <c r="F123" s="10" t="e">
        <v>#N/A</v>
      </c>
      <c r="G123" s="10" t="e">
        <v>#N/A</v>
      </c>
      <c r="H123" s="10" t="e">
        <v>#N/A</v>
      </c>
      <c r="I123" s="10" t="e">
        <v>#N/A</v>
      </c>
      <c r="J123" s="11" t="e">
        <v>#N/A</v>
      </c>
      <c r="K123" s="10" t="e">
        <v>#N/A</v>
      </c>
      <c r="L123" s="10" t="e">
        <v>#N/A</v>
      </c>
      <c r="M123" s="10" t="e">
        <v>#N/A</v>
      </c>
      <c r="N123" s="10" t="e">
        <v>#N/A</v>
      </c>
      <c r="O123" s="10" t="e">
        <v>#N/A</v>
      </c>
      <c r="P123" s="12" t="e">
        <v>#N/A</v>
      </c>
      <c r="Q123" s="32" t="e">
        <f t="shared" si="1"/>
        <v>#N/A</v>
      </c>
      <c r="AA123" s="18" t="s">
        <v>334</v>
      </c>
      <c r="AB123" s="18" t="s">
        <v>335</v>
      </c>
      <c r="AC123" s="19">
        <v>9.8320000000000007</v>
      </c>
      <c r="AD123" s="20">
        <v>0</v>
      </c>
      <c r="AE123" s="21">
        <v>2.3886694479180401</v>
      </c>
      <c r="AF123" s="22">
        <v>0.66521682865657494</v>
      </c>
      <c r="AG123" s="22">
        <v>5.6909953593246299E-2</v>
      </c>
      <c r="AH123" s="22">
        <v>0.32164899084675397</v>
      </c>
      <c r="AI123" s="22">
        <v>7.0692351723338112E-2</v>
      </c>
      <c r="AJ123" s="22">
        <v>1.2742013230981299</v>
      </c>
      <c r="AK123" s="22">
        <v>0</v>
      </c>
      <c r="AL123" s="23">
        <v>1.1627404824616001</v>
      </c>
      <c r="AM123" s="22">
        <v>0.782671530967746</v>
      </c>
      <c r="AN123" s="22">
        <v>6.7970350845787605E-2</v>
      </c>
      <c r="AO123" s="22">
        <v>0.31209860064806699</v>
      </c>
      <c r="AP123" s="22">
        <v>0</v>
      </c>
      <c r="AQ123" s="22">
        <v>0</v>
      </c>
      <c r="AR123" s="24">
        <v>-1.22592896545644</v>
      </c>
    </row>
    <row r="124" spans="1:44" ht="30">
      <c r="A124" s="1" t="s">
        <v>249</v>
      </c>
      <c r="B124" s="1" t="s">
        <v>250</v>
      </c>
      <c r="C124" s="9">
        <v>1.93128072753322</v>
      </c>
      <c r="D124" s="10">
        <v>0.72593257796758992</v>
      </c>
      <c r="E124" s="10">
        <v>0.82701554053445103</v>
      </c>
      <c r="F124" s="10">
        <v>0.18369212317137801</v>
      </c>
      <c r="G124" s="10">
        <v>3.2589968042470302E-2</v>
      </c>
      <c r="H124" s="10">
        <v>7.1162194264351997E-2</v>
      </c>
      <c r="I124" s="10">
        <v>9.0888323552976893E-2</v>
      </c>
      <c r="J124" s="11">
        <v>2.4875428831511197</v>
      </c>
      <c r="K124" s="10">
        <v>0.74385986604953802</v>
      </c>
      <c r="L124" s="10">
        <v>0.853362425450641</v>
      </c>
      <c r="M124" s="10">
        <v>0.74021047041562993</v>
      </c>
      <c r="N124" s="10">
        <v>5.9221797682330199E-2</v>
      </c>
      <c r="O124" s="10">
        <v>9.0888323552976893E-2</v>
      </c>
      <c r="P124" s="12">
        <v>0.55626215561789794</v>
      </c>
      <c r="Q124" s="32">
        <f t="shared" si="1"/>
        <v>0.62742434988225004</v>
      </c>
      <c r="AA124" s="13" t="s">
        <v>336</v>
      </c>
      <c r="AB124" s="13" t="s">
        <v>337</v>
      </c>
      <c r="AC124" s="14">
        <v>5.42</v>
      </c>
      <c r="AD124" s="15" t="s">
        <v>18</v>
      </c>
      <c r="AE124" s="9">
        <v>1.0503438843911199</v>
      </c>
      <c r="AF124" s="10">
        <v>0.37128163662080998</v>
      </c>
      <c r="AG124" s="10">
        <v>0.14422508440522</v>
      </c>
      <c r="AH124" s="10">
        <v>0.40190636539977098</v>
      </c>
      <c r="AI124" s="10">
        <v>0</v>
      </c>
      <c r="AJ124" s="10">
        <v>6.7445500803118799E-2</v>
      </c>
      <c r="AK124" s="10">
        <v>6.5485297162200001E-2</v>
      </c>
      <c r="AL124" s="11">
        <v>1.1982552688157599</v>
      </c>
      <c r="AM124" s="10">
        <v>0.340562466668201</v>
      </c>
      <c r="AN124" s="10">
        <v>0.39545389691207</v>
      </c>
      <c r="AO124" s="10">
        <v>0.19558432540555701</v>
      </c>
      <c r="AP124" s="10">
        <v>0.20116928266773601</v>
      </c>
      <c r="AQ124" s="10">
        <v>6.5485297162200001E-2</v>
      </c>
      <c r="AR124" s="12">
        <v>0.14791138442464402</v>
      </c>
    </row>
    <row r="125" spans="1:44">
      <c r="A125" s="1" t="s">
        <v>338</v>
      </c>
      <c r="B125" s="1" t="s">
        <v>339</v>
      </c>
      <c r="C125" s="9" t="e">
        <v>#N/A</v>
      </c>
      <c r="D125" s="10" t="e">
        <v>#N/A</v>
      </c>
      <c r="E125" s="10" t="e">
        <v>#N/A</v>
      </c>
      <c r="F125" s="10" t="e">
        <v>#N/A</v>
      </c>
      <c r="G125" s="10" t="e">
        <v>#N/A</v>
      </c>
      <c r="H125" s="10" t="e">
        <v>#N/A</v>
      </c>
      <c r="I125" s="10" t="e">
        <v>#N/A</v>
      </c>
      <c r="J125" s="11" t="e">
        <v>#N/A</v>
      </c>
      <c r="K125" s="10" t="e">
        <v>#N/A</v>
      </c>
      <c r="L125" s="10" t="e">
        <v>#N/A</v>
      </c>
      <c r="M125" s="10" t="e">
        <v>#N/A</v>
      </c>
      <c r="N125" s="10" t="e">
        <v>#N/A</v>
      </c>
      <c r="O125" s="10" t="e">
        <v>#N/A</v>
      </c>
      <c r="P125" s="12" t="e">
        <v>#N/A</v>
      </c>
      <c r="Q125" s="32" t="e">
        <f t="shared" si="1"/>
        <v>#N/A</v>
      </c>
      <c r="AA125" s="18" t="s">
        <v>340</v>
      </c>
      <c r="AB125" s="18" t="s">
        <v>341</v>
      </c>
      <c r="AC125" s="19">
        <v>4.4850000000000003</v>
      </c>
      <c r="AD125" s="20" t="s">
        <v>39</v>
      </c>
      <c r="AE125" s="21">
        <v>5.33538695140094</v>
      </c>
      <c r="AF125" s="22">
        <v>0.677684076272698</v>
      </c>
      <c r="AG125" s="22">
        <v>0.41783991403571202</v>
      </c>
      <c r="AH125" s="22">
        <v>0.30035385210162796</v>
      </c>
      <c r="AI125" s="22">
        <v>0.249057659848584</v>
      </c>
      <c r="AJ125" s="22">
        <v>3.6904514491423202</v>
      </c>
      <c r="AK125" s="22">
        <v>0</v>
      </c>
      <c r="AL125" s="23">
        <v>1.8541222184857202E-2</v>
      </c>
      <c r="AM125" s="22">
        <v>0</v>
      </c>
      <c r="AN125" s="22">
        <v>0</v>
      </c>
      <c r="AO125" s="22">
        <v>3.5347527162553398E-4</v>
      </c>
      <c r="AP125" s="22">
        <v>1.81877469132317E-2</v>
      </c>
      <c r="AQ125" s="22">
        <v>0</v>
      </c>
      <c r="AR125" s="24">
        <v>-5.3168457292160802</v>
      </c>
    </row>
    <row r="126" spans="1:44">
      <c r="A126" s="1" t="s">
        <v>342</v>
      </c>
      <c r="B126" s="1" t="s">
        <v>343</v>
      </c>
      <c r="C126" s="9" t="e">
        <v>#N/A</v>
      </c>
      <c r="D126" s="10" t="e">
        <v>#N/A</v>
      </c>
      <c r="E126" s="10" t="e">
        <v>#N/A</v>
      </c>
      <c r="F126" s="10" t="e">
        <v>#N/A</v>
      </c>
      <c r="G126" s="10" t="e">
        <v>#N/A</v>
      </c>
      <c r="H126" s="10" t="e">
        <v>#N/A</v>
      </c>
      <c r="I126" s="10" t="e">
        <v>#N/A</v>
      </c>
      <c r="J126" s="11" t="e">
        <v>#N/A</v>
      </c>
      <c r="K126" s="10" t="e">
        <v>#N/A</v>
      </c>
      <c r="L126" s="10" t="e">
        <v>#N/A</v>
      </c>
      <c r="M126" s="10" t="e">
        <v>#N/A</v>
      </c>
      <c r="N126" s="10" t="e">
        <v>#N/A</v>
      </c>
      <c r="O126" s="10" t="e">
        <v>#N/A</v>
      </c>
      <c r="P126" s="12" t="e">
        <v>#N/A</v>
      </c>
      <c r="Q126" s="32" t="e">
        <f t="shared" si="1"/>
        <v>#N/A</v>
      </c>
      <c r="AA126" s="13" t="s">
        <v>344</v>
      </c>
      <c r="AB126" s="13" t="s">
        <v>345</v>
      </c>
      <c r="AC126" s="14">
        <v>5.3940000000000001</v>
      </c>
      <c r="AD126" s="15" t="s">
        <v>39</v>
      </c>
      <c r="AE126" s="9">
        <v>4.0577836130902405</v>
      </c>
      <c r="AF126" s="10">
        <v>0.72564568969219101</v>
      </c>
      <c r="AG126" s="10">
        <v>0.18156022857965701</v>
      </c>
      <c r="AH126" s="10">
        <v>0.6453692770504319</v>
      </c>
      <c r="AI126" s="10">
        <v>5.1877410277580499E-2</v>
      </c>
      <c r="AJ126" s="10">
        <v>2.3032943741045102</v>
      </c>
      <c r="AK126" s="10">
        <v>0.150036633385879</v>
      </c>
      <c r="AL126" s="11">
        <v>2.6763464623985103</v>
      </c>
      <c r="AM126" s="10">
        <v>0.82091760420830895</v>
      </c>
      <c r="AN126" s="10">
        <v>7.8972824627871696E-2</v>
      </c>
      <c r="AO126" s="10">
        <v>1.62451202790649</v>
      </c>
      <c r="AP126" s="10">
        <v>1.9073722699593102E-3</v>
      </c>
      <c r="AQ126" s="10">
        <v>0.150036633385879</v>
      </c>
      <c r="AR126" s="12">
        <v>-1.38143715069173</v>
      </c>
    </row>
    <row r="127" spans="1:44">
      <c r="A127" s="1" t="s">
        <v>251</v>
      </c>
      <c r="B127" s="1" t="s">
        <v>252</v>
      </c>
      <c r="C127" s="9">
        <v>2.6092632856077098</v>
      </c>
      <c r="D127" s="10">
        <v>0.42954311840645404</v>
      </c>
      <c r="E127" s="10">
        <v>1.61855845174672</v>
      </c>
      <c r="F127" s="10">
        <v>0.21235777828633101</v>
      </c>
      <c r="G127" s="10">
        <v>8.1060157415854997E-2</v>
      </c>
      <c r="H127" s="10">
        <v>0.21824896381203601</v>
      </c>
      <c r="I127" s="10">
        <v>4.94948159403081E-2</v>
      </c>
      <c r="J127" s="11">
        <v>5.5001644978045894</v>
      </c>
      <c r="K127" s="10">
        <v>0.14591669302802798</v>
      </c>
      <c r="L127" s="10">
        <v>3.5720441170979602</v>
      </c>
      <c r="M127" s="10">
        <v>5.8419486434101303E-2</v>
      </c>
      <c r="N127" s="10">
        <v>1.67428938530419</v>
      </c>
      <c r="O127" s="10">
        <v>4.94948159403081E-2</v>
      </c>
      <c r="P127" s="12">
        <v>2.89090121219688</v>
      </c>
      <c r="Q127" s="32">
        <f t="shared" si="1"/>
        <v>3.1091501760089195</v>
      </c>
      <c r="AA127" s="13" t="s">
        <v>346</v>
      </c>
      <c r="AB127" s="13" t="s">
        <v>347</v>
      </c>
      <c r="AC127" s="14">
        <v>2.0099999999999998</v>
      </c>
      <c r="AD127" s="15" t="s">
        <v>39</v>
      </c>
      <c r="AE127" s="9">
        <v>5.3026792055259699</v>
      </c>
      <c r="AF127" s="10">
        <v>0.998160274638214</v>
      </c>
      <c r="AG127" s="10">
        <v>0.15347863461184999</v>
      </c>
      <c r="AH127" s="10">
        <v>0.50054798706437797</v>
      </c>
      <c r="AI127" s="10">
        <v>7.1592275210185088E-2</v>
      </c>
      <c r="AJ127" s="10">
        <v>3.4190145832065402</v>
      </c>
      <c r="AK127" s="10">
        <v>0.15988545079480598</v>
      </c>
      <c r="AL127" s="11">
        <v>2.6066111294684302</v>
      </c>
      <c r="AM127" s="10">
        <v>0.38192118656209001</v>
      </c>
      <c r="AN127" s="10">
        <v>0.235758730576238</v>
      </c>
      <c r="AO127" s="10">
        <v>1.8267447173635301</v>
      </c>
      <c r="AP127" s="10">
        <v>2.3010441717600401E-3</v>
      </c>
      <c r="AQ127" s="10">
        <v>0.15988545079480598</v>
      </c>
      <c r="AR127" s="12">
        <v>-2.6960680760575499</v>
      </c>
    </row>
    <row r="128" spans="1:44">
      <c r="A128" s="1" t="s">
        <v>253</v>
      </c>
      <c r="B128" s="1" t="s">
        <v>254</v>
      </c>
      <c r="C128" s="9">
        <v>4.26086095205976</v>
      </c>
      <c r="D128" s="10">
        <v>0.651390054266485</v>
      </c>
      <c r="E128" s="10">
        <v>0.18603832058268199</v>
      </c>
      <c r="F128" s="10">
        <v>0.19425089003816398</v>
      </c>
      <c r="G128" s="10">
        <v>1.7365681078077801</v>
      </c>
      <c r="H128" s="10">
        <v>1.49261357936465</v>
      </c>
      <c r="I128" s="10">
        <v>0</v>
      </c>
      <c r="J128" s="11">
        <v>0.55615921840904692</v>
      </c>
      <c r="K128" s="10">
        <v>0.16348404116043699</v>
      </c>
      <c r="L128" s="10">
        <v>2.5295943214399398E-3</v>
      </c>
      <c r="M128" s="10">
        <v>9.8858366077213995E-3</v>
      </c>
      <c r="N128" s="10">
        <v>0.38025974631944803</v>
      </c>
      <c r="O128" s="10">
        <v>0</v>
      </c>
      <c r="P128" s="12">
        <v>-3.7047017336507202</v>
      </c>
      <c r="Q128" s="32">
        <f t="shared" si="1"/>
        <v>-2.2120881542860644</v>
      </c>
      <c r="AA128" s="13" t="s">
        <v>348</v>
      </c>
      <c r="AB128" s="13" t="s">
        <v>349</v>
      </c>
      <c r="AC128" s="14">
        <v>8.7330000000000005</v>
      </c>
      <c r="AD128" s="15" t="s">
        <v>18</v>
      </c>
      <c r="AE128" s="9">
        <v>1.42339304267375</v>
      </c>
      <c r="AF128" s="10">
        <v>0.17374525764496301</v>
      </c>
      <c r="AG128" s="10">
        <v>0.61368214313985192</v>
      </c>
      <c r="AH128" s="10">
        <v>0.50250687638439395</v>
      </c>
      <c r="AI128" s="10">
        <v>2.3201618865793701E-2</v>
      </c>
      <c r="AJ128" s="10">
        <v>6.7047323058068903E-2</v>
      </c>
      <c r="AK128" s="10">
        <v>4.3209823580677896E-2</v>
      </c>
      <c r="AL128" s="11">
        <v>1.39730706688397</v>
      </c>
      <c r="AM128" s="10">
        <v>7.6057465494389007E-2</v>
      </c>
      <c r="AN128" s="10">
        <v>0.6685960774639621</v>
      </c>
      <c r="AO128" s="10">
        <v>0.27130794853118101</v>
      </c>
      <c r="AP128" s="10">
        <v>0.33813575181376304</v>
      </c>
      <c r="AQ128" s="10">
        <v>4.3209823580677896E-2</v>
      </c>
      <c r="AR128" s="12">
        <v>-2.6085975789777203E-2</v>
      </c>
    </row>
    <row r="129" spans="1:44" ht="30">
      <c r="A129" s="1" t="s">
        <v>350</v>
      </c>
      <c r="B129" s="1" t="s">
        <v>351</v>
      </c>
      <c r="C129" s="9" t="e">
        <v>#N/A</v>
      </c>
      <c r="D129" s="10" t="e">
        <v>#N/A</v>
      </c>
      <c r="E129" s="10" t="e">
        <v>#N/A</v>
      </c>
      <c r="F129" s="10" t="e">
        <v>#N/A</v>
      </c>
      <c r="G129" s="10" t="e">
        <v>#N/A</v>
      </c>
      <c r="H129" s="10" t="e">
        <v>#N/A</v>
      </c>
      <c r="I129" s="10" t="e">
        <v>#N/A</v>
      </c>
      <c r="J129" s="11" t="e">
        <v>#N/A</v>
      </c>
      <c r="K129" s="10" t="e">
        <v>#N/A</v>
      </c>
      <c r="L129" s="10" t="e">
        <v>#N/A</v>
      </c>
      <c r="M129" s="10" t="e">
        <v>#N/A</v>
      </c>
      <c r="N129" s="10" t="e">
        <v>#N/A</v>
      </c>
      <c r="O129" s="10" t="e">
        <v>#N/A</v>
      </c>
      <c r="P129" s="12" t="e">
        <v>#N/A</v>
      </c>
      <c r="Q129" s="32" t="e">
        <f t="shared" si="1"/>
        <v>#N/A</v>
      </c>
      <c r="AA129" s="16" t="s">
        <v>352</v>
      </c>
      <c r="AB129" s="16" t="s">
        <v>353</v>
      </c>
      <c r="AC129" s="14">
        <v>49.173000000000002</v>
      </c>
      <c r="AD129" s="15" t="s">
        <v>32</v>
      </c>
      <c r="AE129" s="9">
        <v>2.31941148821931</v>
      </c>
      <c r="AF129" s="10">
        <v>0.42202633671229101</v>
      </c>
      <c r="AG129" s="10">
        <v>0.20907752576873501</v>
      </c>
      <c r="AH129" s="10">
        <v>0.293878139809084</v>
      </c>
      <c r="AI129" s="10">
        <v>6.4305412339196705E-2</v>
      </c>
      <c r="AJ129" s="10">
        <v>1.30699112787578</v>
      </c>
      <c r="AK129" s="10">
        <v>2.3132945714231797E-2</v>
      </c>
      <c r="AL129" s="11">
        <v>1.1419667805945801</v>
      </c>
      <c r="AM129" s="10">
        <v>0.25459397662306099</v>
      </c>
      <c r="AN129" s="10">
        <v>0.62182674935351701</v>
      </c>
      <c r="AO129" s="10">
        <v>2.0870758848629101E-2</v>
      </c>
      <c r="AP129" s="10">
        <v>0.221542350055144</v>
      </c>
      <c r="AQ129" s="10">
        <v>2.3132945714231797E-2</v>
      </c>
      <c r="AR129" s="17">
        <v>-1.1774447076247301</v>
      </c>
    </row>
    <row r="130" spans="1:44">
      <c r="A130" s="1" t="s">
        <v>256</v>
      </c>
      <c r="B130" s="1" t="s">
        <v>257</v>
      </c>
      <c r="C130" s="9">
        <v>2.99637644712065</v>
      </c>
      <c r="D130" s="10">
        <v>0.82992100362481092</v>
      </c>
      <c r="E130" s="10">
        <v>0.32330200889171401</v>
      </c>
      <c r="F130" s="10">
        <v>0.33347413029415496</v>
      </c>
      <c r="G130" s="10">
        <v>8.47251172192241E-2</v>
      </c>
      <c r="H130" s="10">
        <v>1.36829044439406</v>
      </c>
      <c r="I130" s="10">
        <v>5.6663742696689702E-2</v>
      </c>
      <c r="J130" s="11">
        <v>1.4695285851450701</v>
      </c>
      <c r="K130" s="10">
        <v>0.49923921760588397</v>
      </c>
      <c r="L130" s="10">
        <v>0.27081958539239204</v>
      </c>
      <c r="M130" s="10">
        <v>0.49578817509230205</v>
      </c>
      <c r="N130" s="10">
        <v>0.14701786435780201</v>
      </c>
      <c r="O130" s="10">
        <v>5.6663742696689702E-2</v>
      </c>
      <c r="P130" s="12">
        <v>-1.5268478619755799</v>
      </c>
      <c r="Q130" s="32">
        <f t="shared" si="1"/>
        <v>-0.15855741758152364</v>
      </c>
      <c r="AA130" s="16" t="s">
        <v>354</v>
      </c>
      <c r="AB130" s="16" t="s">
        <v>355</v>
      </c>
      <c r="AC130" s="14">
        <v>44.051000000000002</v>
      </c>
      <c r="AD130" s="15" t="s">
        <v>39</v>
      </c>
      <c r="AE130" s="9">
        <v>5.4209825700278698</v>
      </c>
      <c r="AF130" s="10">
        <v>1.44650006251019</v>
      </c>
      <c r="AG130" s="10">
        <v>0.27288515308856104</v>
      </c>
      <c r="AH130" s="10">
        <v>0.49126398541222899</v>
      </c>
      <c r="AI130" s="10">
        <v>0.41423690226920401</v>
      </c>
      <c r="AJ130" s="10">
        <v>2.7282133984602401</v>
      </c>
      <c r="AK130" s="10">
        <v>6.7883068287446099E-2</v>
      </c>
      <c r="AL130" s="11">
        <v>1.6144491145278301</v>
      </c>
      <c r="AM130" s="10">
        <v>1.1249186247455101</v>
      </c>
      <c r="AN130" s="10">
        <v>0.117404010764836</v>
      </c>
      <c r="AO130" s="10">
        <v>0.24648863253191999</v>
      </c>
      <c r="AP130" s="10">
        <v>5.7754778198113102E-2</v>
      </c>
      <c r="AQ130" s="10">
        <v>6.7883068287446099E-2</v>
      </c>
      <c r="AR130" s="17">
        <v>-3.8065334555000399</v>
      </c>
    </row>
    <row r="131" spans="1:44">
      <c r="A131" s="1" t="s">
        <v>356</v>
      </c>
      <c r="B131" s="1" t="s">
        <v>357</v>
      </c>
      <c r="C131" s="9" t="e">
        <v>#N/A</v>
      </c>
      <c r="D131" s="10" t="e">
        <v>#N/A</v>
      </c>
      <c r="E131" s="10" t="e">
        <v>#N/A</v>
      </c>
      <c r="F131" s="10" t="e">
        <v>#N/A</v>
      </c>
      <c r="G131" s="10" t="e">
        <v>#N/A</v>
      </c>
      <c r="H131" s="10" t="e">
        <v>#N/A</v>
      </c>
      <c r="I131" s="10" t="e">
        <v>#N/A</v>
      </c>
      <c r="J131" s="11" t="e">
        <v>#N/A</v>
      </c>
      <c r="K131" s="10" t="e">
        <v>#N/A</v>
      </c>
      <c r="L131" s="10" t="e">
        <v>#N/A</v>
      </c>
      <c r="M131" s="10" t="e">
        <v>#N/A</v>
      </c>
      <c r="N131" s="10" t="e">
        <v>#N/A</v>
      </c>
      <c r="O131" s="10" t="e">
        <v>#N/A</v>
      </c>
      <c r="P131" s="12" t="e">
        <v>#N/A</v>
      </c>
      <c r="Q131" s="32" t="e">
        <f t="shared" si="1"/>
        <v>#N/A</v>
      </c>
      <c r="AA131" s="13" t="s">
        <v>358</v>
      </c>
      <c r="AB131" s="13" t="s">
        <v>359</v>
      </c>
      <c r="AC131" s="14">
        <v>19.882000000000001</v>
      </c>
      <c r="AD131" s="15" t="s">
        <v>21</v>
      </c>
      <c r="AE131" s="9">
        <v>1.2141794006803399</v>
      </c>
      <c r="AF131" s="10">
        <v>0.342875746280354</v>
      </c>
      <c r="AG131" s="10">
        <v>2.7157999346781699E-2</v>
      </c>
      <c r="AH131" s="10">
        <v>0.15688069286668099</v>
      </c>
      <c r="AI131" s="10">
        <v>0.296731764143434</v>
      </c>
      <c r="AJ131" s="10">
        <v>0.32815080931677998</v>
      </c>
      <c r="AK131" s="10">
        <v>6.2382388726313305E-2</v>
      </c>
      <c r="AL131" s="11">
        <v>0.44769855663658803</v>
      </c>
      <c r="AM131" s="10">
        <v>0.27778233302685901</v>
      </c>
      <c r="AN131" s="10">
        <v>2.1101021202731298E-2</v>
      </c>
      <c r="AO131" s="10">
        <v>4.1640506224193304E-2</v>
      </c>
      <c r="AP131" s="10">
        <v>4.4792307456491501E-2</v>
      </c>
      <c r="AQ131" s="10">
        <v>6.2382388726313305E-2</v>
      </c>
      <c r="AR131" s="12">
        <v>-0.76648084404375505</v>
      </c>
    </row>
    <row r="132" spans="1:44">
      <c r="A132" s="1" t="s">
        <v>258</v>
      </c>
      <c r="B132" s="1" t="s">
        <v>259</v>
      </c>
      <c r="C132" s="9">
        <v>1.3888789799456098</v>
      </c>
      <c r="D132" s="10">
        <v>0.320879567557529</v>
      </c>
      <c r="E132" s="10">
        <v>7.4809553340244611E-2</v>
      </c>
      <c r="F132" s="10">
        <v>0.105903955392293</v>
      </c>
      <c r="G132" s="10">
        <v>7.3147879725218704E-2</v>
      </c>
      <c r="H132" s="10">
        <v>0.78852236679118592</v>
      </c>
      <c r="I132" s="10">
        <v>2.5615657139133399E-2</v>
      </c>
      <c r="J132" s="11">
        <v>0.66401954619855807</v>
      </c>
      <c r="K132" s="10">
        <v>0.482580886559414</v>
      </c>
      <c r="L132" s="10">
        <v>6.9494063169615206E-2</v>
      </c>
      <c r="M132" s="10">
        <v>7.6709523514436301E-2</v>
      </c>
      <c r="N132" s="10">
        <v>9.6194158159590114E-3</v>
      </c>
      <c r="O132" s="10">
        <v>2.5615657139133399E-2</v>
      </c>
      <c r="P132" s="12">
        <v>-0.72485943374704798</v>
      </c>
      <c r="Q132" s="32">
        <f t="shared" si="1"/>
        <v>6.3662933044139058E-2</v>
      </c>
      <c r="AA132" s="18" t="s">
        <v>360</v>
      </c>
      <c r="AB132" s="18" t="s">
        <v>361</v>
      </c>
      <c r="AC132" s="19">
        <v>40.432000000000002</v>
      </c>
      <c r="AD132" s="20" t="s">
        <v>21</v>
      </c>
      <c r="AE132" s="9">
        <v>1.7336495031296599</v>
      </c>
      <c r="AF132" s="22">
        <v>0.55298567243115604</v>
      </c>
      <c r="AG132" s="22">
        <v>0.81870000102862606</v>
      </c>
      <c r="AH132" s="22">
        <v>0.21210323415077401</v>
      </c>
      <c r="AI132" s="22">
        <v>3.2329873468477399E-3</v>
      </c>
      <c r="AJ132" s="22">
        <v>0.10431791890813101</v>
      </c>
      <c r="AK132" s="22">
        <v>4.2309689264125899E-2</v>
      </c>
      <c r="AL132" s="23">
        <v>2.4200914573884003</v>
      </c>
      <c r="AM132" s="22">
        <v>0.48965616069335199</v>
      </c>
      <c r="AN132" s="22">
        <v>0.83257071442225694</v>
      </c>
      <c r="AO132" s="22">
        <v>0.91524851553980502</v>
      </c>
      <c r="AP132" s="22">
        <v>0.14030637746886099</v>
      </c>
      <c r="AQ132" s="22">
        <v>4.2309689264125899E-2</v>
      </c>
      <c r="AR132" s="24">
        <v>0.68644195425873999</v>
      </c>
    </row>
    <row r="133" spans="1:44">
      <c r="A133" s="1" t="s">
        <v>362</v>
      </c>
      <c r="B133" s="1" t="s">
        <v>363</v>
      </c>
      <c r="C133" s="9" t="e">
        <v>#N/A</v>
      </c>
      <c r="D133" s="10" t="e">
        <v>#N/A</v>
      </c>
      <c r="E133" s="10" t="e">
        <v>#N/A</v>
      </c>
      <c r="F133" s="10" t="e">
        <v>#N/A</v>
      </c>
      <c r="G133" s="10" t="e">
        <v>#N/A</v>
      </c>
      <c r="H133" s="10" t="e">
        <v>#N/A</v>
      </c>
      <c r="I133" s="10" t="e">
        <v>#N/A</v>
      </c>
      <c r="J133" s="11" t="e">
        <v>#N/A</v>
      </c>
      <c r="K133" s="10" t="e">
        <v>#N/A</v>
      </c>
      <c r="L133" s="10" t="e">
        <v>#N/A</v>
      </c>
      <c r="M133" s="10" t="e">
        <v>#N/A</v>
      </c>
      <c r="N133" s="10" t="e">
        <v>#N/A</v>
      </c>
      <c r="O133" s="10" t="e">
        <v>#N/A</v>
      </c>
      <c r="P133" s="12" t="e">
        <v>#N/A</v>
      </c>
      <c r="Q133" s="32" t="e">
        <f t="shared" si="1"/>
        <v>#N/A</v>
      </c>
      <c r="AA133" s="13" t="s">
        <v>364</v>
      </c>
      <c r="AB133" s="13" t="s">
        <v>365</v>
      </c>
      <c r="AC133" s="14">
        <v>1.151</v>
      </c>
      <c r="AD133" s="15" t="s">
        <v>21</v>
      </c>
      <c r="AE133" s="9">
        <v>1.4975002653524601</v>
      </c>
      <c r="AF133" s="10">
        <v>0.329086925214435</v>
      </c>
      <c r="AG133" s="10">
        <v>0.486227037786851</v>
      </c>
      <c r="AH133" s="10">
        <v>3.2414458543152599E-2</v>
      </c>
      <c r="AI133" s="10">
        <v>1.7815182340842999E-2</v>
      </c>
      <c r="AJ133" s="10">
        <v>0.56998330779175599</v>
      </c>
      <c r="AK133" s="10">
        <v>6.1973353675427494E-2</v>
      </c>
      <c r="AL133" s="11">
        <v>1.00376023682922</v>
      </c>
      <c r="AM133" s="10">
        <v>0.26583744203936699</v>
      </c>
      <c r="AN133" s="10">
        <v>0.61755445254739405</v>
      </c>
      <c r="AO133" s="10">
        <v>5.3287198558755897E-2</v>
      </c>
      <c r="AP133" s="10">
        <v>5.1077900082713203E-3</v>
      </c>
      <c r="AQ133" s="10">
        <v>6.1973353675427494E-2</v>
      </c>
      <c r="AR133" s="12">
        <v>-0.493740028523248</v>
      </c>
    </row>
    <row r="134" spans="1:44">
      <c r="A134" s="1" t="s">
        <v>260</v>
      </c>
      <c r="B134" s="1" t="s">
        <v>261</v>
      </c>
      <c r="C134" s="9">
        <v>5.5323593167100595</v>
      </c>
      <c r="D134" s="10">
        <v>0.25936439471965</v>
      </c>
      <c r="E134" s="10">
        <v>3.8884718730054799</v>
      </c>
      <c r="F134" s="10">
        <v>0.12707319136999001</v>
      </c>
      <c r="G134" s="10">
        <v>1.8746371437330399E-4</v>
      </c>
      <c r="H134" s="10">
        <v>1.2449540846351299</v>
      </c>
      <c r="I134" s="10">
        <v>1.2308309265437798E-2</v>
      </c>
      <c r="J134" s="11">
        <v>15.136648971017699</v>
      </c>
      <c r="K134" s="10">
        <v>6.6252210534602798E-2</v>
      </c>
      <c r="L134" s="10">
        <v>9.1294078906381486</v>
      </c>
      <c r="M134" s="10">
        <v>5.7800714545786702</v>
      </c>
      <c r="N134" s="10">
        <v>0.148609106000896</v>
      </c>
      <c r="O134" s="10">
        <v>1.2308309265437798E-2</v>
      </c>
      <c r="P134" s="12">
        <v>9.6042896543076903</v>
      </c>
      <c r="Q134" s="32">
        <f t="shared" si="1"/>
        <v>10.849243738942825</v>
      </c>
      <c r="AA134" s="18" t="s">
        <v>366</v>
      </c>
      <c r="AB134" s="18" t="s">
        <v>367</v>
      </c>
      <c r="AC134" s="19">
        <v>9.1590000000000007</v>
      </c>
      <c r="AD134" s="20" t="s">
        <v>39</v>
      </c>
      <c r="AE134" s="21">
        <v>5.8834291795237794</v>
      </c>
      <c r="AF134" s="22">
        <v>1.0048106509125101</v>
      </c>
      <c r="AG134" s="22">
        <v>0.239892519815118</v>
      </c>
      <c r="AH134" s="22">
        <v>1.5271545285672801</v>
      </c>
      <c r="AI134" s="22">
        <v>0.271184866341595</v>
      </c>
      <c r="AJ134" s="22">
        <v>2.7307213691472998</v>
      </c>
      <c r="AK134" s="22">
        <v>0.109665244739983</v>
      </c>
      <c r="AL134" s="23">
        <v>9.7461147693187993</v>
      </c>
      <c r="AM134" s="22">
        <v>0.74056294151936897</v>
      </c>
      <c r="AN134" s="22">
        <v>3.9613865591309902E-2</v>
      </c>
      <c r="AO134" s="22">
        <v>6.4591021288716002</v>
      </c>
      <c r="AP134" s="22">
        <v>2.39717058859654</v>
      </c>
      <c r="AQ134" s="22">
        <v>0.109665244739983</v>
      </c>
      <c r="AR134" s="24">
        <v>3.8626855897950301</v>
      </c>
    </row>
    <row r="135" spans="1:44">
      <c r="A135" s="1" t="s">
        <v>368</v>
      </c>
      <c r="B135" s="1" t="s">
        <v>369</v>
      </c>
      <c r="C135" s="9" t="e">
        <v>#N/A</v>
      </c>
      <c r="D135" s="10" t="e">
        <v>#N/A</v>
      </c>
      <c r="E135" s="10" t="e">
        <v>#N/A</v>
      </c>
      <c r="F135" s="10" t="e">
        <v>#N/A</v>
      </c>
      <c r="G135" s="10" t="e">
        <v>#N/A</v>
      </c>
      <c r="H135" s="10" t="e">
        <v>#N/A</v>
      </c>
      <c r="I135" s="10" t="e">
        <v>#N/A</v>
      </c>
      <c r="J135" s="11" t="e">
        <v>#N/A</v>
      </c>
      <c r="K135" s="10" t="e">
        <v>#N/A</v>
      </c>
      <c r="L135" s="10" t="e">
        <v>#N/A</v>
      </c>
      <c r="M135" s="10" t="e">
        <v>#N/A</v>
      </c>
      <c r="N135" s="10" t="e">
        <v>#N/A</v>
      </c>
      <c r="O135" s="10" t="e">
        <v>#N/A</v>
      </c>
      <c r="P135" s="12" t="e">
        <v>#N/A</v>
      </c>
      <c r="Q135" s="32" t="e">
        <f t="shared" ref="Q135:Q198" si="2">SUM(K135:N135)-SUM(D135:G135)</f>
        <v>#N/A</v>
      </c>
      <c r="AA135" s="13" t="s">
        <v>370</v>
      </c>
      <c r="AB135" s="13" t="s">
        <v>371</v>
      </c>
      <c r="AC135" s="14">
        <v>7.5129999999999999</v>
      </c>
      <c r="AD135" s="15" t="s">
        <v>39</v>
      </c>
      <c r="AE135" s="9">
        <v>5.0157292025578997</v>
      </c>
      <c r="AF135" s="10">
        <v>0.81355997430406801</v>
      </c>
      <c r="AG135" s="10">
        <v>0.262824601576374</v>
      </c>
      <c r="AH135" s="10">
        <v>0.54036062940660701</v>
      </c>
      <c r="AI135" s="10">
        <v>9.5333173773659005E-2</v>
      </c>
      <c r="AJ135" s="10">
        <v>3.19952594655564</v>
      </c>
      <c r="AK135" s="10">
        <v>0.10412487694155599</v>
      </c>
      <c r="AL135" s="11">
        <v>1.23794156337693</v>
      </c>
      <c r="AM135" s="10">
        <v>0.231828604193553</v>
      </c>
      <c r="AN135" s="10">
        <v>0.152783425150192</v>
      </c>
      <c r="AO135" s="10">
        <v>0.74294450397088596</v>
      </c>
      <c r="AP135" s="10">
        <v>6.26015312074568E-3</v>
      </c>
      <c r="AQ135" s="10">
        <v>0.10412487694155599</v>
      </c>
      <c r="AR135" s="12">
        <v>-3.7777876391809699</v>
      </c>
    </row>
    <row r="136" spans="1:44" ht="30">
      <c r="A136" s="1" t="s">
        <v>264</v>
      </c>
      <c r="B136" s="1" t="s">
        <v>265</v>
      </c>
      <c r="C136" s="9">
        <v>1.2207793988114199</v>
      </c>
      <c r="D136" s="10">
        <v>0.57370945998994394</v>
      </c>
      <c r="E136" s="10">
        <v>0.20003878830567901</v>
      </c>
      <c r="F136" s="10">
        <v>5.7001219013139301E-2</v>
      </c>
      <c r="G136" s="10">
        <v>3.7284311856673101E-2</v>
      </c>
      <c r="H136" s="10">
        <v>0.32947601279814198</v>
      </c>
      <c r="I136" s="10">
        <v>2.32696068478454E-2</v>
      </c>
      <c r="J136" s="11">
        <v>0.61145433858170206</v>
      </c>
      <c r="K136" s="10">
        <v>0.23163612638228501</v>
      </c>
      <c r="L136" s="10">
        <v>0.18015474180117</v>
      </c>
      <c r="M136" s="10">
        <v>7.8179474395878204E-2</v>
      </c>
      <c r="N136" s="10">
        <v>9.8214389154524101E-2</v>
      </c>
      <c r="O136" s="10">
        <v>2.32696068478454E-2</v>
      </c>
      <c r="P136" s="12">
        <v>-0.60932506022972099</v>
      </c>
      <c r="Q136" s="32">
        <f t="shared" si="2"/>
        <v>-0.27984904743157801</v>
      </c>
      <c r="AA136" s="13" t="s">
        <v>372</v>
      </c>
      <c r="AB136" s="13" t="s">
        <v>373</v>
      </c>
      <c r="AC136" s="14">
        <v>20.504000000000001</v>
      </c>
      <c r="AD136" s="15" t="s">
        <v>21</v>
      </c>
      <c r="AE136" s="9">
        <v>1.52222832368262</v>
      </c>
      <c r="AF136" s="10">
        <v>0.475727779302133</v>
      </c>
      <c r="AG136" s="10">
        <v>0.12767564339847001</v>
      </c>
      <c r="AH136" s="10">
        <v>6.1324115329656599E-2</v>
      </c>
      <c r="AI136" s="10">
        <v>1.04955244659139E-2</v>
      </c>
      <c r="AJ136" s="10">
        <v>0.79542367646474799</v>
      </c>
      <c r="AK136" s="10">
        <v>5.1581584721696702E-2</v>
      </c>
      <c r="AL136" s="11">
        <v>0.70035728634502403</v>
      </c>
      <c r="AM136" s="10">
        <v>0.49590294013635899</v>
      </c>
      <c r="AN136" s="10">
        <v>0.107307739532379</v>
      </c>
      <c r="AO136" s="10">
        <v>4.2787346633842503E-2</v>
      </c>
      <c r="AP136" s="10">
        <v>2.7776753207473101E-3</v>
      </c>
      <c r="AQ136" s="10">
        <v>5.1581584721696702E-2</v>
      </c>
      <c r="AR136" s="12">
        <v>-0.82187103733759392</v>
      </c>
    </row>
    <row r="137" spans="1:44">
      <c r="A137" s="1" t="s">
        <v>266</v>
      </c>
      <c r="B137" s="1" t="s">
        <v>267</v>
      </c>
      <c r="C137" s="9">
        <v>0.77179713489199198</v>
      </c>
      <c r="D137" s="10">
        <v>0.24703964601161399</v>
      </c>
      <c r="E137" s="10">
        <v>3.4839195605561799E-2</v>
      </c>
      <c r="F137" s="10">
        <v>0.330338668982258</v>
      </c>
      <c r="G137" s="10">
        <v>7.8995967017929505E-2</v>
      </c>
      <c r="H137" s="10">
        <v>3.5517619120075901E-2</v>
      </c>
      <c r="I137" s="10">
        <v>4.5066038154552901E-2</v>
      </c>
      <c r="J137" s="11">
        <v>1.8941537798011501</v>
      </c>
      <c r="K137" s="10">
        <v>0.22094128422059101</v>
      </c>
      <c r="L137" s="10">
        <v>1.1181840903767599</v>
      </c>
      <c r="M137" s="10">
        <v>0.34199163117129999</v>
      </c>
      <c r="N137" s="10">
        <v>0.167970735877946</v>
      </c>
      <c r="O137" s="10">
        <v>4.5066038154552901E-2</v>
      </c>
      <c r="P137" s="12">
        <v>1.12235664490916</v>
      </c>
      <c r="Q137" s="32">
        <f t="shared" si="2"/>
        <v>1.1578742640292337</v>
      </c>
      <c r="AA137" s="16" t="s">
        <v>374</v>
      </c>
      <c r="AB137" s="16" t="s">
        <v>375</v>
      </c>
      <c r="AC137" s="14">
        <v>6.7270000000000003</v>
      </c>
      <c r="AD137" s="15" t="s">
        <v>18</v>
      </c>
      <c r="AE137" s="9">
        <v>1.0004504588175001</v>
      </c>
      <c r="AF137" s="10">
        <v>0.48073428800442097</v>
      </c>
      <c r="AG137" s="10">
        <v>0.13742933956129399</v>
      </c>
      <c r="AH137" s="10">
        <v>1.67002315116682E-2</v>
      </c>
      <c r="AI137" s="10">
        <v>2.5493425240415901E-3</v>
      </c>
      <c r="AJ137" s="10">
        <v>0.28170139416113604</v>
      </c>
      <c r="AK137" s="10">
        <v>8.133586305494199E-2</v>
      </c>
      <c r="AL137" s="11">
        <v>0.5610057799060939</v>
      </c>
      <c r="AM137" s="10">
        <v>0.29527029963096602</v>
      </c>
      <c r="AN137" s="10">
        <v>0.16259396397128401</v>
      </c>
      <c r="AO137" s="10">
        <v>7.6585764355394095E-3</v>
      </c>
      <c r="AP137" s="10">
        <v>1.41470768133618E-2</v>
      </c>
      <c r="AQ137" s="10">
        <v>8.133586305494199E-2</v>
      </c>
      <c r="AR137" s="17">
        <v>-0.43944467891140904</v>
      </c>
    </row>
    <row r="138" spans="1:44" ht="45">
      <c r="A138" s="1" t="s">
        <v>268</v>
      </c>
      <c r="B138" s="1" t="s">
        <v>269</v>
      </c>
      <c r="C138" s="9">
        <v>1.7880846725921198</v>
      </c>
      <c r="D138" s="10">
        <v>0.95181140191157398</v>
      </c>
      <c r="E138" s="10">
        <v>7.5312735200609602E-3</v>
      </c>
      <c r="F138" s="10">
        <v>0.33065736725415701</v>
      </c>
      <c r="G138" s="10">
        <v>0.28171531511509501</v>
      </c>
      <c r="H138" s="10">
        <v>9.0466699921910504E-2</v>
      </c>
      <c r="I138" s="10">
        <v>0.125902614869325</v>
      </c>
      <c r="J138" s="11">
        <v>2.0446499162510801</v>
      </c>
      <c r="K138" s="10">
        <v>1.00424893375589</v>
      </c>
      <c r="L138" s="10">
        <v>5.2177730254297098E-3</v>
      </c>
      <c r="M138" s="10">
        <v>0.60368197357380204</v>
      </c>
      <c r="N138" s="10">
        <v>0.30559862102663404</v>
      </c>
      <c r="O138" s="10">
        <v>0.125902614869325</v>
      </c>
      <c r="P138" s="12">
        <v>0.256565243658955</v>
      </c>
      <c r="Q138" s="32">
        <f t="shared" si="2"/>
        <v>0.34703194358086864</v>
      </c>
      <c r="AA138" s="13" t="s">
        <v>376</v>
      </c>
      <c r="AB138" s="13" t="s">
        <v>377</v>
      </c>
      <c r="AC138" s="14">
        <v>41.276000000000003</v>
      </c>
      <c r="AD138" s="15" t="s">
        <v>18</v>
      </c>
      <c r="AE138" s="9">
        <v>1.1777347974911099</v>
      </c>
      <c r="AF138" s="10">
        <v>0.34596360547329197</v>
      </c>
      <c r="AG138" s="10">
        <v>0.36061708102009904</v>
      </c>
      <c r="AH138" s="10">
        <v>0.24155280938374302</v>
      </c>
      <c r="AI138" s="10">
        <v>9.0175298342265509E-2</v>
      </c>
      <c r="AJ138" s="10">
        <v>8.0213422081242602E-2</v>
      </c>
      <c r="AK138" s="10">
        <v>5.9212581190465602E-2</v>
      </c>
      <c r="AL138" s="11">
        <v>1.0152214785712501</v>
      </c>
      <c r="AM138" s="10">
        <v>0.366951004698161</v>
      </c>
      <c r="AN138" s="10">
        <v>0.39476848156546401</v>
      </c>
      <c r="AO138" s="10">
        <v>0.13954171005896002</v>
      </c>
      <c r="AP138" s="10">
        <v>5.4747701058196298E-2</v>
      </c>
      <c r="AQ138" s="10">
        <v>5.9212581190465602E-2</v>
      </c>
      <c r="AR138" s="12">
        <v>-0.16251331891986101</v>
      </c>
    </row>
    <row r="139" spans="1:44">
      <c r="A139" s="1" t="s">
        <v>270</v>
      </c>
      <c r="B139" s="1" t="s">
        <v>271</v>
      </c>
      <c r="C139" s="9">
        <v>2.1549386139522997</v>
      </c>
      <c r="D139" s="10">
        <v>0.58231427768785504</v>
      </c>
      <c r="E139" s="10">
        <v>0.96374274741463395</v>
      </c>
      <c r="F139" s="10">
        <v>0</v>
      </c>
      <c r="G139" s="10">
        <v>0</v>
      </c>
      <c r="H139" s="10">
        <v>0.58036465692998607</v>
      </c>
      <c r="I139" s="10">
        <v>2.8516931919828899E-2</v>
      </c>
      <c r="J139" s="11">
        <v>7.5602257659398298</v>
      </c>
      <c r="K139" s="10">
        <v>0.21786210681847101</v>
      </c>
      <c r="L139" s="10">
        <v>1.7546732209652001</v>
      </c>
      <c r="M139" s="10">
        <v>0.40100765424514101</v>
      </c>
      <c r="N139" s="10">
        <v>5.1581658519911899</v>
      </c>
      <c r="O139" s="10">
        <v>2.8516931919828899E-2</v>
      </c>
      <c r="P139" s="12">
        <v>5.4052871519875296</v>
      </c>
      <c r="Q139" s="32">
        <f t="shared" si="2"/>
        <v>5.9856518089175124</v>
      </c>
      <c r="AA139" s="18" t="s">
        <v>378</v>
      </c>
      <c r="AB139" s="18" t="s">
        <v>379</v>
      </c>
      <c r="AC139" s="19">
        <v>66.978999999999999</v>
      </c>
      <c r="AD139" s="20" t="s">
        <v>21</v>
      </c>
      <c r="AE139" s="21">
        <v>2.3706677978640402</v>
      </c>
      <c r="AF139" s="22">
        <v>0.57572338307101301</v>
      </c>
      <c r="AG139" s="22">
        <v>1.82551229577998E-2</v>
      </c>
      <c r="AH139" s="22">
        <v>0.16991960018854102</v>
      </c>
      <c r="AI139" s="22">
        <v>0.59984247618255704</v>
      </c>
      <c r="AJ139" s="22">
        <v>0.933846819218209</v>
      </c>
      <c r="AK139" s="22">
        <v>7.3080396245919804E-2</v>
      </c>
      <c r="AL139" s="23">
        <v>1.1532061104104501</v>
      </c>
      <c r="AM139" s="22">
        <v>0.75605518444855502</v>
      </c>
      <c r="AN139" s="22">
        <v>1.07768699466154E-2</v>
      </c>
      <c r="AO139" s="22">
        <v>0.17044161316121501</v>
      </c>
      <c r="AP139" s="22">
        <v>0.14285204660814199</v>
      </c>
      <c r="AQ139" s="22">
        <v>7.3080396245919804E-2</v>
      </c>
      <c r="AR139" s="24">
        <v>-1.21746168745359</v>
      </c>
    </row>
    <row r="140" spans="1:44" ht="30">
      <c r="A140" s="1" t="s">
        <v>272</v>
      </c>
      <c r="B140" s="1" t="s">
        <v>273</v>
      </c>
      <c r="C140" s="9">
        <v>3.5589056301783</v>
      </c>
      <c r="D140" s="10">
        <v>0.36991901415577799</v>
      </c>
      <c r="E140" s="10">
        <v>4.5245346084668202E-2</v>
      </c>
      <c r="F140" s="10">
        <v>0.20119300649015301</v>
      </c>
      <c r="G140" s="10">
        <v>1.5740379393388599E-3</v>
      </c>
      <c r="H140" s="10">
        <v>2.8502851062644798</v>
      </c>
      <c r="I140" s="10">
        <v>9.0689119243887312E-2</v>
      </c>
      <c r="J140" s="11">
        <v>0.54601335793532202</v>
      </c>
      <c r="K140" s="10">
        <v>0.34930913383541201</v>
      </c>
      <c r="L140" s="10">
        <v>4.5374879652003E-2</v>
      </c>
      <c r="M140" s="10">
        <v>5.5665143026879103E-2</v>
      </c>
      <c r="N140" s="10">
        <v>4.9750821771402795E-3</v>
      </c>
      <c r="O140" s="10">
        <v>9.0689119243887312E-2</v>
      </c>
      <c r="P140" s="12">
        <v>-3.0128922722429801</v>
      </c>
      <c r="Q140" s="32">
        <f t="shared" si="2"/>
        <v>-0.16260716597850366</v>
      </c>
      <c r="AA140" s="13" t="s">
        <v>380</v>
      </c>
      <c r="AB140" s="13" t="s">
        <v>381</v>
      </c>
      <c r="AC140" s="14">
        <v>1.0640000000000001</v>
      </c>
      <c r="AD140" s="15" t="s">
        <v>21</v>
      </c>
      <c r="AE140" s="9">
        <v>0.43662086772995296</v>
      </c>
      <c r="AF140" s="10">
        <v>0.260122356947668</v>
      </c>
      <c r="AG140" s="10">
        <v>6.9718222195281801E-2</v>
      </c>
      <c r="AH140" s="10">
        <v>5.2078516260010998E-4</v>
      </c>
      <c r="AI140" s="10">
        <v>2.5374761556723299E-3</v>
      </c>
      <c r="AJ140" s="10">
        <v>6.6032596262796894E-2</v>
      </c>
      <c r="AK140" s="10">
        <v>3.7689431005933402E-2</v>
      </c>
      <c r="AL140" s="11">
        <v>1.2125069459161801</v>
      </c>
      <c r="AM140" s="10">
        <v>0.19085286339174701</v>
      </c>
      <c r="AN140" s="10">
        <v>6.4751229508931807E-2</v>
      </c>
      <c r="AO140" s="10">
        <v>0.91921342200956802</v>
      </c>
      <c r="AP140" s="10">
        <v>0</v>
      </c>
      <c r="AQ140" s="10">
        <v>3.7689431005933402E-2</v>
      </c>
      <c r="AR140" s="12">
        <v>0.77588607818622701</v>
      </c>
    </row>
    <row r="141" spans="1:44">
      <c r="A141" s="1" t="s">
        <v>274</v>
      </c>
      <c r="B141" s="1" t="s">
        <v>275</v>
      </c>
      <c r="C141" s="9">
        <v>6.1946156645885804</v>
      </c>
      <c r="D141" s="10">
        <v>1.8466812201752101</v>
      </c>
      <c r="E141" s="10">
        <v>0.57075273057612896</v>
      </c>
      <c r="F141" s="10">
        <v>0.46783591082478698</v>
      </c>
      <c r="G141" s="10">
        <v>0.16606567929480301</v>
      </c>
      <c r="H141" s="10">
        <v>2.98942226651923</v>
      </c>
      <c r="I141" s="10">
        <v>0.15385785719841102</v>
      </c>
      <c r="J141" s="11">
        <v>1.0285277405158799</v>
      </c>
      <c r="K141" s="10">
        <v>0.29593126221652299</v>
      </c>
      <c r="L141" s="10">
        <v>5.7795814331903901E-2</v>
      </c>
      <c r="M141" s="10">
        <v>7.7767508187144008E-2</v>
      </c>
      <c r="N141" s="10">
        <v>0.44317529858190197</v>
      </c>
      <c r="O141" s="10">
        <v>0.15385785719841102</v>
      </c>
      <c r="P141" s="12">
        <v>-5.1660879240726896</v>
      </c>
      <c r="Q141" s="32">
        <f t="shared" si="2"/>
        <v>-2.1766656575534564</v>
      </c>
      <c r="AA141" s="16" t="s">
        <v>382</v>
      </c>
      <c r="AB141" s="16" t="s">
        <v>383</v>
      </c>
      <c r="AC141" s="14">
        <v>6.3</v>
      </c>
      <c r="AD141" s="15" t="s">
        <v>18</v>
      </c>
      <c r="AE141" s="9">
        <v>0.974350087498844</v>
      </c>
      <c r="AF141" s="10">
        <v>0.31406332209737597</v>
      </c>
      <c r="AG141" s="10">
        <v>8.5535424185873302E-2</v>
      </c>
      <c r="AH141" s="10">
        <v>0.37435531661277899</v>
      </c>
      <c r="AI141" s="10">
        <v>6.4311352847131895E-2</v>
      </c>
      <c r="AJ141" s="10">
        <v>0.11129878130972</v>
      </c>
      <c r="AK141" s="10">
        <v>2.47858904459629E-2</v>
      </c>
      <c r="AL141" s="11">
        <v>0.59742488511007896</v>
      </c>
      <c r="AM141" s="10">
        <v>0.38503775471283003</v>
      </c>
      <c r="AN141" s="10">
        <v>0.12731890173005</v>
      </c>
      <c r="AO141" s="10">
        <v>4.0774406335813196E-2</v>
      </c>
      <c r="AP141" s="10">
        <v>1.9507931885423001E-2</v>
      </c>
      <c r="AQ141" s="10">
        <v>2.47858904459629E-2</v>
      </c>
      <c r="AR141" s="17">
        <v>-0.37692520238876498</v>
      </c>
    </row>
    <row r="142" spans="1:44" ht="30">
      <c r="A142" s="1" t="s">
        <v>384</v>
      </c>
      <c r="B142" s="1" t="s">
        <v>385</v>
      </c>
      <c r="C142" s="9" t="e">
        <v>#N/A</v>
      </c>
      <c r="D142" s="10" t="e">
        <v>#N/A</v>
      </c>
      <c r="E142" s="10" t="e">
        <v>#N/A</v>
      </c>
      <c r="F142" s="10" t="e">
        <v>#N/A</v>
      </c>
      <c r="G142" s="10" t="e">
        <v>#N/A</v>
      </c>
      <c r="H142" s="10" t="e">
        <v>#N/A</v>
      </c>
      <c r="I142" s="10" t="e">
        <v>#N/A</v>
      </c>
      <c r="J142" s="11" t="e">
        <v>#N/A</v>
      </c>
      <c r="K142" s="10" t="e">
        <v>#N/A</v>
      </c>
      <c r="L142" s="10" t="e">
        <v>#N/A</v>
      </c>
      <c r="M142" s="10" t="e">
        <v>#N/A</v>
      </c>
      <c r="N142" s="10" t="e">
        <v>#N/A</v>
      </c>
      <c r="O142" s="10" t="e">
        <v>#N/A</v>
      </c>
      <c r="P142" s="12" t="e">
        <v>#N/A</v>
      </c>
      <c r="Q142" s="32" t="e">
        <f t="shared" si="2"/>
        <v>#N/A</v>
      </c>
      <c r="AA142" s="18" t="s">
        <v>386</v>
      </c>
      <c r="AB142" s="18" t="s">
        <v>387</v>
      </c>
      <c r="AC142" s="19">
        <v>1.3280000000000001</v>
      </c>
      <c r="AD142" s="20" t="s">
        <v>39</v>
      </c>
      <c r="AE142" s="21">
        <v>3.0910502573821002</v>
      </c>
      <c r="AF142" s="22">
        <v>0.49565261378286402</v>
      </c>
      <c r="AG142" s="22">
        <v>0.16913026062540001</v>
      </c>
      <c r="AH142" s="22">
        <v>0.352562753907811</v>
      </c>
      <c r="AI142" s="22">
        <v>0.165939979079995</v>
      </c>
      <c r="AJ142" s="22">
        <v>1.9060400196025902</v>
      </c>
      <c r="AK142" s="22">
        <v>1.72463038343966E-3</v>
      </c>
      <c r="AL142" s="23">
        <v>1.5656485969604301</v>
      </c>
      <c r="AM142" s="22">
        <v>6.5900510586718794E-2</v>
      </c>
      <c r="AN142" s="22">
        <v>6.2422418525678505E-3</v>
      </c>
      <c r="AO142" s="22">
        <v>0.14170371282948199</v>
      </c>
      <c r="AP142" s="22">
        <v>1.35007750130822</v>
      </c>
      <c r="AQ142" s="22">
        <v>1.72463038343966E-3</v>
      </c>
      <c r="AR142" s="24">
        <v>-1.52540166042167</v>
      </c>
    </row>
    <row r="143" spans="1:44">
      <c r="A143" s="1" t="s">
        <v>388</v>
      </c>
      <c r="B143" s="1" t="s">
        <v>389</v>
      </c>
      <c r="C143" s="9" t="e">
        <v>#N/A</v>
      </c>
      <c r="D143" s="10" t="e">
        <v>#N/A</v>
      </c>
      <c r="E143" s="10" t="e">
        <v>#N/A</v>
      </c>
      <c r="F143" s="10" t="e">
        <v>#N/A</v>
      </c>
      <c r="G143" s="10" t="e">
        <v>#N/A</v>
      </c>
      <c r="H143" s="10" t="e">
        <v>#N/A</v>
      </c>
      <c r="I143" s="10" t="e">
        <v>#N/A</v>
      </c>
      <c r="J143" s="11" t="e">
        <v>#N/A</v>
      </c>
      <c r="K143" s="10" t="e">
        <v>#N/A</v>
      </c>
      <c r="L143" s="10" t="e">
        <v>#N/A</v>
      </c>
      <c r="M143" s="10" t="e">
        <v>#N/A</v>
      </c>
      <c r="N143" s="10" t="e">
        <v>#N/A</v>
      </c>
      <c r="O143" s="10" t="e">
        <v>#N/A</v>
      </c>
      <c r="P143" s="12" t="e">
        <v>#N/A</v>
      </c>
      <c r="Q143" s="32" t="e">
        <f t="shared" si="2"/>
        <v>#N/A</v>
      </c>
      <c r="AA143" s="18" t="s">
        <v>390</v>
      </c>
      <c r="AB143" s="18" t="s">
        <v>391</v>
      </c>
      <c r="AC143" s="19">
        <v>10.069000000000001</v>
      </c>
      <c r="AD143" s="20" t="s">
        <v>21</v>
      </c>
      <c r="AE143" s="9">
        <v>1.8955074940440899</v>
      </c>
      <c r="AF143" s="22">
        <v>0.7842142551116329</v>
      </c>
      <c r="AG143" s="22">
        <v>9.85412151084442E-2</v>
      </c>
      <c r="AH143" s="22">
        <v>0.25587106143555799</v>
      </c>
      <c r="AI143" s="22">
        <v>3.8302759609073395E-2</v>
      </c>
      <c r="AJ143" s="22">
        <v>0.68276834833674793</v>
      </c>
      <c r="AK143" s="22">
        <v>3.5809854442635097E-2</v>
      </c>
      <c r="AL143" s="23">
        <v>0.981993231282829</v>
      </c>
      <c r="AM143" s="22">
        <v>0.53992903698823902</v>
      </c>
      <c r="AN143" s="22">
        <v>8.9820080831672505E-2</v>
      </c>
      <c r="AO143" s="22">
        <v>6.0636385546578901E-2</v>
      </c>
      <c r="AP143" s="22">
        <v>0.25579787347370297</v>
      </c>
      <c r="AQ143" s="22">
        <v>3.5809854442635097E-2</v>
      </c>
      <c r="AR143" s="24">
        <v>-0.91351426276126102</v>
      </c>
    </row>
    <row r="144" spans="1:44">
      <c r="A144" s="1" t="s">
        <v>276</v>
      </c>
      <c r="B144" s="1" t="s">
        <v>277</v>
      </c>
      <c r="C144" s="9">
        <v>4.8917923473894902</v>
      </c>
      <c r="D144" s="10">
        <v>0.73523950760021706</v>
      </c>
      <c r="E144" s="10">
        <v>0.23211453471415999</v>
      </c>
      <c r="F144" s="10">
        <v>1.25873180587066</v>
      </c>
      <c r="G144" s="10">
        <v>0.31345079087715699</v>
      </c>
      <c r="H144" s="10">
        <v>2.28819720505486</v>
      </c>
      <c r="I144" s="10">
        <v>6.40585032724348E-2</v>
      </c>
      <c r="J144" s="11">
        <v>10.7671129128899</v>
      </c>
      <c r="K144" s="10">
        <v>0.44364144971352498</v>
      </c>
      <c r="L144" s="10">
        <v>3.1103031701471702</v>
      </c>
      <c r="M144" s="10">
        <v>5.05934673144868</v>
      </c>
      <c r="N144" s="10">
        <v>2.0897630583081299</v>
      </c>
      <c r="O144" s="10">
        <v>6.40585032724348E-2</v>
      </c>
      <c r="P144" s="12">
        <v>5.8753205655004503</v>
      </c>
      <c r="Q144" s="32">
        <f t="shared" si="2"/>
        <v>8.163517770555309</v>
      </c>
      <c r="AA144" s="13" t="s">
        <v>392</v>
      </c>
      <c r="AB144" s="13" t="s">
        <v>393</v>
      </c>
      <c r="AC144" s="14">
        <v>73.004000000000005</v>
      </c>
      <c r="AD144" s="15" t="s">
        <v>32</v>
      </c>
      <c r="AE144" s="9">
        <v>2.6991421271410099</v>
      </c>
      <c r="AF144" s="10">
        <v>0.95636241043779291</v>
      </c>
      <c r="AG144" s="10">
        <v>8.2347485138238002E-2</v>
      </c>
      <c r="AH144" s="10">
        <v>0.28651702969743298</v>
      </c>
      <c r="AI144" s="10">
        <v>5.8236235958803499E-2</v>
      </c>
      <c r="AJ144" s="10">
        <v>1.2430085928688299</v>
      </c>
      <c r="AK144" s="10">
        <v>7.2670373039911196E-2</v>
      </c>
      <c r="AL144" s="11">
        <v>1.3212122348409601</v>
      </c>
      <c r="AM144" s="10">
        <v>0.76560018930754992</v>
      </c>
      <c r="AN144" s="10">
        <v>0.12182409171799</v>
      </c>
      <c r="AO144" s="10">
        <v>0.31573490047089597</v>
      </c>
      <c r="AP144" s="10">
        <v>4.5382680304609103E-2</v>
      </c>
      <c r="AQ144" s="10">
        <v>7.2670373039911196E-2</v>
      </c>
      <c r="AR144" s="12">
        <v>-1.3779298923000498</v>
      </c>
    </row>
    <row r="145" spans="1:44" ht="30">
      <c r="A145" s="1" t="s">
        <v>278</v>
      </c>
      <c r="B145" s="1" t="s">
        <v>279</v>
      </c>
      <c r="C145" s="9">
        <v>1.55840204269422</v>
      </c>
      <c r="D145" s="10">
        <v>0.39472736893064703</v>
      </c>
      <c r="E145" s="10">
        <v>0.28974980321266497</v>
      </c>
      <c r="F145" s="10">
        <v>0.43126479274102797</v>
      </c>
      <c r="G145" s="10">
        <v>4.2392969022307096E-2</v>
      </c>
      <c r="H145" s="10">
        <v>0.36031214034807302</v>
      </c>
      <c r="I145" s="10">
        <v>3.9954968439504697E-2</v>
      </c>
      <c r="J145" s="11">
        <v>2.82072406225587</v>
      </c>
      <c r="K145" s="10">
        <v>0.44694555967976901</v>
      </c>
      <c r="L145" s="10">
        <v>0.58477171527121508</v>
      </c>
      <c r="M145" s="10">
        <v>1.2404737299101301</v>
      </c>
      <c r="N145" s="10">
        <v>0.50857808895524603</v>
      </c>
      <c r="O145" s="10">
        <v>3.9954968439504697E-2</v>
      </c>
      <c r="P145" s="12">
        <v>1.26232201956164</v>
      </c>
      <c r="Q145" s="32">
        <f t="shared" si="2"/>
        <v>1.6226341599097132</v>
      </c>
      <c r="AA145" s="16" t="s">
        <v>394</v>
      </c>
      <c r="AB145" s="16" t="s">
        <v>395</v>
      </c>
      <c r="AC145" s="14">
        <v>4.9770000000000003</v>
      </c>
      <c r="AD145" s="15" t="s">
        <v>21</v>
      </c>
      <c r="AE145" s="9">
        <v>3.9255788847046</v>
      </c>
      <c r="AF145" s="10">
        <v>0.84062959200448306</v>
      </c>
      <c r="AG145" s="10">
        <v>0.43701117587966698</v>
      </c>
      <c r="AH145" s="10">
        <v>5.1365317551549097E-3</v>
      </c>
      <c r="AI145" s="10">
        <v>5.1412166369497496E-3</v>
      </c>
      <c r="AJ145" s="10">
        <v>2.4995231540851499</v>
      </c>
      <c r="AK145" s="10">
        <v>0.13813721434319898</v>
      </c>
      <c r="AL145" s="11">
        <v>3.2124028833852498</v>
      </c>
      <c r="AM145" s="10">
        <v>0.93373552538263405</v>
      </c>
      <c r="AN145" s="10">
        <v>1.9909838208339099</v>
      </c>
      <c r="AO145" s="10">
        <v>1.54009608324845E-2</v>
      </c>
      <c r="AP145" s="10">
        <v>0.13414536199302299</v>
      </c>
      <c r="AQ145" s="10">
        <v>0.13813721434319898</v>
      </c>
      <c r="AR145" s="17">
        <v>-0.71317600131935599</v>
      </c>
    </row>
    <row r="146" spans="1:44">
      <c r="A146" s="1" t="s">
        <v>282</v>
      </c>
      <c r="B146" s="1" t="s">
        <v>283</v>
      </c>
      <c r="C146" s="9">
        <v>2.3488126169136998</v>
      </c>
      <c r="D146" s="10">
        <v>1.37366468762649</v>
      </c>
      <c r="E146" s="10">
        <v>0.614802047596683</v>
      </c>
      <c r="F146" s="10">
        <v>0.26887458583757595</v>
      </c>
      <c r="G146" s="10">
        <v>4.3271883752823495E-3</v>
      </c>
      <c r="H146" s="10">
        <v>3.5168562251496296E-2</v>
      </c>
      <c r="I146" s="10">
        <v>5.1975545226177901E-2</v>
      </c>
      <c r="J146" s="11">
        <v>2.08733474872278</v>
      </c>
      <c r="K146" s="10">
        <v>1.3366254649511899</v>
      </c>
      <c r="L146" s="10">
        <v>0.63279515057762903</v>
      </c>
      <c r="M146" s="10">
        <v>6.5159008808547206E-2</v>
      </c>
      <c r="N146" s="10">
        <v>7.7957915923624504E-4</v>
      </c>
      <c r="O146" s="10">
        <v>5.1975545226177901E-2</v>
      </c>
      <c r="P146" s="12">
        <v>-0.261477868190922</v>
      </c>
      <c r="Q146" s="32">
        <f t="shared" si="2"/>
        <v>-0.226309305939429</v>
      </c>
      <c r="AA146" s="13" t="s">
        <v>396</v>
      </c>
      <c r="AB146" s="13" t="s">
        <v>397</v>
      </c>
      <c r="AC146" s="14">
        <v>30.638000000000002</v>
      </c>
      <c r="AD146" s="15" t="s">
        <v>18</v>
      </c>
      <c r="AE146" s="9">
        <v>1.5316737211589799</v>
      </c>
      <c r="AF146" s="10">
        <v>0.53199587690815997</v>
      </c>
      <c r="AG146" s="10">
        <v>0.141025809677786</v>
      </c>
      <c r="AH146" s="10">
        <v>0.55335693681685805</v>
      </c>
      <c r="AI146" s="10">
        <v>0.19182356802567499</v>
      </c>
      <c r="AJ146" s="10">
        <v>5.65802197611509E-2</v>
      </c>
      <c r="AK146" s="10">
        <v>5.68913099693511E-2</v>
      </c>
      <c r="AL146" s="11">
        <v>0.84738922255209104</v>
      </c>
      <c r="AM146" s="10">
        <v>0.54499693547319994</v>
      </c>
      <c r="AN146" s="10">
        <v>0.173946020196452</v>
      </c>
      <c r="AO146" s="10">
        <v>1.8857699177408E-2</v>
      </c>
      <c r="AP146" s="10">
        <v>5.2697257735679896E-2</v>
      </c>
      <c r="AQ146" s="10">
        <v>5.68913099693511E-2</v>
      </c>
      <c r="AR146" s="12">
        <v>-0.68428449860689</v>
      </c>
    </row>
    <row r="147" spans="1:44">
      <c r="A147" s="1" t="s">
        <v>285</v>
      </c>
      <c r="B147" s="1" t="s">
        <v>286</v>
      </c>
      <c r="C147" s="9">
        <v>1.43666639119579</v>
      </c>
      <c r="D147" s="10">
        <v>0.83876484281002794</v>
      </c>
      <c r="E147" s="10">
        <v>8.9191375943531104E-2</v>
      </c>
      <c r="F147" s="10">
        <v>0.20955554677753499</v>
      </c>
      <c r="G147" s="10">
        <v>5.8530470809826096E-2</v>
      </c>
      <c r="H147" s="10">
        <v>0.16901377469151502</v>
      </c>
      <c r="I147" s="10">
        <v>7.1610380163350099E-2</v>
      </c>
      <c r="J147" s="11">
        <v>1.1170068004286999</v>
      </c>
      <c r="K147" s="10">
        <v>0.82487927411473594</v>
      </c>
      <c r="L147" s="10">
        <v>0.176502945883516</v>
      </c>
      <c r="M147" s="10">
        <v>2.3258518203383999E-2</v>
      </c>
      <c r="N147" s="10">
        <v>2.0755682063715798E-2</v>
      </c>
      <c r="O147" s="10">
        <v>7.1610380163350099E-2</v>
      </c>
      <c r="P147" s="12">
        <v>-0.319659590767083</v>
      </c>
      <c r="Q147" s="32">
        <f t="shared" si="2"/>
        <v>-0.15064581607556815</v>
      </c>
      <c r="AA147" s="13" t="s">
        <v>398</v>
      </c>
      <c r="AB147" s="13" t="s">
        <v>399</v>
      </c>
      <c r="AC147" s="14">
        <v>46.289000000000001</v>
      </c>
      <c r="AD147" s="15" t="s">
        <v>21</v>
      </c>
      <c r="AE147" s="9">
        <v>2.90160253074413</v>
      </c>
      <c r="AF147" s="10">
        <v>0.73957124812904396</v>
      </c>
      <c r="AG147" s="10">
        <v>1.23192617780049E-2</v>
      </c>
      <c r="AH147" s="10">
        <v>0.173112759849297</v>
      </c>
      <c r="AI147" s="10">
        <v>0.15235206933982401</v>
      </c>
      <c r="AJ147" s="10">
        <v>1.7747392718361099</v>
      </c>
      <c r="AK147" s="10">
        <v>4.9507919811846005E-2</v>
      </c>
      <c r="AL147" s="11">
        <v>1.8218197586595499</v>
      </c>
      <c r="AM147" s="10">
        <v>1.1005421782497999</v>
      </c>
      <c r="AN147" s="10">
        <v>0.12525746709278099</v>
      </c>
      <c r="AO147" s="10">
        <v>0.41259610398862401</v>
      </c>
      <c r="AP147" s="10">
        <v>0.13391608951649597</v>
      </c>
      <c r="AQ147" s="10">
        <v>4.9507919811846005E-2</v>
      </c>
      <c r="AR147" s="12">
        <v>-1.0797827720845801</v>
      </c>
    </row>
    <row r="148" spans="1:44" ht="45">
      <c r="A148" s="1" t="s">
        <v>400</v>
      </c>
      <c r="B148" s="1" t="s">
        <v>401</v>
      </c>
      <c r="C148" s="9" t="e">
        <v>#N/A</v>
      </c>
      <c r="D148" s="10" t="e">
        <v>#N/A</v>
      </c>
      <c r="E148" s="10" t="e">
        <v>#N/A</v>
      </c>
      <c r="F148" s="10" t="e">
        <v>#N/A</v>
      </c>
      <c r="G148" s="10" t="e">
        <v>#N/A</v>
      </c>
      <c r="H148" s="10" t="e">
        <v>#N/A</v>
      </c>
      <c r="I148" s="10" t="e">
        <v>#N/A</v>
      </c>
      <c r="J148" s="11" t="e">
        <v>#N/A</v>
      </c>
      <c r="K148" s="10" t="e">
        <v>#N/A</v>
      </c>
      <c r="L148" s="10" t="e">
        <v>#N/A</v>
      </c>
      <c r="M148" s="10" t="e">
        <v>#N/A</v>
      </c>
      <c r="N148" s="10" t="e">
        <v>#N/A</v>
      </c>
      <c r="O148" s="10" t="e">
        <v>#N/A</v>
      </c>
      <c r="P148" s="12" t="e">
        <v>#N/A</v>
      </c>
      <c r="Q148" s="32" t="e">
        <f t="shared" si="2"/>
        <v>#N/A</v>
      </c>
      <c r="AA148" s="18" t="s">
        <v>402</v>
      </c>
      <c r="AB148" s="18" t="s">
        <v>403</v>
      </c>
      <c r="AC148" s="19">
        <v>6.2480000000000002</v>
      </c>
      <c r="AD148" s="20" t="s">
        <v>39</v>
      </c>
      <c r="AE148" s="21">
        <v>10.6786821793917</v>
      </c>
      <c r="AF148" s="22">
        <v>1.3477022833871799</v>
      </c>
      <c r="AG148" s="22">
        <v>0.43200411717825499</v>
      </c>
      <c r="AH148" s="22">
        <v>0.46953598318286299</v>
      </c>
      <c r="AI148" s="22">
        <v>0.28848681611621996</v>
      </c>
      <c r="AJ148" s="22">
        <v>8.1013144584515207</v>
      </c>
      <c r="AK148" s="22">
        <v>3.9638521075664498E-2</v>
      </c>
      <c r="AL148" s="23">
        <v>0.84754047624194595</v>
      </c>
      <c r="AM148" s="22">
        <v>8.5294732595849992E-2</v>
      </c>
      <c r="AN148" s="22">
        <v>1.81107552695709E-3</v>
      </c>
      <c r="AO148" s="22">
        <v>9.2917202235044502E-2</v>
      </c>
      <c r="AP148" s="22">
        <v>0.62787894480842998</v>
      </c>
      <c r="AQ148" s="22">
        <v>3.9638521075664498E-2</v>
      </c>
      <c r="AR148" s="24">
        <v>-9.8311417031497612</v>
      </c>
    </row>
    <row r="149" spans="1:44" ht="30">
      <c r="A149" s="1" t="s">
        <v>288</v>
      </c>
      <c r="B149" s="1" t="s">
        <v>289</v>
      </c>
      <c r="C149" s="9">
        <v>5.5596217261855099</v>
      </c>
      <c r="D149" s="10">
        <v>1.02179823245732</v>
      </c>
      <c r="E149" s="10">
        <v>6.3290713388381103E-2</v>
      </c>
      <c r="F149" s="10">
        <v>0.83061125011596804</v>
      </c>
      <c r="G149" s="10">
        <v>2.1412032681259503</v>
      </c>
      <c r="H149" s="10">
        <v>1.4237976945975499</v>
      </c>
      <c r="I149" s="10">
        <v>7.8920567500332203E-2</v>
      </c>
      <c r="J149" s="11">
        <v>5.4808751773566105</v>
      </c>
      <c r="K149" s="10">
        <v>0.34647738527826699</v>
      </c>
      <c r="L149" s="10">
        <v>2.4207963704292401E-2</v>
      </c>
      <c r="M149" s="10">
        <v>3.25257722996915</v>
      </c>
      <c r="N149" s="10">
        <v>1.77869203090456</v>
      </c>
      <c r="O149" s="10">
        <v>7.8920567500332203E-2</v>
      </c>
      <c r="P149" s="12">
        <v>-7.8746548828904098E-2</v>
      </c>
      <c r="Q149" s="32">
        <f t="shared" si="2"/>
        <v>1.3450511457686494</v>
      </c>
      <c r="AA149" s="16" t="s">
        <v>404</v>
      </c>
      <c r="AB149" s="16" t="s">
        <v>405</v>
      </c>
      <c r="AC149" s="14">
        <v>61.128999999999998</v>
      </c>
      <c r="AD149" s="15" t="s">
        <v>39</v>
      </c>
      <c r="AE149" s="9">
        <v>4.8920577808365397</v>
      </c>
      <c r="AF149" s="10">
        <v>0.87138291485483799</v>
      </c>
      <c r="AG149" s="10">
        <v>0.26937521830932298</v>
      </c>
      <c r="AH149" s="10">
        <v>0.60651487452661801</v>
      </c>
      <c r="AI149" s="10">
        <v>0.131993562549161</v>
      </c>
      <c r="AJ149" s="10">
        <v>2.8669733366671499</v>
      </c>
      <c r="AK149" s="10">
        <v>0.145817873929455</v>
      </c>
      <c r="AL149" s="11">
        <v>1.3398167415261502</v>
      </c>
      <c r="AM149" s="10">
        <v>0.48988604810896602</v>
      </c>
      <c r="AN149" s="10">
        <v>9.7012710492815207E-2</v>
      </c>
      <c r="AO149" s="10">
        <v>0.10773151390949501</v>
      </c>
      <c r="AP149" s="10">
        <v>0.49936859508542103</v>
      </c>
      <c r="AQ149" s="10">
        <v>0.145817873929455</v>
      </c>
      <c r="AR149" s="17">
        <v>-3.55224103931039</v>
      </c>
    </row>
    <row r="150" spans="1:44">
      <c r="A150" s="1" t="s">
        <v>293</v>
      </c>
      <c r="B150" s="1" t="s">
        <v>294</v>
      </c>
      <c r="C150" s="9">
        <v>4.9853747815623102</v>
      </c>
      <c r="D150" s="10">
        <v>0.70200886053081402</v>
      </c>
      <c r="E150" s="10">
        <v>0.40986947722549899</v>
      </c>
      <c r="F150" s="10">
        <v>0.14812568171603399</v>
      </c>
      <c r="G150" s="10">
        <v>0.396362025433591</v>
      </c>
      <c r="H150" s="10">
        <v>3.2173698156758102</v>
      </c>
      <c r="I150" s="10">
        <v>0.111638920980568</v>
      </c>
      <c r="J150" s="11">
        <v>2.1397675535361098</v>
      </c>
      <c r="K150" s="10">
        <v>0.10144335178592201</v>
      </c>
      <c r="L150" s="10">
        <v>6.4319936845692594E-2</v>
      </c>
      <c r="M150" s="10">
        <v>1.3608083080325899E-3</v>
      </c>
      <c r="N150" s="10">
        <v>1.86100453561589</v>
      </c>
      <c r="O150" s="10">
        <v>0.111638920980568</v>
      </c>
      <c r="P150" s="12">
        <v>-2.8456072280262101</v>
      </c>
      <c r="Q150" s="32">
        <f t="shared" si="2"/>
        <v>0.37176258764959913</v>
      </c>
      <c r="AA150" t="s">
        <v>406</v>
      </c>
      <c r="AB150" t="s">
        <v>407</v>
      </c>
      <c r="AC150" s="14">
        <v>308.67399999999998</v>
      </c>
      <c r="AD150" s="15" t="s">
        <v>39</v>
      </c>
      <c r="AE150" s="9">
        <v>7.9957051535197001</v>
      </c>
      <c r="AF150" s="10">
        <v>1.0760001459562201</v>
      </c>
      <c r="AG150" s="10">
        <v>0.14113063506462201</v>
      </c>
      <c r="AH150" s="10">
        <v>1.0331743588062299</v>
      </c>
      <c r="AI150" s="10">
        <v>0.10258925230715199</v>
      </c>
      <c r="AJ150" s="10">
        <v>5.5679987073886696</v>
      </c>
      <c r="AK150" s="10">
        <v>7.4812053996815397E-2</v>
      </c>
      <c r="AL150" s="11">
        <v>3.8679529810077402</v>
      </c>
      <c r="AM150" s="10">
        <v>1.5751607973164901</v>
      </c>
      <c r="AN150" s="10">
        <v>0.25630829425754803</v>
      </c>
      <c r="AO150" s="10">
        <v>1.54977226498349</v>
      </c>
      <c r="AP150" s="10">
        <v>0.41189957045339098</v>
      </c>
      <c r="AQ150" s="10">
        <v>7.4812053996815397E-2</v>
      </c>
      <c r="AR150" s="12">
        <v>-4.1277521725119604</v>
      </c>
    </row>
    <row r="151" spans="1:44">
      <c r="A151" s="1" t="s">
        <v>296</v>
      </c>
      <c r="B151" s="1" t="s">
        <v>297</v>
      </c>
      <c r="C151" s="9">
        <v>0.76667487478545004</v>
      </c>
      <c r="D151" s="10">
        <v>0.34402796674263902</v>
      </c>
      <c r="E151" s="10">
        <v>8.4437655614657704E-3</v>
      </c>
      <c r="F151" s="10">
        <v>8.6920181298189111E-2</v>
      </c>
      <c r="G151" s="10">
        <v>1.41735154660751E-2</v>
      </c>
      <c r="H151" s="10">
        <v>0.258422212980432</v>
      </c>
      <c r="I151" s="10">
        <v>5.4687232736649098E-2</v>
      </c>
      <c r="J151" s="11">
        <v>0.42798037000280298</v>
      </c>
      <c r="K151" s="10">
        <v>0.32314264827601896</v>
      </c>
      <c r="L151" s="10">
        <v>4.07041438754912E-3</v>
      </c>
      <c r="M151" s="10">
        <v>1.1109186372776102E-2</v>
      </c>
      <c r="N151" s="10">
        <v>3.4970888229808803E-2</v>
      </c>
      <c r="O151" s="10">
        <v>5.4687232736649098E-2</v>
      </c>
      <c r="P151" s="12">
        <v>-0.33869450478264801</v>
      </c>
      <c r="Q151" s="32">
        <f t="shared" si="2"/>
        <v>-8.0272291802216011E-2</v>
      </c>
      <c r="AA151" s="13" t="s">
        <v>408</v>
      </c>
      <c r="AB151" s="13" t="s">
        <v>409</v>
      </c>
      <c r="AC151" s="14">
        <v>3.339</v>
      </c>
      <c r="AD151" s="15" t="s">
        <v>32</v>
      </c>
      <c r="AE151" s="9">
        <v>5.1306968544696199</v>
      </c>
      <c r="AF151" s="10">
        <v>0.47572696636324002</v>
      </c>
      <c r="AG151" s="10">
        <v>3.0869159485671798</v>
      </c>
      <c r="AH151" s="10">
        <v>0.77144592326878703</v>
      </c>
      <c r="AI151" s="10">
        <v>0.17324381740002501</v>
      </c>
      <c r="AJ151" s="10">
        <v>0.50094131358516303</v>
      </c>
      <c r="AK151" s="10">
        <v>0.122422885285229</v>
      </c>
      <c r="AL151" s="11">
        <v>9.9093953688428797</v>
      </c>
      <c r="AM151" s="10">
        <v>1.1775688576260399</v>
      </c>
      <c r="AN151" s="10">
        <v>5.3052690563460603</v>
      </c>
      <c r="AO151" s="10">
        <v>1.0549949176908202</v>
      </c>
      <c r="AP151" s="10">
        <v>2.2491396518947298</v>
      </c>
      <c r="AQ151" s="10">
        <v>0.122422885285229</v>
      </c>
      <c r="AR151" s="12">
        <v>4.7786985143732599</v>
      </c>
    </row>
    <row r="152" spans="1:44">
      <c r="A152" s="1" t="s">
        <v>410</v>
      </c>
      <c r="B152" s="1" t="s">
        <v>411</v>
      </c>
      <c r="C152" s="9" t="e">
        <v>#N/A</v>
      </c>
      <c r="D152" s="10" t="e">
        <v>#N/A</v>
      </c>
      <c r="E152" s="10" t="e">
        <v>#N/A</v>
      </c>
      <c r="F152" s="10" t="e">
        <v>#N/A</v>
      </c>
      <c r="G152" s="10" t="e">
        <v>#N/A</v>
      </c>
      <c r="H152" s="10" t="e">
        <v>#N/A</v>
      </c>
      <c r="I152" s="10" t="e">
        <v>#N/A</v>
      </c>
      <c r="J152" s="11" t="e">
        <v>#N/A</v>
      </c>
      <c r="K152" s="10" t="e">
        <v>#N/A</v>
      </c>
      <c r="L152" s="10" t="e">
        <v>#N/A</v>
      </c>
      <c r="M152" s="10" t="e">
        <v>#N/A</v>
      </c>
      <c r="N152" s="10" t="e">
        <v>#N/A</v>
      </c>
      <c r="O152" s="10" t="e">
        <v>#N/A</v>
      </c>
      <c r="P152" s="12" t="e">
        <v>#N/A</v>
      </c>
      <c r="Q152" s="32" t="e">
        <f t="shared" si="2"/>
        <v>#N/A</v>
      </c>
      <c r="AA152" s="13" t="s">
        <v>412</v>
      </c>
      <c r="AB152" s="13" t="s">
        <v>413</v>
      </c>
      <c r="AC152" s="14">
        <v>26.9</v>
      </c>
      <c r="AD152" s="15" t="s">
        <v>18</v>
      </c>
      <c r="AE152" s="9">
        <v>1.7432879735622</v>
      </c>
      <c r="AF152" s="10">
        <v>0.43392804688852404</v>
      </c>
      <c r="AG152" s="10">
        <v>8.0665847337121607E-2</v>
      </c>
      <c r="AH152" s="10">
        <v>2.6445553564569898E-2</v>
      </c>
      <c r="AI152" s="10">
        <v>9.6647679760927894E-4</v>
      </c>
      <c r="AJ152" s="10">
        <v>1.1261151561467999</v>
      </c>
      <c r="AK152" s="10">
        <v>7.5166892827577297E-2</v>
      </c>
      <c r="AL152" s="11">
        <v>0.91772826691475096</v>
      </c>
      <c r="AM152" s="10">
        <v>0.53986811758303299</v>
      </c>
      <c r="AN152" s="10">
        <v>0.209968545020808</v>
      </c>
      <c r="AO152" s="10">
        <v>6.2673722034111895E-2</v>
      </c>
      <c r="AP152" s="10">
        <v>3.00509894492208E-2</v>
      </c>
      <c r="AQ152" s="10">
        <v>7.5166892827577297E-2</v>
      </c>
      <c r="AR152" s="12">
        <v>-0.82555970664744593</v>
      </c>
    </row>
    <row r="153" spans="1:44" ht="45">
      <c r="A153" s="1" t="s">
        <v>298</v>
      </c>
      <c r="B153" s="1" t="s">
        <v>299</v>
      </c>
      <c r="C153" s="9">
        <v>2.8728554726427999</v>
      </c>
      <c r="D153" s="10">
        <v>0.42374218058972501</v>
      </c>
      <c r="E153" s="10">
        <v>0.499976170324131</v>
      </c>
      <c r="F153" s="10">
        <v>0.22010645056165398</v>
      </c>
      <c r="G153" s="10">
        <v>0.67328681774020904</v>
      </c>
      <c r="H153" s="10">
        <v>1.0210069415815699</v>
      </c>
      <c r="I153" s="10">
        <v>3.4736911845509096E-2</v>
      </c>
      <c r="J153" s="11">
        <v>3.1471984801073201</v>
      </c>
      <c r="K153" s="10">
        <v>0.20893252905780099</v>
      </c>
      <c r="L153" s="10">
        <v>0.49640859699818995</v>
      </c>
      <c r="M153" s="10">
        <v>1.78840224217427</v>
      </c>
      <c r="N153" s="10">
        <v>0.61871820003154399</v>
      </c>
      <c r="O153" s="10">
        <v>3.4736911845509096E-2</v>
      </c>
      <c r="P153" s="12">
        <v>0.27434300746451695</v>
      </c>
      <c r="Q153" s="32">
        <f t="shared" si="2"/>
        <v>1.295349949046086</v>
      </c>
      <c r="AA153" s="13" t="s">
        <v>414</v>
      </c>
      <c r="AB153" s="13" t="s">
        <v>415</v>
      </c>
      <c r="AC153" s="14">
        <v>27.655999999999999</v>
      </c>
      <c r="AD153" s="15" t="s">
        <v>32</v>
      </c>
      <c r="AE153" s="9">
        <v>2.89448992994669</v>
      </c>
      <c r="AF153" s="10">
        <v>0.43526855480822202</v>
      </c>
      <c r="AG153" s="10">
        <v>0.68929978470637099</v>
      </c>
      <c r="AH153" s="10">
        <v>0.13873710600432901</v>
      </c>
      <c r="AI153" s="10">
        <v>0.16311237701173201</v>
      </c>
      <c r="AJ153" s="10">
        <v>1.4188215660790799</v>
      </c>
      <c r="AK153" s="10">
        <v>4.9250541336952898E-2</v>
      </c>
      <c r="AL153" s="11">
        <v>2.8144630264851798</v>
      </c>
      <c r="AM153" s="10">
        <v>0.204063093475815</v>
      </c>
      <c r="AN153" s="10">
        <v>0.62057461342834097</v>
      </c>
      <c r="AO153" s="10">
        <v>1.9007163413349002</v>
      </c>
      <c r="AP153" s="10">
        <v>3.9858436909171603E-2</v>
      </c>
      <c r="AQ153" s="10">
        <v>4.9250541336952898E-2</v>
      </c>
      <c r="AR153" s="12">
        <v>-8.0026903461501708E-2</v>
      </c>
    </row>
    <row r="154" spans="1:44">
      <c r="A154" s="1" t="s">
        <v>300</v>
      </c>
      <c r="B154" s="1" t="s">
        <v>301</v>
      </c>
      <c r="C154" s="9">
        <v>2.1370625589772199</v>
      </c>
      <c r="D154" s="10">
        <v>0.25275210501266399</v>
      </c>
      <c r="E154" s="10">
        <v>5.4492708875179499E-2</v>
      </c>
      <c r="F154" s="10">
        <v>0.35419985197621401</v>
      </c>
      <c r="G154" s="10">
        <v>0.73818266384204601</v>
      </c>
      <c r="H154" s="10">
        <v>0.57644428576680196</v>
      </c>
      <c r="I154" s="10">
        <v>0.160990943504316</v>
      </c>
      <c r="J154" s="11">
        <v>3.7500893785482798</v>
      </c>
      <c r="K154" s="10">
        <v>0.41292185268156001</v>
      </c>
      <c r="L154" s="10">
        <v>4.2274618873618101E-2</v>
      </c>
      <c r="M154" s="10">
        <v>2.53128025365343</v>
      </c>
      <c r="N154" s="10">
        <v>0.60262170983535701</v>
      </c>
      <c r="O154" s="10">
        <v>0.160990943504316</v>
      </c>
      <c r="P154" s="12">
        <v>1.61302681957106</v>
      </c>
      <c r="Q154" s="32">
        <f t="shared" si="2"/>
        <v>2.1894711053378617</v>
      </c>
      <c r="AA154" s="13" t="s">
        <v>416</v>
      </c>
      <c r="AB154" s="13" t="s">
        <v>417</v>
      </c>
      <c r="AC154" s="14">
        <v>86.108000000000004</v>
      </c>
      <c r="AD154" s="15" t="s">
        <v>18</v>
      </c>
      <c r="AE154" s="9">
        <v>1.4002427955515899</v>
      </c>
      <c r="AF154" s="10">
        <v>0.51739949886841596</v>
      </c>
      <c r="AG154" s="10">
        <v>1.0181680244928099E-2</v>
      </c>
      <c r="AH154" s="10">
        <v>0.17466815409671499</v>
      </c>
      <c r="AI154" s="10">
        <v>0.140772746122896</v>
      </c>
      <c r="AJ154" s="10">
        <v>0.447200061343966</v>
      </c>
      <c r="AK154" s="10">
        <v>0.11002065487467201</v>
      </c>
      <c r="AL154" s="11">
        <v>0.86027248624607</v>
      </c>
      <c r="AM154" s="10">
        <v>0.56685959593943702</v>
      </c>
      <c r="AN154" s="10">
        <v>9.3494479835740992E-3</v>
      </c>
      <c r="AO154" s="10">
        <v>0.16502188770824699</v>
      </c>
      <c r="AP154" s="10">
        <v>9.0208997401416604E-3</v>
      </c>
      <c r="AQ154" s="10">
        <v>0.11002065487467201</v>
      </c>
      <c r="AR154" s="12">
        <v>-0.53997030930552203</v>
      </c>
    </row>
    <row r="155" spans="1:44">
      <c r="A155" s="1" t="s">
        <v>302</v>
      </c>
      <c r="B155" s="1" t="s">
        <v>303</v>
      </c>
      <c r="C155" s="9">
        <v>3.19248854477219</v>
      </c>
      <c r="D155" s="10">
        <v>0.70381862727566702</v>
      </c>
      <c r="E155" s="10">
        <v>1.1061947340946299</v>
      </c>
      <c r="F155" s="10">
        <v>0.870088425909192</v>
      </c>
      <c r="G155" s="10">
        <v>2.3016141468967799E-2</v>
      </c>
      <c r="H155" s="10">
        <v>0.38083850013957699</v>
      </c>
      <c r="I155" s="10">
        <v>0.10853211588415801</v>
      </c>
      <c r="J155" s="11">
        <v>11.2399820873819</v>
      </c>
      <c r="K155" s="10">
        <v>2.1059327477963303</v>
      </c>
      <c r="L155" s="10">
        <v>2.3736458929873501</v>
      </c>
      <c r="M155" s="10">
        <v>6.5951988395576002</v>
      </c>
      <c r="N155" s="10">
        <v>5.6672491156425205E-2</v>
      </c>
      <c r="O155" s="10">
        <v>0.10853211588415801</v>
      </c>
      <c r="P155" s="12">
        <v>8.0474935426096703</v>
      </c>
      <c r="Q155" s="32">
        <f t="shared" si="2"/>
        <v>8.4283320427492487</v>
      </c>
      <c r="AA155" s="16" t="s">
        <v>418</v>
      </c>
      <c r="AB155" s="16" t="s">
        <v>419</v>
      </c>
      <c r="AC155" s="14">
        <v>22.268999999999998</v>
      </c>
      <c r="AD155" s="15" t="s">
        <v>18</v>
      </c>
      <c r="AE155" s="9">
        <v>0.94131521304009802</v>
      </c>
      <c r="AF155" s="10">
        <v>0.33977264271649998</v>
      </c>
      <c r="AG155" s="10">
        <v>0.14872541453041402</v>
      </c>
      <c r="AH155" s="10">
        <v>2.6954647728789902E-2</v>
      </c>
      <c r="AI155" s="10">
        <v>3.3114042714905201E-2</v>
      </c>
      <c r="AJ155" s="10">
        <v>0.34032545863080799</v>
      </c>
      <c r="AK155" s="10">
        <v>5.2423006718681102E-2</v>
      </c>
      <c r="AL155" s="11">
        <v>0.61685133548300297</v>
      </c>
      <c r="AM155" s="10">
        <v>0.13827549778086398</v>
      </c>
      <c r="AN155" s="10">
        <v>0.13121477368415799</v>
      </c>
      <c r="AO155" s="10">
        <v>4.57261289861597E-2</v>
      </c>
      <c r="AP155" s="10">
        <v>0.24921192831313999</v>
      </c>
      <c r="AQ155" s="10">
        <v>5.2423006718681102E-2</v>
      </c>
      <c r="AR155" s="17">
        <v>-0.32446387755709499</v>
      </c>
    </row>
    <row r="156" spans="1:44">
      <c r="A156" s="1" t="s">
        <v>304</v>
      </c>
      <c r="B156" s="1" t="s">
        <v>305</v>
      </c>
      <c r="C156" s="9">
        <v>1.5369916009149398</v>
      </c>
      <c r="D156" s="10">
        <v>0.49951924891403798</v>
      </c>
      <c r="E156" s="10">
        <v>0.48798766425562701</v>
      </c>
      <c r="F156" s="10">
        <v>0.18935051446485801</v>
      </c>
      <c r="G156" s="10">
        <v>1.59876393988145E-2</v>
      </c>
      <c r="H156" s="10">
        <v>0.25969592386942703</v>
      </c>
      <c r="I156" s="10">
        <v>8.4450610012170593E-2</v>
      </c>
      <c r="J156" s="11">
        <v>3.8602671466530603</v>
      </c>
      <c r="K156" s="10">
        <v>0.36098048500096097</v>
      </c>
      <c r="L156" s="10">
        <v>0.49645829033476602</v>
      </c>
      <c r="M156" s="10">
        <v>2.6816467799191899</v>
      </c>
      <c r="N156" s="10">
        <v>0.23673098138597601</v>
      </c>
      <c r="O156" s="10">
        <v>8.4450610012170593E-2</v>
      </c>
      <c r="P156" s="12">
        <v>2.32327554573813</v>
      </c>
      <c r="Q156" s="32">
        <f t="shared" si="2"/>
        <v>2.5829714696075552</v>
      </c>
      <c r="AA156" s="13" t="s">
        <v>420</v>
      </c>
      <c r="AB156" s="13" t="s">
        <v>421</v>
      </c>
      <c r="AC156" s="14">
        <v>12.314</v>
      </c>
      <c r="AD156" s="15" t="s">
        <v>18</v>
      </c>
      <c r="AE156" s="9">
        <v>0.91237655818859897</v>
      </c>
      <c r="AF156" s="10">
        <v>0.156368571324592</v>
      </c>
      <c r="AG156" s="10">
        <v>0.180807928034522</v>
      </c>
      <c r="AH156" s="10">
        <v>0.34874568333557299</v>
      </c>
      <c r="AI156" s="10">
        <v>8.4039559896593299E-2</v>
      </c>
      <c r="AJ156" s="10">
        <v>0.125156257009471</v>
      </c>
      <c r="AK156" s="10">
        <v>1.72585585878475E-2</v>
      </c>
      <c r="AL156" s="11">
        <v>2.2587574744989403</v>
      </c>
      <c r="AM156" s="10">
        <v>0.17090209202435</v>
      </c>
      <c r="AN156" s="10">
        <v>1.10212135840306</v>
      </c>
      <c r="AO156" s="10">
        <v>0.94096359318306</v>
      </c>
      <c r="AP156" s="10">
        <v>2.7511872300621801E-2</v>
      </c>
      <c r="AQ156" s="10">
        <v>1.72585585878475E-2</v>
      </c>
      <c r="AR156" s="12">
        <v>1.34638091631034</v>
      </c>
    </row>
    <row r="157" spans="1:44">
      <c r="A157" s="1" t="s">
        <v>307</v>
      </c>
      <c r="B157" s="1" t="s">
        <v>308</v>
      </c>
      <c r="C157" s="9">
        <v>1.2963230678422799</v>
      </c>
      <c r="D157" s="10">
        <v>0.474808344544012</v>
      </c>
      <c r="E157" s="10">
        <v>2.5222180651621302E-2</v>
      </c>
      <c r="F157" s="10">
        <v>9.0726449841328605E-2</v>
      </c>
      <c r="G157" s="10">
        <v>0.32587802631968499</v>
      </c>
      <c r="H157" s="10">
        <v>0.31556253411267898</v>
      </c>
      <c r="I157" s="10">
        <v>6.4125532372951502E-2</v>
      </c>
      <c r="J157" s="11">
        <v>0.61916483552467794</v>
      </c>
      <c r="K157" s="10">
        <v>0.37560202030526602</v>
      </c>
      <c r="L157" s="10">
        <v>1.67858511970349E-2</v>
      </c>
      <c r="M157" s="10">
        <v>9.0367737083815999E-2</v>
      </c>
      <c r="N157" s="10">
        <v>7.2283694565609388E-2</v>
      </c>
      <c r="O157" s="10">
        <v>6.4125532372951502E-2</v>
      </c>
      <c r="P157" s="12">
        <v>-0.67715823231759997</v>
      </c>
      <c r="Q157" s="32">
        <f t="shared" si="2"/>
        <v>-0.36159569820492055</v>
      </c>
      <c r="AA157" s="16" t="s">
        <v>422</v>
      </c>
      <c r="AB157" s="16" t="s">
        <v>423</v>
      </c>
      <c r="AC157" s="14">
        <v>12.449</v>
      </c>
      <c r="AD157" s="15" t="s">
        <v>18</v>
      </c>
      <c r="AE157" s="9">
        <v>1.24876020586535</v>
      </c>
      <c r="AF157" s="10">
        <v>0.22458734520177401</v>
      </c>
      <c r="AG157" s="10">
        <v>0.35272251652124498</v>
      </c>
      <c r="AH157" s="10">
        <v>0.30674565918332303</v>
      </c>
      <c r="AI157" s="10">
        <v>4.1009923787100897E-3</v>
      </c>
      <c r="AJ157" s="10">
        <v>0.32955659455223402</v>
      </c>
      <c r="AK157" s="10">
        <v>3.1047098028061503E-2</v>
      </c>
      <c r="AL157" s="11">
        <v>0.75177572929896308</v>
      </c>
      <c r="AM157" s="10">
        <v>0.202843058788895</v>
      </c>
      <c r="AN157" s="10">
        <v>0.35483278941149599</v>
      </c>
      <c r="AO157" s="10">
        <v>0.15151212256006599</v>
      </c>
      <c r="AP157" s="10">
        <v>1.15406605104448E-2</v>
      </c>
      <c r="AQ157" s="10">
        <v>3.1047098028061503E-2</v>
      </c>
      <c r="AR157" s="17">
        <v>-0.496984476566384</v>
      </c>
    </row>
    <row r="158" spans="1:44">
      <c r="A158" s="1" t="s">
        <v>311</v>
      </c>
      <c r="B158" s="1" t="s">
        <v>312</v>
      </c>
      <c r="C158" s="9">
        <v>4.3499264325475497</v>
      </c>
      <c r="D158" s="10">
        <v>1.0760392874331901</v>
      </c>
      <c r="E158" s="10">
        <v>3.1443221091309398E-2</v>
      </c>
      <c r="F158" s="10">
        <v>0.770500738961995</v>
      </c>
      <c r="G158" s="10">
        <v>0.127767308464734</v>
      </c>
      <c r="H158" s="10">
        <v>2.2578390530131203</v>
      </c>
      <c r="I158" s="10">
        <v>8.6336823583198594E-2</v>
      </c>
      <c r="J158" s="11">
        <v>2.0908844275485299</v>
      </c>
      <c r="K158" s="10">
        <v>1.0578452615805098</v>
      </c>
      <c r="L158" s="10">
        <v>0.122517487049683</v>
      </c>
      <c r="M158" s="10">
        <v>0.71909017871199798</v>
      </c>
      <c r="N158" s="10">
        <v>0.10509467662314201</v>
      </c>
      <c r="O158" s="10">
        <v>8.6336823583198594E-2</v>
      </c>
      <c r="P158" s="12">
        <v>-2.2590420049990199</v>
      </c>
      <c r="Q158" s="32">
        <f t="shared" si="2"/>
        <v>-1.202951985895595E-3</v>
      </c>
    </row>
    <row r="159" spans="1:44">
      <c r="A159" s="1" t="s">
        <v>313</v>
      </c>
      <c r="B159" s="1" t="s">
        <v>314</v>
      </c>
      <c r="C159" s="9">
        <v>4.4651101982733001</v>
      </c>
      <c r="D159" s="10">
        <v>0.99743937656687298</v>
      </c>
      <c r="E159" s="10">
        <v>9.0823407344058596E-2</v>
      </c>
      <c r="F159" s="10">
        <v>0.161777421322718</v>
      </c>
      <c r="G159" s="10">
        <v>1.0851521887303599</v>
      </c>
      <c r="H159" s="10">
        <v>2.0745783498361701</v>
      </c>
      <c r="I159" s="10">
        <v>5.5339454473109798E-2</v>
      </c>
      <c r="J159" s="11">
        <v>1.2531289787233499</v>
      </c>
      <c r="K159" s="10">
        <v>0.30796898228437697</v>
      </c>
      <c r="L159" s="10">
        <v>0.23561459484503799</v>
      </c>
      <c r="M159" s="10">
        <v>0.58055050053944601</v>
      </c>
      <c r="N159" s="10">
        <v>7.3655446581374504E-2</v>
      </c>
      <c r="O159" s="10">
        <v>5.5339454473109798E-2</v>
      </c>
      <c r="P159" s="12">
        <v>-3.21198121954995</v>
      </c>
      <c r="Q159" s="32">
        <f t="shared" si="2"/>
        <v>-1.1374028697137737</v>
      </c>
    </row>
    <row r="160" spans="1:44">
      <c r="A160" s="1" t="s">
        <v>424</v>
      </c>
      <c r="B160" s="1" t="s">
        <v>425</v>
      </c>
      <c r="C160" s="9" t="e">
        <v>#N/A</v>
      </c>
      <c r="D160" s="10" t="e">
        <v>#N/A</v>
      </c>
      <c r="E160" s="10" t="e">
        <v>#N/A</v>
      </c>
      <c r="F160" s="10" t="e">
        <v>#N/A</v>
      </c>
      <c r="G160" s="10" t="e">
        <v>#N/A</v>
      </c>
      <c r="H160" s="10" t="e">
        <v>#N/A</v>
      </c>
      <c r="I160" s="10" t="e">
        <v>#N/A</v>
      </c>
      <c r="J160" s="11" t="e">
        <v>#N/A</v>
      </c>
      <c r="K160" s="10" t="e">
        <v>#N/A</v>
      </c>
      <c r="L160" s="10" t="e">
        <v>#N/A</v>
      </c>
      <c r="M160" s="10" t="e">
        <v>#N/A</v>
      </c>
      <c r="N160" s="10" t="e">
        <v>#N/A</v>
      </c>
      <c r="O160" s="10" t="e">
        <v>#N/A</v>
      </c>
      <c r="P160" s="12" t="e">
        <v>#N/A</v>
      </c>
      <c r="Q160" s="32" t="e">
        <f t="shared" si="2"/>
        <v>#N/A</v>
      </c>
    </row>
    <row r="161" spans="1:17">
      <c r="A161" s="1" t="s">
        <v>317</v>
      </c>
      <c r="B161" s="1" t="s">
        <v>318</v>
      </c>
      <c r="C161" s="9">
        <v>10.5094240203389</v>
      </c>
      <c r="D161" s="10">
        <v>1.0304186273300899</v>
      </c>
      <c r="E161" s="10">
        <v>0.53850693146693196</v>
      </c>
      <c r="F161" s="10">
        <v>0.120231616451273</v>
      </c>
      <c r="G161" s="10">
        <v>0.57618918227753502</v>
      </c>
      <c r="H161" s="10">
        <v>8.1257192232933004</v>
      </c>
      <c r="I161" s="10">
        <v>0.118358439519823</v>
      </c>
      <c r="J161" s="11">
        <v>2.5097241730572999</v>
      </c>
      <c r="K161" s="10">
        <v>5.39042990656316E-2</v>
      </c>
      <c r="L161" s="10">
        <v>1.6300671140666501E-4</v>
      </c>
      <c r="M161" s="10">
        <v>0</v>
      </c>
      <c r="N161" s="10">
        <v>2.3372984277604401</v>
      </c>
      <c r="O161" s="10">
        <v>0.118358439519823</v>
      </c>
      <c r="P161" s="12">
        <v>-7.9996998472816507</v>
      </c>
      <c r="Q161" s="32">
        <f t="shared" si="2"/>
        <v>0.12601937601164837</v>
      </c>
    </row>
    <row r="162" spans="1:17">
      <c r="A162" s="1" t="s">
        <v>321</v>
      </c>
      <c r="B162" s="1" t="s">
        <v>426</v>
      </c>
      <c r="C162" s="9" t="e">
        <v>#N/A</v>
      </c>
      <c r="D162" s="10" t="e">
        <v>#N/A</v>
      </c>
      <c r="E162" s="10" t="e">
        <v>#N/A</v>
      </c>
      <c r="F162" s="10" t="e">
        <v>#N/A</v>
      </c>
      <c r="G162" s="10" t="e">
        <v>#N/A</v>
      </c>
      <c r="H162" s="10" t="e">
        <v>#N/A</v>
      </c>
      <c r="I162" s="10" t="e">
        <v>#N/A</v>
      </c>
      <c r="J162" s="11" t="e">
        <v>#N/A</v>
      </c>
      <c r="K162" s="10" t="e">
        <v>#N/A</v>
      </c>
      <c r="L162" s="10" t="e">
        <v>#N/A</v>
      </c>
      <c r="M162" s="10" t="e">
        <v>#N/A</v>
      </c>
      <c r="N162" s="10" t="e">
        <v>#N/A</v>
      </c>
      <c r="O162" s="10" t="e">
        <v>#N/A</v>
      </c>
      <c r="P162" s="12" t="e">
        <v>#N/A</v>
      </c>
      <c r="Q162" s="32" t="e">
        <f t="shared" si="2"/>
        <v>#N/A</v>
      </c>
    </row>
    <row r="163" spans="1:17">
      <c r="A163" s="1" t="s">
        <v>324</v>
      </c>
      <c r="B163" s="1" t="s">
        <v>325</v>
      </c>
      <c r="C163" s="9">
        <v>4.4085473976466405</v>
      </c>
      <c r="D163" s="10">
        <v>0.89430369501521101</v>
      </c>
      <c r="E163" s="10">
        <v>0.10040547312355499</v>
      </c>
      <c r="F163" s="10">
        <v>0.530846998099191</v>
      </c>
      <c r="G163" s="10">
        <v>0.13275021399699199</v>
      </c>
      <c r="H163" s="10">
        <v>2.7159906284111099</v>
      </c>
      <c r="I163" s="10">
        <v>3.4250389000585399E-2</v>
      </c>
      <c r="J163" s="11">
        <v>5.7476535834535101</v>
      </c>
      <c r="K163" s="10">
        <v>0.89208830866698097</v>
      </c>
      <c r="L163" s="10">
        <v>0.34615038676770504</v>
      </c>
      <c r="M163" s="10">
        <v>4.2886491832882703</v>
      </c>
      <c r="N163" s="10">
        <v>0.18651531572996699</v>
      </c>
      <c r="O163" s="10">
        <v>3.4250389000585399E-2</v>
      </c>
      <c r="P163" s="12">
        <v>1.33910618580687</v>
      </c>
      <c r="Q163" s="32">
        <f t="shared" si="2"/>
        <v>4.0550968142179737</v>
      </c>
    </row>
    <row r="164" spans="1:17">
      <c r="A164" s="1" t="s">
        <v>326</v>
      </c>
      <c r="B164" s="1" t="s">
        <v>327</v>
      </c>
      <c r="C164" s="9">
        <v>1.0182814466319701</v>
      </c>
      <c r="D164" s="10">
        <v>0.43614980610735998</v>
      </c>
      <c r="E164" s="10">
        <v>6.3222130826416395E-2</v>
      </c>
      <c r="F164" s="10">
        <v>0.41890479979334999</v>
      </c>
      <c r="G164" s="10">
        <v>5.6254276138040394E-3</v>
      </c>
      <c r="H164" s="10">
        <v>4.8730765488506696E-2</v>
      </c>
      <c r="I164" s="10">
        <v>4.5648516802531E-2</v>
      </c>
      <c r="J164" s="11">
        <v>0.56298659435184906</v>
      </c>
      <c r="K164" s="10">
        <v>0.42291038429579403</v>
      </c>
      <c r="L164" s="10">
        <v>6.8758227294089702E-2</v>
      </c>
      <c r="M164" s="10">
        <v>1.9179486636194197E-2</v>
      </c>
      <c r="N164" s="10">
        <v>6.4899793232409296E-3</v>
      </c>
      <c r="O164" s="10">
        <v>4.5648516802531E-2</v>
      </c>
      <c r="P164" s="12">
        <v>-0.45529485228011901</v>
      </c>
      <c r="Q164" s="32">
        <f t="shared" si="2"/>
        <v>-0.40656408679161149</v>
      </c>
    </row>
    <row r="165" spans="1:17">
      <c r="A165" s="1" t="s">
        <v>427</v>
      </c>
      <c r="B165" s="1" t="s">
        <v>428</v>
      </c>
      <c r="C165" s="9" t="e">
        <v>#N/A</v>
      </c>
      <c r="D165" s="10" t="e">
        <v>#N/A</v>
      </c>
      <c r="E165" s="10" t="e">
        <v>#N/A</v>
      </c>
      <c r="F165" s="10" t="e">
        <v>#N/A</v>
      </c>
      <c r="G165" s="10" t="e">
        <v>#N/A</v>
      </c>
      <c r="H165" s="10" t="e">
        <v>#N/A</v>
      </c>
      <c r="I165" s="10" t="e">
        <v>#N/A</v>
      </c>
      <c r="J165" s="11" t="e">
        <v>#N/A</v>
      </c>
      <c r="K165" s="10" t="e">
        <v>#N/A</v>
      </c>
      <c r="L165" s="10" t="e">
        <v>#N/A</v>
      </c>
      <c r="M165" s="10" t="e">
        <v>#N/A</v>
      </c>
      <c r="N165" s="10" t="e">
        <v>#N/A</v>
      </c>
      <c r="O165" s="10" t="e">
        <v>#N/A</v>
      </c>
      <c r="P165" s="12" t="e">
        <v>#N/A</v>
      </c>
      <c r="Q165" s="32" t="e">
        <f t="shared" si="2"/>
        <v>#N/A</v>
      </c>
    </row>
    <row r="166" spans="1:17">
      <c r="A166" s="1" t="s">
        <v>429</v>
      </c>
      <c r="B166" s="1" t="s">
        <v>430</v>
      </c>
      <c r="C166" s="9" t="e">
        <v>#N/A</v>
      </c>
      <c r="D166" s="10" t="e">
        <v>#N/A</v>
      </c>
      <c r="E166" s="10" t="e">
        <v>#N/A</v>
      </c>
      <c r="F166" s="10" t="e">
        <v>#N/A</v>
      </c>
      <c r="G166" s="10" t="e">
        <v>#N/A</v>
      </c>
      <c r="H166" s="10" t="e">
        <v>#N/A</v>
      </c>
      <c r="I166" s="10" t="e">
        <v>#N/A</v>
      </c>
      <c r="J166" s="11" t="e">
        <v>#N/A</v>
      </c>
      <c r="K166" s="10" t="e">
        <v>#N/A</v>
      </c>
      <c r="L166" s="10" t="e">
        <v>#N/A</v>
      </c>
      <c r="M166" s="10" t="e">
        <v>#N/A</v>
      </c>
      <c r="N166" s="10" t="e">
        <v>#N/A</v>
      </c>
      <c r="O166" s="10" t="e">
        <v>#N/A</v>
      </c>
      <c r="P166" s="12" t="e">
        <v>#N/A</v>
      </c>
      <c r="Q166" s="32" t="e">
        <f t="shared" si="2"/>
        <v>#N/A</v>
      </c>
    </row>
    <row r="167" spans="1:17">
      <c r="A167" s="1" t="s">
        <v>431</v>
      </c>
      <c r="B167" s="1" t="s">
        <v>432</v>
      </c>
      <c r="C167" s="9" t="e">
        <v>#N/A</v>
      </c>
      <c r="D167" s="10" t="e">
        <v>#N/A</v>
      </c>
      <c r="E167" s="10" t="e">
        <v>#N/A</v>
      </c>
      <c r="F167" s="10" t="e">
        <v>#N/A</v>
      </c>
      <c r="G167" s="10" t="e">
        <v>#N/A</v>
      </c>
      <c r="H167" s="10" t="e">
        <v>#N/A</v>
      </c>
      <c r="I167" s="10" t="e">
        <v>#N/A</v>
      </c>
      <c r="J167" s="11" t="e">
        <v>#N/A</v>
      </c>
      <c r="K167" s="10" t="e">
        <v>#N/A</v>
      </c>
      <c r="L167" s="10" t="e">
        <v>#N/A</v>
      </c>
      <c r="M167" s="10" t="e">
        <v>#N/A</v>
      </c>
      <c r="N167" s="10" t="e">
        <v>#N/A</v>
      </c>
      <c r="O167" s="10" t="e">
        <v>#N/A</v>
      </c>
      <c r="P167" s="12" t="e">
        <v>#N/A</v>
      </c>
      <c r="Q167" s="32" t="e">
        <f t="shared" si="2"/>
        <v>#N/A</v>
      </c>
    </row>
    <row r="168" spans="1:17">
      <c r="A168" s="1" t="s">
        <v>328</v>
      </c>
      <c r="B168" s="1" t="s">
        <v>329</v>
      </c>
      <c r="C168" s="9">
        <v>5.1338243995824797</v>
      </c>
      <c r="D168" s="10">
        <v>0.95880793191740699</v>
      </c>
      <c r="E168" s="10">
        <v>0.20298462204199699</v>
      </c>
      <c r="F168" s="10">
        <v>0.239482498260914</v>
      </c>
      <c r="G168" s="10">
        <v>0.16178122298286102</v>
      </c>
      <c r="H168" s="10">
        <v>3.49616012675498</v>
      </c>
      <c r="I168" s="10">
        <v>7.4607997624327793E-2</v>
      </c>
      <c r="J168" s="11">
        <v>0.83840093426087803</v>
      </c>
      <c r="K168" s="10">
        <v>0.20054723589864099</v>
      </c>
      <c r="L168" s="10">
        <v>0.13799878711439301</v>
      </c>
      <c r="M168" s="10">
        <v>0.20501801226331098</v>
      </c>
      <c r="N168" s="10">
        <v>0.22022890136020701</v>
      </c>
      <c r="O168" s="10">
        <v>7.4607997624327793E-2</v>
      </c>
      <c r="P168" s="12">
        <v>-4.2954234653215995</v>
      </c>
      <c r="Q168" s="32">
        <f t="shared" si="2"/>
        <v>-0.79926333856662712</v>
      </c>
    </row>
    <row r="169" spans="1:17">
      <c r="A169" s="1" t="s">
        <v>330</v>
      </c>
      <c r="B169" s="1" t="s">
        <v>331</v>
      </c>
      <c r="C169" s="9">
        <v>1.094706045231</v>
      </c>
      <c r="D169" s="10">
        <v>0.40122316438598299</v>
      </c>
      <c r="E169" s="10">
        <v>0.232508163944802</v>
      </c>
      <c r="F169" s="10">
        <v>0.23170269796507001</v>
      </c>
      <c r="G169" s="10">
        <v>3.5356877417494798E-2</v>
      </c>
      <c r="H169" s="10">
        <v>0.16604354529405199</v>
      </c>
      <c r="I169" s="10">
        <v>2.7871596223593698E-2</v>
      </c>
      <c r="J169" s="11">
        <v>1.2005843315215801</v>
      </c>
      <c r="K169" s="10">
        <v>0.24555724444041102</v>
      </c>
      <c r="L169" s="10">
        <v>0.204739653202759</v>
      </c>
      <c r="M169" s="10">
        <v>0.53579639948398095</v>
      </c>
      <c r="N169" s="10">
        <v>0.18661943817083498</v>
      </c>
      <c r="O169" s="10">
        <v>2.7871596223593698E-2</v>
      </c>
      <c r="P169" s="12">
        <v>0.105878286290584</v>
      </c>
      <c r="Q169" s="32">
        <f t="shared" si="2"/>
        <v>0.27192183158463612</v>
      </c>
    </row>
    <row r="170" spans="1:17">
      <c r="A170" s="1" t="s">
        <v>334</v>
      </c>
      <c r="B170" s="1" t="s">
        <v>335</v>
      </c>
      <c r="C170" s="9">
        <v>2.3886694479180401</v>
      </c>
      <c r="D170" s="10">
        <v>0.66521682865657494</v>
      </c>
      <c r="E170" s="10">
        <v>5.6909953593246299E-2</v>
      </c>
      <c r="F170" s="10">
        <v>0.32164899084675397</v>
      </c>
      <c r="G170" s="10">
        <v>7.0692351723338112E-2</v>
      </c>
      <c r="H170" s="10">
        <v>1.2742013230981299</v>
      </c>
      <c r="I170" s="10">
        <v>0</v>
      </c>
      <c r="J170" s="11">
        <v>1.1627404824616001</v>
      </c>
      <c r="K170" s="10">
        <v>0.782671530967746</v>
      </c>
      <c r="L170" s="10">
        <v>6.7970350845787605E-2</v>
      </c>
      <c r="M170" s="10">
        <v>0.31209860064806699</v>
      </c>
      <c r="N170" s="10">
        <v>0</v>
      </c>
      <c r="O170" s="10">
        <v>0</v>
      </c>
      <c r="P170" s="12">
        <v>-1.22592896545644</v>
      </c>
      <c r="Q170" s="32">
        <f t="shared" si="2"/>
        <v>4.8272357641687247E-2</v>
      </c>
    </row>
    <row r="171" spans="1:17">
      <c r="A171" s="1" t="s">
        <v>433</v>
      </c>
      <c r="B171" s="1" t="s">
        <v>434</v>
      </c>
      <c r="C171" s="9" t="e">
        <v>#N/A</v>
      </c>
      <c r="D171" s="10" t="e">
        <v>#N/A</v>
      </c>
      <c r="E171" s="10" t="e">
        <v>#N/A</v>
      </c>
      <c r="F171" s="10" t="e">
        <v>#N/A</v>
      </c>
      <c r="G171" s="10" t="e">
        <v>#N/A</v>
      </c>
      <c r="H171" s="10" t="e">
        <v>#N/A</v>
      </c>
      <c r="I171" s="10" t="e">
        <v>#N/A</v>
      </c>
      <c r="J171" s="11" t="e">
        <v>#N/A</v>
      </c>
      <c r="K171" s="10" t="e">
        <v>#N/A</v>
      </c>
      <c r="L171" s="10" t="e">
        <v>#N/A</v>
      </c>
      <c r="M171" s="10" t="e">
        <v>#N/A</v>
      </c>
      <c r="N171" s="10" t="e">
        <v>#N/A</v>
      </c>
      <c r="O171" s="10" t="e">
        <v>#N/A</v>
      </c>
      <c r="P171" s="12" t="e">
        <v>#N/A</v>
      </c>
      <c r="Q171" s="32" t="e">
        <f t="shared" si="2"/>
        <v>#N/A</v>
      </c>
    </row>
    <row r="172" spans="1:17">
      <c r="A172" s="1" t="s">
        <v>336</v>
      </c>
      <c r="B172" s="1" t="s">
        <v>337</v>
      </c>
      <c r="C172" s="9">
        <v>1.0503438843911199</v>
      </c>
      <c r="D172" s="10">
        <v>0.37128163662080998</v>
      </c>
      <c r="E172" s="10">
        <v>0.14422508440522</v>
      </c>
      <c r="F172" s="10">
        <v>0.40190636539977098</v>
      </c>
      <c r="G172" s="10">
        <v>0</v>
      </c>
      <c r="H172" s="10">
        <v>6.7445500803118799E-2</v>
      </c>
      <c r="I172" s="10">
        <v>6.5485297162200001E-2</v>
      </c>
      <c r="J172" s="11">
        <v>1.1982552688157599</v>
      </c>
      <c r="K172" s="10">
        <v>0.340562466668201</v>
      </c>
      <c r="L172" s="10">
        <v>0.39545389691207</v>
      </c>
      <c r="M172" s="10">
        <v>0.19558432540555701</v>
      </c>
      <c r="N172" s="10">
        <v>0.20116928266773601</v>
      </c>
      <c r="O172" s="10">
        <v>6.5485297162200001E-2</v>
      </c>
      <c r="P172" s="12">
        <v>0.14791138442464402</v>
      </c>
      <c r="Q172" s="32">
        <f t="shared" si="2"/>
        <v>0.21535688522776297</v>
      </c>
    </row>
    <row r="173" spans="1:17">
      <c r="A173" s="1" t="s">
        <v>340</v>
      </c>
      <c r="B173" s="1" t="s">
        <v>341</v>
      </c>
      <c r="C173" s="9">
        <v>5.33538695140094</v>
      </c>
      <c r="D173" s="10">
        <v>0.677684076272698</v>
      </c>
      <c r="E173" s="10">
        <v>0.41783991403571202</v>
      </c>
      <c r="F173" s="10">
        <v>0.30035385210162796</v>
      </c>
      <c r="G173" s="10">
        <v>0.249057659848584</v>
      </c>
      <c r="H173" s="10">
        <v>3.6904514491423202</v>
      </c>
      <c r="I173" s="10">
        <v>0</v>
      </c>
      <c r="J173" s="11">
        <v>1.8541222184857202E-2</v>
      </c>
      <c r="K173" s="10">
        <v>0</v>
      </c>
      <c r="L173" s="10">
        <v>0</v>
      </c>
      <c r="M173" s="10">
        <v>3.5347527162553398E-4</v>
      </c>
      <c r="N173" s="10">
        <v>1.81877469132317E-2</v>
      </c>
      <c r="O173" s="10">
        <v>0</v>
      </c>
      <c r="P173" s="12">
        <v>-5.3168457292160802</v>
      </c>
      <c r="Q173" s="32">
        <f t="shared" si="2"/>
        <v>-1.6263942800737647</v>
      </c>
    </row>
    <row r="174" spans="1:17">
      <c r="A174" s="1" t="s">
        <v>435</v>
      </c>
      <c r="B174" s="1" t="s">
        <v>345</v>
      </c>
      <c r="C174" s="9">
        <v>4.0577836130902405</v>
      </c>
      <c r="D174" s="10">
        <v>0.72564568969219101</v>
      </c>
      <c r="E174" s="10">
        <v>0.18156022857965701</v>
      </c>
      <c r="F174" s="10">
        <v>0.6453692770504319</v>
      </c>
      <c r="G174" s="10">
        <v>5.1877410277580499E-2</v>
      </c>
      <c r="H174" s="10">
        <v>2.3032943741045102</v>
      </c>
      <c r="I174" s="10">
        <v>0.150036633385879</v>
      </c>
      <c r="J174" s="11">
        <v>2.6763464623985103</v>
      </c>
      <c r="K174" s="10">
        <v>0.82091760420830895</v>
      </c>
      <c r="L174" s="10">
        <v>7.8972824627871696E-2</v>
      </c>
      <c r="M174" s="10">
        <v>1.62451202790649</v>
      </c>
      <c r="N174" s="10">
        <v>1.9073722699593102E-3</v>
      </c>
      <c r="O174" s="10">
        <v>0.150036633385879</v>
      </c>
      <c r="P174" s="12">
        <v>-1.38143715069173</v>
      </c>
      <c r="Q174" s="32">
        <f t="shared" si="2"/>
        <v>0.92185722341276954</v>
      </c>
    </row>
    <row r="175" spans="1:17">
      <c r="A175" s="1" t="s">
        <v>346</v>
      </c>
      <c r="B175" s="1" t="s">
        <v>347</v>
      </c>
      <c r="C175" s="9">
        <v>5.3026792055259699</v>
      </c>
      <c r="D175" s="10">
        <v>0.998160274638214</v>
      </c>
      <c r="E175" s="10">
        <v>0.15347863461184999</v>
      </c>
      <c r="F175" s="10">
        <v>0.50054798706437797</v>
      </c>
      <c r="G175" s="10">
        <v>7.1592275210185088E-2</v>
      </c>
      <c r="H175" s="10">
        <v>3.4190145832065402</v>
      </c>
      <c r="I175" s="10">
        <v>0.15988545079480598</v>
      </c>
      <c r="J175" s="11">
        <v>2.6066111294684302</v>
      </c>
      <c r="K175" s="10">
        <v>0.38192118656209001</v>
      </c>
      <c r="L175" s="10">
        <v>0.235758730576238</v>
      </c>
      <c r="M175" s="10">
        <v>1.8267447173635301</v>
      </c>
      <c r="N175" s="10">
        <v>2.3010441717600401E-3</v>
      </c>
      <c r="O175" s="10">
        <v>0.15988545079480598</v>
      </c>
      <c r="P175" s="12">
        <v>-2.6960680760575499</v>
      </c>
      <c r="Q175" s="32">
        <f t="shared" si="2"/>
        <v>0.72294650714899067</v>
      </c>
    </row>
    <row r="176" spans="1:17">
      <c r="A176" s="1" t="s">
        <v>436</v>
      </c>
      <c r="B176" s="1" t="s">
        <v>437</v>
      </c>
      <c r="C176" s="9" t="e">
        <v>#N/A</v>
      </c>
      <c r="D176" s="10" t="e">
        <v>#N/A</v>
      </c>
      <c r="E176" s="10" t="e">
        <v>#N/A</v>
      </c>
      <c r="F176" s="10" t="e">
        <v>#N/A</v>
      </c>
      <c r="G176" s="10" t="e">
        <v>#N/A</v>
      </c>
      <c r="H176" s="10" t="e">
        <v>#N/A</v>
      </c>
      <c r="I176" s="10" t="e">
        <v>#N/A</v>
      </c>
      <c r="J176" s="11" t="e">
        <v>#N/A</v>
      </c>
      <c r="K176" s="10" t="e">
        <v>#N/A</v>
      </c>
      <c r="L176" s="10" t="e">
        <v>#N/A</v>
      </c>
      <c r="M176" s="10" t="e">
        <v>#N/A</v>
      </c>
      <c r="N176" s="10" t="e">
        <v>#N/A</v>
      </c>
      <c r="O176" s="10" t="e">
        <v>#N/A</v>
      </c>
      <c r="P176" s="12" t="e">
        <v>#N/A</v>
      </c>
      <c r="Q176" s="32" t="e">
        <f t="shared" si="2"/>
        <v>#N/A</v>
      </c>
    </row>
    <row r="177" spans="1:17">
      <c r="A177" s="1" t="s">
        <v>348</v>
      </c>
      <c r="B177" s="1" t="s">
        <v>349</v>
      </c>
      <c r="C177" s="9">
        <v>1.42339304267375</v>
      </c>
      <c r="D177" s="10">
        <v>0.17374525764496301</v>
      </c>
      <c r="E177" s="10">
        <v>0.61368214313985192</v>
      </c>
      <c r="F177" s="10">
        <v>0.50250687638439395</v>
      </c>
      <c r="G177" s="10">
        <v>2.3201618865793701E-2</v>
      </c>
      <c r="H177" s="10">
        <v>6.7047323058068903E-2</v>
      </c>
      <c r="I177" s="10">
        <v>4.3209823580677896E-2</v>
      </c>
      <c r="J177" s="11">
        <v>1.39730706688397</v>
      </c>
      <c r="K177" s="10">
        <v>7.6057465494389007E-2</v>
      </c>
      <c r="L177" s="10">
        <v>0.6685960774639621</v>
      </c>
      <c r="M177" s="10">
        <v>0.27130794853118101</v>
      </c>
      <c r="N177" s="10">
        <v>0.33813575181376304</v>
      </c>
      <c r="O177" s="10">
        <v>4.3209823580677896E-2</v>
      </c>
      <c r="P177" s="12">
        <v>-2.6085975789777203E-2</v>
      </c>
      <c r="Q177" s="32">
        <f t="shared" si="2"/>
        <v>4.096134726829237E-2</v>
      </c>
    </row>
    <row r="178" spans="1:17">
      <c r="A178" s="1" t="s">
        <v>352</v>
      </c>
      <c r="B178" s="1" t="s">
        <v>353</v>
      </c>
      <c r="C178" s="9">
        <v>2.31941148821931</v>
      </c>
      <c r="D178" s="10">
        <v>0.42202633671229101</v>
      </c>
      <c r="E178" s="10">
        <v>0.20907752576873501</v>
      </c>
      <c r="F178" s="10">
        <v>0.293878139809084</v>
      </c>
      <c r="G178" s="10">
        <v>6.4305412339196705E-2</v>
      </c>
      <c r="H178" s="10">
        <v>1.30699112787578</v>
      </c>
      <c r="I178" s="10">
        <v>2.3132945714231797E-2</v>
      </c>
      <c r="J178" s="11">
        <v>1.1419667805945801</v>
      </c>
      <c r="K178" s="10">
        <v>0.25459397662306099</v>
      </c>
      <c r="L178" s="10">
        <v>0.62182674935351701</v>
      </c>
      <c r="M178" s="10">
        <v>2.0870758848629101E-2</v>
      </c>
      <c r="N178" s="10">
        <v>0.221542350055144</v>
      </c>
      <c r="O178" s="10">
        <v>2.3132945714231797E-2</v>
      </c>
      <c r="P178" s="12">
        <v>-1.1774447076247301</v>
      </c>
      <c r="Q178" s="32">
        <f t="shared" si="2"/>
        <v>0.12954642025104424</v>
      </c>
    </row>
    <row r="179" spans="1:17">
      <c r="A179" s="1" t="s">
        <v>354</v>
      </c>
      <c r="B179" s="1" t="s">
        <v>355</v>
      </c>
      <c r="C179" s="9">
        <v>5.4209825700278698</v>
      </c>
      <c r="D179" s="10">
        <v>1.44650006251019</v>
      </c>
      <c r="E179" s="10">
        <v>0.27288515308856104</v>
      </c>
      <c r="F179" s="10">
        <v>0.49126398541222899</v>
      </c>
      <c r="G179" s="10">
        <v>0.41423690226920401</v>
      </c>
      <c r="H179" s="10">
        <v>2.7282133984602401</v>
      </c>
      <c r="I179" s="10">
        <v>6.7883068287446099E-2</v>
      </c>
      <c r="J179" s="11">
        <v>1.6144491145278301</v>
      </c>
      <c r="K179" s="10">
        <v>1.1249186247455101</v>
      </c>
      <c r="L179" s="10">
        <v>0.117404010764836</v>
      </c>
      <c r="M179" s="10">
        <v>0.24648863253191999</v>
      </c>
      <c r="N179" s="10">
        <v>5.7754778198113102E-2</v>
      </c>
      <c r="O179" s="10">
        <v>6.7883068287446099E-2</v>
      </c>
      <c r="P179" s="12">
        <v>-3.8065334555000399</v>
      </c>
      <c r="Q179" s="32">
        <f t="shared" si="2"/>
        <v>-1.0783200570398048</v>
      </c>
    </row>
    <row r="180" spans="1:17">
      <c r="A180" s="1" t="s">
        <v>358</v>
      </c>
      <c r="B180" s="1" t="s">
        <v>359</v>
      </c>
      <c r="C180" s="9">
        <v>1.2141794006803399</v>
      </c>
      <c r="D180" s="10">
        <v>0.342875746280354</v>
      </c>
      <c r="E180" s="10">
        <v>2.7157999346781699E-2</v>
      </c>
      <c r="F180" s="10">
        <v>0.15688069286668099</v>
      </c>
      <c r="G180" s="10">
        <v>0.296731764143434</v>
      </c>
      <c r="H180" s="10">
        <v>0.32815080931677998</v>
      </c>
      <c r="I180" s="10">
        <v>6.2382388726313305E-2</v>
      </c>
      <c r="J180" s="11">
        <v>0.44769855663658803</v>
      </c>
      <c r="K180" s="10">
        <v>0.27778233302685901</v>
      </c>
      <c r="L180" s="10">
        <v>2.1101021202731298E-2</v>
      </c>
      <c r="M180" s="10">
        <v>4.1640506224193304E-2</v>
      </c>
      <c r="N180" s="10">
        <v>4.4792307456491501E-2</v>
      </c>
      <c r="O180" s="10">
        <v>6.2382388726313305E-2</v>
      </c>
      <c r="P180" s="12">
        <v>-0.76648084404375505</v>
      </c>
      <c r="Q180" s="32">
        <f t="shared" si="2"/>
        <v>-0.43833003472697557</v>
      </c>
    </row>
    <row r="181" spans="1:17">
      <c r="A181" s="1" t="s">
        <v>438</v>
      </c>
      <c r="B181" s="1" t="s">
        <v>439</v>
      </c>
      <c r="C181" s="9" t="e">
        <v>#N/A</v>
      </c>
      <c r="D181" s="10" t="e">
        <v>#N/A</v>
      </c>
      <c r="E181" s="10" t="e">
        <v>#N/A</v>
      </c>
      <c r="F181" s="10" t="e">
        <v>#N/A</v>
      </c>
      <c r="G181" s="10" t="e">
        <v>#N/A</v>
      </c>
      <c r="H181" s="10" t="e">
        <v>#N/A</v>
      </c>
      <c r="I181" s="10" t="e">
        <v>#N/A</v>
      </c>
      <c r="J181" s="11" t="e">
        <v>#N/A</v>
      </c>
      <c r="K181" s="10" t="e">
        <v>#N/A</v>
      </c>
      <c r="L181" s="10" t="e">
        <v>#N/A</v>
      </c>
      <c r="M181" s="10" t="e">
        <v>#N/A</v>
      </c>
      <c r="N181" s="10" t="e">
        <v>#N/A</v>
      </c>
      <c r="O181" s="10" t="e">
        <v>#N/A</v>
      </c>
      <c r="P181" s="12" t="e">
        <v>#N/A</v>
      </c>
      <c r="Q181" s="32" t="e">
        <f t="shared" si="2"/>
        <v>#N/A</v>
      </c>
    </row>
    <row r="182" spans="1:17">
      <c r="A182" s="1" t="s">
        <v>440</v>
      </c>
      <c r="B182" s="1" t="s">
        <v>441</v>
      </c>
      <c r="C182" s="9" t="e">
        <v>#N/A</v>
      </c>
      <c r="D182" s="10" t="e">
        <v>#N/A</v>
      </c>
      <c r="E182" s="10" t="e">
        <v>#N/A</v>
      </c>
      <c r="F182" s="10" t="e">
        <v>#N/A</v>
      </c>
      <c r="G182" s="10" t="e">
        <v>#N/A</v>
      </c>
      <c r="H182" s="10" t="e">
        <v>#N/A</v>
      </c>
      <c r="I182" s="10" t="e">
        <v>#N/A</v>
      </c>
      <c r="J182" s="11" t="e">
        <v>#N/A</v>
      </c>
      <c r="K182" s="10" t="e">
        <v>#N/A</v>
      </c>
      <c r="L182" s="10" t="e">
        <v>#N/A</v>
      </c>
      <c r="M182" s="10" t="e">
        <v>#N/A</v>
      </c>
      <c r="N182" s="10" t="e">
        <v>#N/A</v>
      </c>
      <c r="O182" s="10" t="e">
        <v>#N/A</v>
      </c>
      <c r="P182" s="12" t="e">
        <v>#N/A</v>
      </c>
      <c r="Q182" s="32" t="e">
        <f t="shared" si="2"/>
        <v>#N/A</v>
      </c>
    </row>
    <row r="183" spans="1:17">
      <c r="A183" s="1" t="s">
        <v>442</v>
      </c>
      <c r="B183" s="1" t="s">
        <v>443</v>
      </c>
      <c r="C183" s="9" t="e">
        <v>#N/A</v>
      </c>
      <c r="D183" s="10" t="e">
        <v>#N/A</v>
      </c>
      <c r="E183" s="10" t="e">
        <v>#N/A</v>
      </c>
      <c r="F183" s="10" t="e">
        <v>#N/A</v>
      </c>
      <c r="G183" s="10" t="e">
        <v>#N/A</v>
      </c>
      <c r="H183" s="10" t="e">
        <v>#N/A</v>
      </c>
      <c r="I183" s="10" t="e">
        <v>#N/A</v>
      </c>
      <c r="J183" s="11" t="e">
        <v>#N/A</v>
      </c>
      <c r="K183" s="10" t="e">
        <v>#N/A</v>
      </c>
      <c r="L183" s="10" t="e">
        <v>#N/A</v>
      </c>
      <c r="M183" s="10" t="e">
        <v>#N/A</v>
      </c>
      <c r="N183" s="10" t="e">
        <v>#N/A</v>
      </c>
      <c r="O183" s="10" t="e">
        <v>#N/A</v>
      </c>
      <c r="P183" s="12" t="e">
        <v>#N/A</v>
      </c>
      <c r="Q183" s="32" t="e">
        <f t="shared" si="2"/>
        <v>#N/A</v>
      </c>
    </row>
    <row r="184" spans="1:17">
      <c r="A184" s="1" t="s">
        <v>360</v>
      </c>
      <c r="B184" s="1" t="s">
        <v>361</v>
      </c>
      <c r="C184" s="9">
        <v>1.7336495031296599</v>
      </c>
      <c r="D184" s="10">
        <v>0.55298567243115604</v>
      </c>
      <c r="E184" s="10">
        <v>0.81870000102862606</v>
      </c>
      <c r="F184" s="10">
        <v>0.21210323415077401</v>
      </c>
      <c r="G184" s="10">
        <v>3.2329873468477399E-3</v>
      </c>
      <c r="H184" s="10">
        <v>0.10431791890813101</v>
      </c>
      <c r="I184" s="10">
        <v>4.2309689264125899E-2</v>
      </c>
      <c r="J184" s="11">
        <v>2.4200914573884003</v>
      </c>
      <c r="K184" s="10">
        <v>0.48965616069335199</v>
      </c>
      <c r="L184" s="10">
        <v>0.83257071442225694</v>
      </c>
      <c r="M184" s="10">
        <v>0.91524851553980502</v>
      </c>
      <c r="N184" s="10">
        <v>0.14030637746886099</v>
      </c>
      <c r="O184" s="10">
        <v>4.2309689264125899E-2</v>
      </c>
      <c r="P184" s="12">
        <v>0.68644195425873999</v>
      </c>
      <c r="Q184" s="32">
        <f t="shared" si="2"/>
        <v>0.79075987316687124</v>
      </c>
    </row>
    <row r="185" spans="1:17">
      <c r="A185" s="1" t="s">
        <v>444</v>
      </c>
      <c r="B185" s="1" t="s">
        <v>445</v>
      </c>
      <c r="C185" s="9" t="e">
        <v>#N/A</v>
      </c>
      <c r="D185" s="10" t="e">
        <v>#N/A</v>
      </c>
      <c r="E185" s="10" t="e">
        <v>#N/A</v>
      </c>
      <c r="F185" s="10" t="e">
        <v>#N/A</v>
      </c>
      <c r="G185" s="10" t="e">
        <v>#N/A</v>
      </c>
      <c r="H185" s="10" t="e">
        <v>#N/A</v>
      </c>
      <c r="I185" s="10" t="e">
        <v>#N/A</v>
      </c>
      <c r="J185" s="11" t="e">
        <v>#N/A</v>
      </c>
      <c r="K185" s="10" t="e">
        <v>#N/A</v>
      </c>
      <c r="L185" s="10" t="e">
        <v>#N/A</v>
      </c>
      <c r="M185" s="10" t="e">
        <v>#N/A</v>
      </c>
      <c r="N185" s="10" t="e">
        <v>#N/A</v>
      </c>
      <c r="O185" s="10" t="e">
        <v>#N/A</v>
      </c>
      <c r="P185" s="12" t="e">
        <v>#N/A</v>
      </c>
      <c r="Q185" s="32" t="e">
        <f t="shared" si="2"/>
        <v>#N/A</v>
      </c>
    </row>
    <row r="186" spans="1:17">
      <c r="A186" s="1" t="s">
        <v>364</v>
      </c>
      <c r="B186" s="1" t="s">
        <v>365</v>
      </c>
      <c r="C186" s="9">
        <v>1.4975002653524601</v>
      </c>
      <c r="D186" s="10">
        <v>0.329086925214435</v>
      </c>
      <c r="E186" s="10">
        <v>0.486227037786851</v>
      </c>
      <c r="F186" s="10">
        <v>3.2414458543152599E-2</v>
      </c>
      <c r="G186" s="10">
        <v>1.7815182340842999E-2</v>
      </c>
      <c r="H186" s="10">
        <v>0.56998330779175599</v>
      </c>
      <c r="I186" s="10">
        <v>6.1973353675427494E-2</v>
      </c>
      <c r="J186" s="11">
        <v>1.00376023682922</v>
      </c>
      <c r="K186" s="10">
        <v>0.26583744203936699</v>
      </c>
      <c r="L186" s="10">
        <v>0.61755445254739405</v>
      </c>
      <c r="M186" s="10">
        <v>5.3287198558755897E-2</v>
      </c>
      <c r="N186" s="10">
        <v>5.1077900082713203E-3</v>
      </c>
      <c r="O186" s="10">
        <v>6.1973353675427494E-2</v>
      </c>
      <c r="P186" s="12">
        <v>-0.493740028523248</v>
      </c>
      <c r="Q186" s="32">
        <f t="shared" si="2"/>
        <v>7.6243279268506603E-2</v>
      </c>
    </row>
    <row r="187" spans="1:17">
      <c r="A187" s="1" t="s">
        <v>366</v>
      </c>
      <c r="B187" s="1" t="s">
        <v>367</v>
      </c>
      <c r="C187" s="9">
        <v>5.8834291795237794</v>
      </c>
      <c r="D187" s="10">
        <v>1.0048106509125101</v>
      </c>
      <c r="E187" s="10">
        <v>0.239892519815118</v>
      </c>
      <c r="F187" s="10">
        <v>1.5271545285672801</v>
      </c>
      <c r="G187" s="10">
        <v>0.271184866341595</v>
      </c>
      <c r="H187" s="10">
        <v>2.7307213691472998</v>
      </c>
      <c r="I187" s="10">
        <v>0.109665244739983</v>
      </c>
      <c r="J187" s="11">
        <v>9.7461147693187993</v>
      </c>
      <c r="K187" s="10">
        <v>0.74056294151936897</v>
      </c>
      <c r="L187" s="10">
        <v>3.9613865591309902E-2</v>
      </c>
      <c r="M187" s="10">
        <v>6.4591021288716002</v>
      </c>
      <c r="N187" s="10">
        <v>2.39717058859654</v>
      </c>
      <c r="O187" s="10">
        <v>0.109665244739983</v>
      </c>
      <c r="P187" s="12">
        <v>3.8626855897950301</v>
      </c>
      <c r="Q187" s="32">
        <f t="shared" si="2"/>
        <v>6.5934069589423157</v>
      </c>
    </row>
    <row r="188" spans="1:17">
      <c r="A188" s="1" t="s">
        <v>370</v>
      </c>
      <c r="B188" s="1" t="s">
        <v>371</v>
      </c>
      <c r="C188" s="9">
        <v>5.0157292025578997</v>
      </c>
      <c r="D188" s="10">
        <v>0.81355997430406801</v>
      </c>
      <c r="E188" s="10">
        <v>0.262824601576374</v>
      </c>
      <c r="F188" s="10">
        <v>0.54036062940660701</v>
      </c>
      <c r="G188" s="10">
        <v>9.5333173773659005E-2</v>
      </c>
      <c r="H188" s="10">
        <v>3.19952594655564</v>
      </c>
      <c r="I188" s="10">
        <v>0.10412487694155599</v>
      </c>
      <c r="J188" s="11">
        <v>1.23794156337693</v>
      </c>
      <c r="K188" s="10">
        <v>0.231828604193553</v>
      </c>
      <c r="L188" s="10">
        <v>0.152783425150192</v>
      </c>
      <c r="M188" s="10">
        <v>0.74294450397088596</v>
      </c>
      <c r="N188" s="10">
        <v>6.26015312074568E-3</v>
      </c>
      <c r="O188" s="10">
        <v>0.10412487694155599</v>
      </c>
      <c r="P188" s="12">
        <v>-3.7777876391809699</v>
      </c>
      <c r="Q188" s="32">
        <f t="shared" si="2"/>
        <v>-0.57826169262533145</v>
      </c>
    </row>
    <row r="189" spans="1:17">
      <c r="A189" s="1" t="s">
        <v>372</v>
      </c>
      <c r="B189" s="1" t="s">
        <v>373</v>
      </c>
      <c r="C189" s="9">
        <v>1.52222832368262</v>
      </c>
      <c r="D189" s="10">
        <v>0.475727779302133</v>
      </c>
      <c r="E189" s="10">
        <v>0.12767564339847001</v>
      </c>
      <c r="F189" s="10">
        <v>6.1324115329656599E-2</v>
      </c>
      <c r="G189" s="10">
        <v>1.04955244659139E-2</v>
      </c>
      <c r="H189" s="10">
        <v>0.79542367646474799</v>
      </c>
      <c r="I189" s="10">
        <v>5.1581584721696702E-2</v>
      </c>
      <c r="J189" s="11">
        <v>0.70035728634502403</v>
      </c>
      <c r="K189" s="10">
        <v>0.49590294013635899</v>
      </c>
      <c r="L189" s="10">
        <v>0.107307739532379</v>
      </c>
      <c r="M189" s="10">
        <v>4.2787346633842503E-2</v>
      </c>
      <c r="N189" s="10">
        <v>2.7776753207473101E-3</v>
      </c>
      <c r="O189" s="10">
        <v>5.1581584721696702E-2</v>
      </c>
      <c r="P189" s="12">
        <v>-0.82187103733759392</v>
      </c>
      <c r="Q189" s="32">
        <f t="shared" si="2"/>
        <v>-2.6447360872845715E-2</v>
      </c>
    </row>
    <row r="190" spans="1:17">
      <c r="A190" s="1" t="s">
        <v>374</v>
      </c>
      <c r="B190" s="1" t="s">
        <v>375</v>
      </c>
      <c r="C190" s="9">
        <v>1.0004504588175001</v>
      </c>
      <c r="D190" s="10">
        <v>0.48073428800442097</v>
      </c>
      <c r="E190" s="10">
        <v>0.13742933956129399</v>
      </c>
      <c r="F190" s="10">
        <v>1.67002315116682E-2</v>
      </c>
      <c r="G190" s="10">
        <v>2.5493425240415901E-3</v>
      </c>
      <c r="H190" s="10">
        <v>0.28170139416113604</v>
      </c>
      <c r="I190" s="10">
        <v>8.133586305494199E-2</v>
      </c>
      <c r="J190" s="11">
        <v>0.5610057799060939</v>
      </c>
      <c r="K190" s="10">
        <v>0.29527029963096602</v>
      </c>
      <c r="L190" s="10">
        <v>0.16259396397128401</v>
      </c>
      <c r="M190" s="10">
        <v>7.6585764355394095E-3</v>
      </c>
      <c r="N190" s="10">
        <v>1.41470768133618E-2</v>
      </c>
      <c r="O190" s="10">
        <v>8.133586305494199E-2</v>
      </c>
      <c r="P190" s="12">
        <v>-0.43944467891140904</v>
      </c>
      <c r="Q190" s="32">
        <f t="shared" si="2"/>
        <v>-0.15774328475027355</v>
      </c>
    </row>
    <row r="191" spans="1:17">
      <c r="A191" s="1" t="s">
        <v>446</v>
      </c>
      <c r="B191" s="1" t="s">
        <v>377</v>
      </c>
      <c r="C191" s="9">
        <v>1.1777347974911099</v>
      </c>
      <c r="D191" s="10">
        <v>0.34596360547329197</v>
      </c>
      <c r="E191" s="10">
        <v>0.36061708102009904</v>
      </c>
      <c r="F191" s="10">
        <v>0.24155280938374302</v>
      </c>
      <c r="G191" s="10">
        <v>9.0175298342265509E-2</v>
      </c>
      <c r="H191" s="10">
        <v>8.0213422081242602E-2</v>
      </c>
      <c r="I191" s="10">
        <v>5.9212581190465602E-2</v>
      </c>
      <c r="J191" s="11">
        <v>1.0152214785712501</v>
      </c>
      <c r="K191" s="10">
        <v>0.366951004698161</v>
      </c>
      <c r="L191" s="10">
        <v>0.39476848156546401</v>
      </c>
      <c r="M191" s="10">
        <v>0.13954171005896002</v>
      </c>
      <c r="N191" s="10">
        <v>5.4747701058196298E-2</v>
      </c>
      <c r="O191" s="10">
        <v>5.9212581190465602E-2</v>
      </c>
      <c r="P191" s="12">
        <v>-0.16251331891986101</v>
      </c>
      <c r="Q191" s="32">
        <f t="shared" si="2"/>
        <v>-8.229989683861838E-2</v>
      </c>
    </row>
    <row r="192" spans="1:17">
      <c r="A192" s="1" t="s">
        <v>378</v>
      </c>
      <c r="B192" s="1" t="s">
        <v>379</v>
      </c>
      <c r="C192" s="9">
        <v>2.3706677978640402</v>
      </c>
      <c r="D192" s="10">
        <v>0.57572338307101301</v>
      </c>
      <c r="E192" s="10">
        <v>1.82551229577998E-2</v>
      </c>
      <c r="F192" s="10">
        <v>0.16991960018854102</v>
      </c>
      <c r="G192" s="10">
        <v>0.59984247618255704</v>
      </c>
      <c r="H192" s="10">
        <v>0.933846819218209</v>
      </c>
      <c r="I192" s="10">
        <v>7.3080396245919804E-2</v>
      </c>
      <c r="J192" s="11">
        <v>1.1532061104104501</v>
      </c>
      <c r="K192" s="10">
        <v>0.75605518444855502</v>
      </c>
      <c r="L192" s="10">
        <v>1.07768699466154E-2</v>
      </c>
      <c r="M192" s="10">
        <v>0.17044161316121501</v>
      </c>
      <c r="N192" s="10">
        <v>0.14285204660814199</v>
      </c>
      <c r="O192" s="10">
        <v>7.3080396245919804E-2</v>
      </c>
      <c r="P192" s="12">
        <v>-1.21746168745359</v>
      </c>
      <c r="Q192" s="32">
        <f t="shared" si="2"/>
        <v>-0.28361486823538362</v>
      </c>
    </row>
    <row r="193" spans="1:17">
      <c r="A193" s="1" t="s">
        <v>380</v>
      </c>
      <c r="B193" s="1" t="s">
        <v>447</v>
      </c>
      <c r="C193" s="9" t="e">
        <v>#N/A</v>
      </c>
      <c r="D193" s="10" t="e">
        <v>#N/A</v>
      </c>
      <c r="E193" s="10" t="e">
        <v>#N/A</v>
      </c>
      <c r="F193" s="10" t="e">
        <v>#N/A</v>
      </c>
      <c r="G193" s="10" t="e">
        <v>#N/A</v>
      </c>
      <c r="H193" s="10" t="e">
        <v>#N/A</v>
      </c>
      <c r="I193" s="10" t="e">
        <v>#N/A</v>
      </c>
      <c r="J193" s="11" t="e">
        <v>#N/A</v>
      </c>
      <c r="K193" s="10" t="e">
        <v>#N/A</v>
      </c>
      <c r="L193" s="10" t="e">
        <v>#N/A</v>
      </c>
      <c r="M193" s="10" t="e">
        <v>#N/A</v>
      </c>
      <c r="N193" s="10" t="e">
        <v>#N/A</v>
      </c>
      <c r="O193" s="10" t="e">
        <v>#N/A</v>
      </c>
      <c r="P193" s="12" t="e">
        <v>#N/A</v>
      </c>
      <c r="Q193" s="32" t="e">
        <f t="shared" si="2"/>
        <v>#N/A</v>
      </c>
    </row>
    <row r="194" spans="1:17">
      <c r="A194" s="1" t="s">
        <v>382</v>
      </c>
      <c r="B194" s="1" t="s">
        <v>383</v>
      </c>
      <c r="C194" s="9">
        <v>0.974350087498844</v>
      </c>
      <c r="D194" s="10">
        <v>0.31406332209737597</v>
      </c>
      <c r="E194" s="10">
        <v>8.5535424185873302E-2</v>
      </c>
      <c r="F194" s="10">
        <v>0.37435531661277899</v>
      </c>
      <c r="G194" s="10">
        <v>6.4311352847131895E-2</v>
      </c>
      <c r="H194" s="10">
        <v>0.11129878130972</v>
      </c>
      <c r="I194" s="10">
        <v>2.47858904459629E-2</v>
      </c>
      <c r="J194" s="11">
        <v>0.59742488511007896</v>
      </c>
      <c r="K194" s="10">
        <v>0.38503775471283003</v>
      </c>
      <c r="L194" s="10">
        <v>0.12731890173005</v>
      </c>
      <c r="M194" s="10">
        <v>4.0774406335813196E-2</v>
      </c>
      <c r="N194" s="10">
        <v>1.9507931885423001E-2</v>
      </c>
      <c r="O194" s="10">
        <v>2.47858904459629E-2</v>
      </c>
      <c r="P194" s="12">
        <v>-0.37692520238876498</v>
      </c>
      <c r="Q194" s="32">
        <f t="shared" si="2"/>
        <v>-0.26562642107904377</v>
      </c>
    </row>
    <row r="195" spans="1:17">
      <c r="A195" s="1" t="s">
        <v>448</v>
      </c>
      <c r="B195" s="1" t="s">
        <v>449</v>
      </c>
      <c r="C195" s="9" t="e">
        <v>#N/A</v>
      </c>
      <c r="D195" s="10" t="e">
        <v>#N/A</v>
      </c>
      <c r="E195" s="10" t="e">
        <v>#N/A</v>
      </c>
      <c r="F195" s="10" t="e">
        <v>#N/A</v>
      </c>
      <c r="G195" s="10" t="e">
        <v>#N/A</v>
      </c>
      <c r="H195" s="10" t="e">
        <v>#N/A</v>
      </c>
      <c r="I195" s="10" t="e">
        <v>#N/A</v>
      </c>
      <c r="J195" s="11" t="e">
        <v>#N/A</v>
      </c>
      <c r="K195" s="10" t="e">
        <v>#N/A</v>
      </c>
      <c r="L195" s="10" t="e">
        <v>#N/A</v>
      </c>
      <c r="M195" s="10" t="e">
        <v>#N/A</v>
      </c>
      <c r="N195" s="10" t="e">
        <v>#N/A</v>
      </c>
      <c r="O195" s="10" t="e">
        <v>#N/A</v>
      </c>
      <c r="P195" s="12" t="e">
        <v>#N/A</v>
      </c>
      <c r="Q195" s="32" t="e">
        <f t="shared" si="2"/>
        <v>#N/A</v>
      </c>
    </row>
    <row r="196" spans="1:17">
      <c r="A196" s="1" t="s">
        <v>386</v>
      </c>
      <c r="B196" s="1" t="s">
        <v>387</v>
      </c>
      <c r="C196" s="9">
        <v>3.0910502573821002</v>
      </c>
      <c r="D196" s="10">
        <v>0.49565261378286402</v>
      </c>
      <c r="E196" s="10">
        <v>0.16913026062540001</v>
      </c>
      <c r="F196" s="10">
        <v>0.352562753907811</v>
      </c>
      <c r="G196" s="10">
        <v>0.165939979079995</v>
      </c>
      <c r="H196" s="10">
        <v>1.9060400196025902</v>
      </c>
      <c r="I196" s="10">
        <v>1.72463038343966E-3</v>
      </c>
      <c r="J196" s="11">
        <v>1.5656485969604301</v>
      </c>
      <c r="K196" s="10">
        <v>6.5900510586718794E-2</v>
      </c>
      <c r="L196" s="10">
        <v>6.2422418525678505E-3</v>
      </c>
      <c r="M196" s="10">
        <v>0.14170371282948199</v>
      </c>
      <c r="N196" s="10">
        <v>1.35007750130822</v>
      </c>
      <c r="O196" s="10">
        <v>1.72463038343966E-3</v>
      </c>
      <c r="P196" s="12">
        <v>-1.52540166042167</v>
      </c>
      <c r="Q196" s="32">
        <f t="shared" si="2"/>
        <v>0.38063835918091882</v>
      </c>
    </row>
    <row r="197" spans="1:17">
      <c r="A197" s="1" t="s">
        <v>390</v>
      </c>
      <c r="B197" s="1" t="s">
        <v>391</v>
      </c>
      <c r="C197" s="9">
        <v>1.8955074940440899</v>
      </c>
      <c r="D197" s="10">
        <v>0.7842142551116329</v>
      </c>
      <c r="E197" s="10">
        <v>9.85412151084442E-2</v>
      </c>
      <c r="F197" s="10">
        <v>0.25587106143555799</v>
      </c>
      <c r="G197" s="10">
        <v>3.8302759609073395E-2</v>
      </c>
      <c r="H197" s="10">
        <v>0.68276834833674793</v>
      </c>
      <c r="I197" s="10">
        <v>3.5809854442635097E-2</v>
      </c>
      <c r="J197" s="11">
        <v>0.981993231282829</v>
      </c>
      <c r="K197" s="10">
        <v>0.53992903698823902</v>
      </c>
      <c r="L197" s="10">
        <v>8.9820080831672505E-2</v>
      </c>
      <c r="M197" s="10">
        <v>6.0636385546578901E-2</v>
      </c>
      <c r="N197" s="10">
        <v>0.25579787347370297</v>
      </c>
      <c r="O197" s="10">
        <v>3.5809854442635097E-2</v>
      </c>
      <c r="P197" s="12">
        <v>-0.91351426276126102</v>
      </c>
      <c r="Q197" s="32">
        <f t="shared" si="2"/>
        <v>-0.23074591442451509</v>
      </c>
    </row>
    <row r="198" spans="1:17">
      <c r="A198" s="1" t="s">
        <v>392</v>
      </c>
      <c r="B198" s="1" t="s">
        <v>393</v>
      </c>
      <c r="C198" s="9">
        <v>2.6991421271410099</v>
      </c>
      <c r="D198" s="10">
        <v>0.95636241043779291</v>
      </c>
      <c r="E198" s="10">
        <v>8.2347485138238002E-2</v>
      </c>
      <c r="F198" s="10">
        <v>0.28651702969743298</v>
      </c>
      <c r="G198" s="10">
        <v>5.8236235958803499E-2</v>
      </c>
      <c r="H198" s="10">
        <v>1.2430085928688299</v>
      </c>
      <c r="I198" s="10">
        <v>7.2670373039911196E-2</v>
      </c>
      <c r="J198" s="11">
        <v>1.3212122348409601</v>
      </c>
      <c r="K198" s="10">
        <v>0.76560018930754992</v>
      </c>
      <c r="L198" s="10">
        <v>0.12182409171799</v>
      </c>
      <c r="M198" s="10">
        <v>0.31573490047089597</v>
      </c>
      <c r="N198" s="10">
        <v>4.5382680304609103E-2</v>
      </c>
      <c r="O198" s="10">
        <v>7.2670373039911196E-2</v>
      </c>
      <c r="P198" s="12">
        <v>-1.3779298923000498</v>
      </c>
      <c r="Q198" s="32">
        <f t="shared" si="2"/>
        <v>-0.13492129943122233</v>
      </c>
    </row>
    <row r="199" spans="1:17">
      <c r="A199" s="1" t="s">
        <v>394</v>
      </c>
      <c r="B199" s="1" t="s">
        <v>395</v>
      </c>
      <c r="C199" s="9">
        <v>3.9255788847046</v>
      </c>
      <c r="D199" s="10">
        <v>0.84062959200448306</v>
      </c>
      <c r="E199" s="10">
        <v>0.43701117587966698</v>
      </c>
      <c r="F199" s="10">
        <v>5.1365317551549097E-3</v>
      </c>
      <c r="G199" s="10">
        <v>5.1412166369497496E-3</v>
      </c>
      <c r="H199" s="10">
        <v>2.4995231540851499</v>
      </c>
      <c r="I199" s="10">
        <v>0.13813721434319898</v>
      </c>
      <c r="J199" s="11">
        <v>3.2124028833852498</v>
      </c>
      <c r="K199" s="10">
        <v>0.93373552538263405</v>
      </c>
      <c r="L199" s="10">
        <v>1.9909838208339099</v>
      </c>
      <c r="M199" s="10">
        <v>1.54009608324845E-2</v>
      </c>
      <c r="N199" s="10">
        <v>0.13414536199302299</v>
      </c>
      <c r="O199" s="10">
        <v>0.13813721434319898</v>
      </c>
      <c r="P199" s="12">
        <v>-0.71317600131935599</v>
      </c>
      <c r="Q199" s="32">
        <f t="shared" ref="Q199:Q214" si="3">SUM(K199:N199)-SUM(D199:G199)</f>
        <v>1.7863471527657966</v>
      </c>
    </row>
    <row r="200" spans="1:17">
      <c r="A200" s="1" t="s">
        <v>396</v>
      </c>
      <c r="B200" s="1" t="s">
        <v>397</v>
      </c>
      <c r="C200" s="9">
        <v>1.5316737211589799</v>
      </c>
      <c r="D200" s="10">
        <v>0.53199587690815997</v>
      </c>
      <c r="E200" s="10">
        <v>0.141025809677786</v>
      </c>
      <c r="F200" s="10">
        <v>0.55335693681685805</v>
      </c>
      <c r="G200" s="10">
        <v>0.19182356802567499</v>
      </c>
      <c r="H200" s="10">
        <v>5.65802197611509E-2</v>
      </c>
      <c r="I200" s="10">
        <v>5.68913099693511E-2</v>
      </c>
      <c r="J200" s="11">
        <v>0.84738922255209104</v>
      </c>
      <c r="K200" s="10">
        <v>0.54499693547319994</v>
      </c>
      <c r="L200" s="10">
        <v>0.173946020196452</v>
      </c>
      <c r="M200" s="10">
        <v>1.8857699177408E-2</v>
      </c>
      <c r="N200" s="10">
        <v>5.2697257735679896E-2</v>
      </c>
      <c r="O200" s="10">
        <v>5.68913099693511E-2</v>
      </c>
      <c r="P200" s="12">
        <v>-0.68428449860689</v>
      </c>
      <c r="Q200" s="32">
        <f t="shared" si="3"/>
        <v>-0.62770427884573921</v>
      </c>
    </row>
    <row r="201" spans="1:17">
      <c r="A201" s="1" t="s">
        <v>398</v>
      </c>
      <c r="B201" s="1" t="s">
        <v>399</v>
      </c>
      <c r="C201" s="9">
        <v>2.90160253074413</v>
      </c>
      <c r="D201" s="10">
        <v>0.73957124812904396</v>
      </c>
      <c r="E201" s="10">
        <v>1.23192617780049E-2</v>
      </c>
      <c r="F201" s="10">
        <v>0.173112759849297</v>
      </c>
      <c r="G201" s="10">
        <v>0.15235206933982401</v>
      </c>
      <c r="H201" s="10">
        <v>1.7747392718361099</v>
      </c>
      <c r="I201" s="10">
        <v>4.9507919811846005E-2</v>
      </c>
      <c r="J201" s="11">
        <v>1.8218197586595499</v>
      </c>
      <c r="K201" s="10">
        <v>1.1005421782497999</v>
      </c>
      <c r="L201" s="10">
        <v>0.12525746709278099</v>
      </c>
      <c r="M201" s="10">
        <v>0.41259610398862401</v>
      </c>
      <c r="N201" s="10">
        <v>0.13391608951649597</v>
      </c>
      <c r="O201" s="10">
        <v>4.9507919811846005E-2</v>
      </c>
      <c r="P201" s="12">
        <v>-1.0797827720845801</v>
      </c>
      <c r="Q201" s="32">
        <f t="shared" si="3"/>
        <v>0.69495649975153118</v>
      </c>
    </row>
    <row r="202" spans="1:17">
      <c r="A202" s="1" t="s">
        <v>402</v>
      </c>
      <c r="B202" s="1" t="s">
        <v>403</v>
      </c>
      <c r="C202" s="9">
        <v>10.6786821793917</v>
      </c>
      <c r="D202" s="10">
        <v>1.3477022833871799</v>
      </c>
      <c r="E202" s="10">
        <v>0.43200411717825499</v>
      </c>
      <c r="F202" s="10">
        <v>0.46953598318286299</v>
      </c>
      <c r="G202" s="10">
        <v>0.28848681611621996</v>
      </c>
      <c r="H202" s="10">
        <v>8.1013144584515207</v>
      </c>
      <c r="I202" s="10">
        <v>3.9638521075664498E-2</v>
      </c>
      <c r="J202" s="11">
        <v>0.84754047624194595</v>
      </c>
      <c r="K202" s="10">
        <v>8.5294732595849992E-2</v>
      </c>
      <c r="L202" s="10">
        <v>1.81107552695709E-3</v>
      </c>
      <c r="M202" s="10">
        <v>9.2917202235044502E-2</v>
      </c>
      <c r="N202" s="10">
        <v>0.62787894480842998</v>
      </c>
      <c r="O202" s="10">
        <v>3.9638521075664498E-2</v>
      </c>
      <c r="P202" s="12">
        <v>-9.8311417031497612</v>
      </c>
      <c r="Q202" s="32">
        <f t="shared" si="3"/>
        <v>-1.7298272446982359</v>
      </c>
    </row>
    <row r="203" spans="1:17">
      <c r="A203" s="1" t="s">
        <v>404</v>
      </c>
      <c r="B203" s="1" t="s">
        <v>405</v>
      </c>
      <c r="C203" s="9">
        <v>4.8920577808365397</v>
      </c>
      <c r="D203" s="10">
        <v>0.87138291485483799</v>
      </c>
      <c r="E203" s="10">
        <v>0.26937521830932298</v>
      </c>
      <c r="F203" s="10">
        <v>0.60651487452661801</v>
      </c>
      <c r="G203" s="10">
        <v>0.131993562549161</v>
      </c>
      <c r="H203" s="10">
        <v>2.8669733366671499</v>
      </c>
      <c r="I203" s="10">
        <v>0.145817873929455</v>
      </c>
      <c r="J203" s="11">
        <v>1.3398167415261502</v>
      </c>
      <c r="K203" s="10">
        <v>0.48988604810896602</v>
      </c>
      <c r="L203" s="10">
        <v>9.7012710492815207E-2</v>
      </c>
      <c r="M203" s="10">
        <v>0.10773151390949501</v>
      </c>
      <c r="N203" s="10">
        <v>0.49936859508542103</v>
      </c>
      <c r="O203" s="10">
        <v>0.145817873929455</v>
      </c>
      <c r="P203" s="12">
        <v>-3.55224103931039</v>
      </c>
      <c r="Q203" s="32">
        <f t="shared" si="3"/>
        <v>-0.68526770264324277</v>
      </c>
    </row>
    <row r="204" spans="1:17">
      <c r="A204" s="1" t="s">
        <v>450</v>
      </c>
      <c r="B204" s="1" t="s">
        <v>407</v>
      </c>
      <c r="C204" s="9">
        <v>7.9957051535197001</v>
      </c>
      <c r="D204" s="10">
        <v>1.0760001459562201</v>
      </c>
      <c r="E204" s="10">
        <v>0.14113063506462201</v>
      </c>
      <c r="F204" s="10">
        <v>1.0331743588062299</v>
      </c>
      <c r="G204" s="10">
        <v>0.10258925230715199</v>
      </c>
      <c r="H204" s="10">
        <v>5.5679987073886696</v>
      </c>
      <c r="I204" s="10">
        <v>7.4812053996815397E-2</v>
      </c>
      <c r="J204" s="11">
        <v>3.8679529810077402</v>
      </c>
      <c r="K204" s="10">
        <v>1.5751607973164901</v>
      </c>
      <c r="L204" s="10">
        <v>0.25630829425754803</v>
      </c>
      <c r="M204" s="10">
        <v>1.54977226498349</v>
      </c>
      <c r="N204" s="10">
        <v>0.41189957045339098</v>
      </c>
      <c r="O204" s="10">
        <v>7.4812053996815397E-2</v>
      </c>
      <c r="P204" s="12">
        <v>-4.1277521725119604</v>
      </c>
      <c r="Q204" s="32">
        <f t="shared" si="3"/>
        <v>1.4402465348766951</v>
      </c>
    </row>
    <row r="205" spans="1:17">
      <c r="A205" s="1" t="s">
        <v>408</v>
      </c>
      <c r="B205" s="1" t="s">
        <v>409</v>
      </c>
      <c r="C205" s="9">
        <v>5.1306968544696199</v>
      </c>
      <c r="D205" s="10">
        <v>0.47572696636324002</v>
      </c>
      <c r="E205" s="10">
        <v>3.0869159485671798</v>
      </c>
      <c r="F205" s="10">
        <v>0.77144592326878703</v>
      </c>
      <c r="G205" s="10">
        <v>0.17324381740002501</v>
      </c>
      <c r="H205" s="10">
        <v>0.50094131358516303</v>
      </c>
      <c r="I205" s="10">
        <v>0.122422885285229</v>
      </c>
      <c r="J205" s="11">
        <v>9.9093953688428797</v>
      </c>
      <c r="K205" s="10">
        <v>1.1775688576260399</v>
      </c>
      <c r="L205" s="10">
        <v>5.3052690563460603</v>
      </c>
      <c r="M205" s="10">
        <v>1.0549949176908202</v>
      </c>
      <c r="N205" s="10">
        <v>2.2491396518947298</v>
      </c>
      <c r="O205" s="10">
        <v>0.122422885285229</v>
      </c>
      <c r="P205" s="12">
        <v>4.7786985143732599</v>
      </c>
      <c r="Q205" s="32">
        <f t="shared" si="3"/>
        <v>5.2796398279584178</v>
      </c>
    </row>
    <row r="206" spans="1:17">
      <c r="A206" s="1" t="s">
        <v>412</v>
      </c>
      <c r="B206" s="1" t="s">
        <v>413</v>
      </c>
      <c r="C206" s="9">
        <v>1.7432879735622</v>
      </c>
      <c r="D206" s="10">
        <v>0.43392804688852404</v>
      </c>
      <c r="E206" s="10">
        <v>8.0665847337121607E-2</v>
      </c>
      <c r="F206" s="10">
        <v>2.6445553564569898E-2</v>
      </c>
      <c r="G206" s="10">
        <v>9.6647679760927894E-4</v>
      </c>
      <c r="H206" s="10">
        <v>1.1261151561467999</v>
      </c>
      <c r="I206" s="10">
        <v>7.5166892827577297E-2</v>
      </c>
      <c r="J206" s="11">
        <v>0.91772826691475096</v>
      </c>
      <c r="K206" s="10">
        <v>0.53986811758303299</v>
      </c>
      <c r="L206" s="10">
        <v>0.209968545020808</v>
      </c>
      <c r="M206" s="10">
        <v>6.2673722034111895E-2</v>
      </c>
      <c r="N206" s="10">
        <v>3.00509894492208E-2</v>
      </c>
      <c r="O206" s="10">
        <v>7.5166892827577297E-2</v>
      </c>
      <c r="P206" s="12">
        <v>-0.82555970664744593</v>
      </c>
      <c r="Q206" s="32">
        <f t="shared" si="3"/>
        <v>0.30055544949934887</v>
      </c>
    </row>
    <row r="207" spans="1:17">
      <c r="A207" s="1" t="s">
        <v>451</v>
      </c>
      <c r="B207" s="1" t="s">
        <v>452</v>
      </c>
      <c r="C207" s="9" t="e">
        <v>#N/A</v>
      </c>
      <c r="D207" s="10" t="e">
        <v>#N/A</v>
      </c>
      <c r="E207" s="10" t="e">
        <v>#N/A</v>
      </c>
      <c r="F207" s="10" t="e">
        <v>#N/A</v>
      </c>
      <c r="G207" s="10" t="e">
        <v>#N/A</v>
      </c>
      <c r="H207" s="10" t="e">
        <v>#N/A</v>
      </c>
      <c r="I207" s="10" t="e">
        <v>#N/A</v>
      </c>
      <c r="J207" s="11" t="e">
        <v>#N/A</v>
      </c>
      <c r="K207" s="10" t="e">
        <v>#N/A</v>
      </c>
      <c r="L207" s="10" t="e">
        <v>#N/A</v>
      </c>
      <c r="M207" s="10" t="e">
        <v>#N/A</v>
      </c>
      <c r="N207" s="10" t="e">
        <v>#N/A</v>
      </c>
      <c r="O207" s="10" t="e">
        <v>#N/A</v>
      </c>
      <c r="P207" s="12" t="e">
        <v>#N/A</v>
      </c>
      <c r="Q207" s="32" t="e">
        <f t="shared" si="3"/>
        <v>#N/A</v>
      </c>
    </row>
    <row r="208" spans="1:17">
      <c r="A208" s="1" t="s">
        <v>453</v>
      </c>
      <c r="B208" s="1" t="s">
        <v>415</v>
      </c>
      <c r="C208" s="9">
        <v>2.89448992994669</v>
      </c>
      <c r="D208" s="10">
        <v>0.43526855480822202</v>
      </c>
      <c r="E208" s="10">
        <v>0.68929978470637099</v>
      </c>
      <c r="F208" s="10">
        <v>0.13873710600432901</v>
      </c>
      <c r="G208" s="10">
        <v>0.16311237701173201</v>
      </c>
      <c r="H208" s="10">
        <v>1.4188215660790799</v>
      </c>
      <c r="I208" s="10">
        <v>4.9250541336952898E-2</v>
      </c>
      <c r="J208" s="11">
        <v>2.8144630264851798</v>
      </c>
      <c r="K208" s="10">
        <v>0.204063093475815</v>
      </c>
      <c r="L208" s="10">
        <v>0.62057461342834097</v>
      </c>
      <c r="M208" s="10">
        <v>1.9007163413349002</v>
      </c>
      <c r="N208" s="10">
        <v>3.9858436909171603E-2</v>
      </c>
      <c r="O208" s="10">
        <v>4.9250541336952898E-2</v>
      </c>
      <c r="P208" s="12">
        <v>-8.0026903461501708E-2</v>
      </c>
      <c r="Q208" s="32">
        <f t="shared" si="3"/>
        <v>1.338794662617574</v>
      </c>
    </row>
    <row r="209" spans="1:17">
      <c r="A209" s="1" t="s">
        <v>454</v>
      </c>
      <c r="B209" s="1" t="s">
        <v>417</v>
      </c>
      <c r="C209" s="9">
        <v>1.4002427955515899</v>
      </c>
      <c r="D209" s="10">
        <v>0.51739949886841596</v>
      </c>
      <c r="E209" s="10">
        <v>1.0181680244928099E-2</v>
      </c>
      <c r="F209" s="10">
        <v>0.17466815409671499</v>
      </c>
      <c r="G209" s="10">
        <v>0.140772746122896</v>
      </c>
      <c r="H209" s="10">
        <v>0.447200061343966</v>
      </c>
      <c r="I209" s="10">
        <v>0.11002065487467201</v>
      </c>
      <c r="J209" s="11">
        <v>0.86027248624607</v>
      </c>
      <c r="K209" s="10">
        <v>0.56685959593943702</v>
      </c>
      <c r="L209" s="10">
        <v>9.3494479835740992E-3</v>
      </c>
      <c r="M209" s="10">
        <v>0.16502188770824699</v>
      </c>
      <c r="N209" s="10">
        <v>9.0208997401416604E-3</v>
      </c>
      <c r="O209" s="10">
        <v>0.11002065487467201</v>
      </c>
      <c r="P209" s="12">
        <v>-0.53997030930552203</v>
      </c>
      <c r="Q209" s="32">
        <f t="shared" si="3"/>
        <v>-9.2770247961555308E-2</v>
      </c>
    </row>
    <row r="210" spans="1:17">
      <c r="A210" s="1" t="s">
        <v>455</v>
      </c>
      <c r="B210" s="1" t="s">
        <v>456</v>
      </c>
      <c r="C210" s="9" t="e">
        <v>#N/A</v>
      </c>
      <c r="D210" s="10" t="e">
        <v>#N/A</v>
      </c>
      <c r="E210" s="10" t="e">
        <v>#N/A</v>
      </c>
      <c r="F210" s="10" t="e">
        <v>#N/A</v>
      </c>
      <c r="G210" s="10" t="e">
        <v>#N/A</v>
      </c>
      <c r="H210" s="10" t="e">
        <v>#N/A</v>
      </c>
      <c r="I210" s="10" t="e">
        <v>#N/A</v>
      </c>
      <c r="J210" s="11" t="e">
        <v>#N/A</v>
      </c>
      <c r="K210" s="10" t="e">
        <v>#N/A</v>
      </c>
      <c r="L210" s="10" t="e">
        <v>#N/A</v>
      </c>
      <c r="M210" s="10" t="e">
        <v>#N/A</v>
      </c>
      <c r="N210" s="10" t="e">
        <v>#N/A</v>
      </c>
      <c r="O210" s="10" t="e">
        <v>#N/A</v>
      </c>
      <c r="P210" s="12" t="e">
        <v>#N/A</v>
      </c>
      <c r="Q210" s="32" t="e">
        <f t="shared" si="3"/>
        <v>#N/A</v>
      </c>
    </row>
    <row r="211" spans="1:17">
      <c r="A211" s="1" t="s">
        <v>457</v>
      </c>
      <c r="B211" s="1" t="s">
        <v>458</v>
      </c>
      <c r="C211" s="9" t="e">
        <v>#N/A</v>
      </c>
      <c r="D211" s="10" t="e">
        <v>#N/A</v>
      </c>
      <c r="E211" s="10" t="e">
        <v>#N/A</v>
      </c>
      <c r="F211" s="10" t="e">
        <v>#N/A</v>
      </c>
      <c r="G211" s="10" t="e">
        <v>#N/A</v>
      </c>
      <c r="H211" s="10" t="e">
        <v>#N/A</v>
      </c>
      <c r="I211" s="10" t="e">
        <v>#N/A</v>
      </c>
      <c r="J211" s="11" t="e">
        <v>#N/A</v>
      </c>
      <c r="K211" s="10" t="e">
        <v>#N/A</v>
      </c>
      <c r="L211" s="10" t="e">
        <v>#N/A</v>
      </c>
      <c r="M211" s="10" t="e">
        <v>#N/A</v>
      </c>
      <c r="N211" s="10" t="e">
        <v>#N/A</v>
      </c>
      <c r="O211" s="10" t="e">
        <v>#N/A</v>
      </c>
      <c r="P211" s="12" t="e">
        <v>#N/A</v>
      </c>
      <c r="Q211" s="32" t="e">
        <f t="shared" si="3"/>
        <v>#N/A</v>
      </c>
    </row>
    <row r="212" spans="1:17">
      <c r="A212" s="1" t="s">
        <v>459</v>
      </c>
      <c r="B212" s="1" t="s">
        <v>419</v>
      </c>
      <c r="C212" s="9">
        <v>0.94131521304009802</v>
      </c>
      <c r="D212" s="10">
        <v>0.33977264271649998</v>
      </c>
      <c r="E212" s="10">
        <v>0.14872541453041402</v>
      </c>
      <c r="F212" s="10">
        <v>2.6954647728789902E-2</v>
      </c>
      <c r="G212" s="10">
        <v>3.3114042714905201E-2</v>
      </c>
      <c r="H212" s="10">
        <v>0.34032545863080799</v>
      </c>
      <c r="I212" s="10">
        <v>5.2423006718681102E-2</v>
      </c>
      <c r="J212" s="11">
        <v>0.61685133548300297</v>
      </c>
      <c r="K212" s="10">
        <v>0.13827549778086398</v>
      </c>
      <c r="L212" s="10">
        <v>0.13121477368415799</v>
      </c>
      <c r="M212" s="10">
        <v>4.57261289861597E-2</v>
      </c>
      <c r="N212" s="10">
        <v>0.24921192831313999</v>
      </c>
      <c r="O212" s="10">
        <v>5.2423006718681102E-2</v>
      </c>
      <c r="P212" s="12">
        <v>-0.32446387755709499</v>
      </c>
      <c r="Q212" s="32">
        <f t="shared" si="3"/>
        <v>1.5861581073712605E-2</v>
      </c>
    </row>
    <row r="213" spans="1:17">
      <c r="A213" s="1" t="s">
        <v>420</v>
      </c>
      <c r="B213" s="1" t="s">
        <v>421</v>
      </c>
      <c r="C213" s="9">
        <v>0.91237655818859897</v>
      </c>
      <c r="D213" s="10">
        <v>0.156368571324592</v>
      </c>
      <c r="E213" s="10">
        <v>0.180807928034522</v>
      </c>
      <c r="F213" s="10">
        <v>0.34874568333557299</v>
      </c>
      <c r="G213" s="10">
        <v>8.4039559896593299E-2</v>
      </c>
      <c r="H213" s="10">
        <v>0.125156257009471</v>
      </c>
      <c r="I213" s="10">
        <v>1.72585585878475E-2</v>
      </c>
      <c r="J213" s="11">
        <v>2.2587574744989403</v>
      </c>
      <c r="K213" s="10">
        <v>0.17090209202435</v>
      </c>
      <c r="L213" s="10">
        <v>1.10212135840306</v>
      </c>
      <c r="M213" s="10">
        <v>0.94096359318306</v>
      </c>
      <c r="N213" s="10">
        <v>2.7511872300621801E-2</v>
      </c>
      <c r="O213" s="10">
        <v>1.72585585878475E-2</v>
      </c>
      <c r="P213" s="12">
        <v>1.34638091631034</v>
      </c>
      <c r="Q213" s="32">
        <f t="shared" si="3"/>
        <v>1.4715371733198119</v>
      </c>
    </row>
    <row r="214" spans="1:17">
      <c r="A214" s="1" t="s">
        <v>422</v>
      </c>
      <c r="B214" s="1" t="s">
        <v>423</v>
      </c>
      <c r="C214" s="9">
        <v>1.24876020586535</v>
      </c>
      <c r="D214" s="10">
        <v>0.22458734520177401</v>
      </c>
      <c r="E214" s="10">
        <v>0.35272251652124498</v>
      </c>
      <c r="F214" s="10">
        <v>0.30674565918332303</v>
      </c>
      <c r="G214" s="10">
        <v>4.1009923787100897E-3</v>
      </c>
      <c r="H214" s="10">
        <v>0.32955659455223402</v>
      </c>
      <c r="I214" s="10">
        <v>3.1047098028061503E-2</v>
      </c>
      <c r="J214" s="11">
        <v>0.75177572929896308</v>
      </c>
      <c r="K214" s="10">
        <v>0.202843058788895</v>
      </c>
      <c r="L214" s="10">
        <v>0.35483278941149599</v>
      </c>
      <c r="M214" s="10">
        <v>0.15151212256006599</v>
      </c>
      <c r="N214" s="10">
        <v>1.15406605104448E-2</v>
      </c>
      <c r="O214" s="10">
        <v>3.1047098028061503E-2</v>
      </c>
      <c r="P214" s="12">
        <v>-0.496984476566384</v>
      </c>
      <c r="Q214" s="32">
        <f t="shared" si="3"/>
        <v>-0.16742788201415049</v>
      </c>
    </row>
    <row r="216" spans="1:17">
      <c r="C216" s="25"/>
      <c r="D216" s="25"/>
      <c r="E216" s="25"/>
      <c r="F216" s="25"/>
    </row>
    <row r="217" spans="1:17">
      <c r="C217" s="25"/>
      <c r="D217" s="25"/>
      <c r="E217" s="25"/>
      <c r="F217" s="25"/>
    </row>
    <row r="218" spans="1:17">
      <c r="C218"/>
      <c r="D218"/>
      <c r="E218"/>
      <c r="F218"/>
    </row>
    <row r="219" spans="1:17">
      <c r="C219"/>
      <c r="D219"/>
      <c r="E219"/>
      <c r="F219"/>
    </row>
    <row r="220" spans="1:17">
      <c r="C220"/>
      <c r="D220"/>
      <c r="E220"/>
      <c r="F220"/>
    </row>
    <row r="221" spans="1:17">
      <c r="C221"/>
      <c r="D221"/>
      <c r="E221"/>
      <c r="F221"/>
    </row>
    <row r="222" spans="1:17">
      <c r="C222"/>
      <c r="D222"/>
      <c r="E222"/>
      <c r="F222"/>
    </row>
    <row r="223" spans="1:17">
      <c r="C223"/>
      <c r="D223"/>
      <c r="E223"/>
      <c r="F223"/>
    </row>
    <row r="224" spans="1:17">
      <c r="C224"/>
      <c r="D224"/>
      <c r="E224"/>
      <c r="F224"/>
    </row>
    <row r="225" spans="3:6">
      <c r="C225"/>
      <c r="D225"/>
      <c r="E225"/>
      <c r="F225"/>
    </row>
    <row r="226" spans="3:6">
      <c r="C226"/>
      <c r="D226"/>
      <c r="E226"/>
      <c r="F226"/>
    </row>
    <row r="227" spans="3:6">
      <c r="C227"/>
      <c r="D227"/>
      <c r="E227"/>
      <c r="F227"/>
    </row>
    <row r="228" spans="3:6">
      <c r="C228"/>
      <c r="D228"/>
      <c r="E228"/>
      <c r="F228"/>
    </row>
    <row r="229" spans="3:6">
      <c r="C229"/>
      <c r="D229"/>
      <c r="E229"/>
      <c r="F229"/>
    </row>
    <row r="230" spans="3:6">
      <c r="C230"/>
      <c r="D230"/>
      <c r="E230"/>
      <c r="F230"/>
    </row>
    <row r="231" spans="3:6">
      <c r="C231"/>
      <c r="D231"/>
      <c r="E231"/>
      <c r="F231"/>
    </row>
  </sheetData>
  <mergeCells count="1">
    <mergeCell ref="I3:J3"/>
  </mergeCells>
  <hyperlinks>
    <hyperlink ref="D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40"/>
  <sheetViews>
    <sheetView tabSelected="1" topLeftCell="B193" workbookViewId="0">
      <selection activeCell="I218" sqref="I218"/>
    </sheetView>
  </sheetViews>
  <sheetFormatPr baseColWidth="10" defaultRowHeight="15" x14ac:dyDescent="0"/>
  <sheetData>
    <row r="2" spans="1:26">
      <c r="B2" s="27" t="s">
        <v>460</v>
      </c>
      <c r="C2" s="27" t="s">
        <v>480</v>
      </c>
      <c r="D2" s="27"/>
    </row>
    <row r="3" spans="1:26">
      <c r="F3" s="27" t="s">
        <v>481</v>
      </c>
      <c r="G3" s="27"/>
      <c r="H3" s="27"/>
      <c r="I3" s="27"/>
      <c r="J3" s="27"/>
      <c r="K3" s="27"/>
      <c r="L3" s="27"/>
      <c r="M3" s="27"/>
    </row>
    <row r="4" spans="1:26">
      <c r="F4" s="27" t="s">
        <v>482</v>
      </c>
      <c r="G4" s="27"/>
      <c r="H4" s="27"/>
      <c r="I4" s="27"/>
      <c r="J4" s="27"/>
      <c r="K4" s="27"/>
      <c r="L4" s="27"/>
      <c r="M4" s="27"/>
    </row>
    <row r="7" spans="1:26"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</row>
    <row r="8" spans="1:26" ht="45">
      <c r="B8" t="s">
        <v>483</v>
      </c>
      <c r="C8" t="s">
        <v>484</v>
      </c>
      <c r="D8" t="s">
        <v>485</v>
      </c>
      <c r="E8" t="s">
        <v>486</v>
      </c>
      <c r="F8" t="s">
        <v>487</v>
      </c>
      <c r="G8" t="s">
        <v>488</v>
      </c>
      <c r="H8" t="s">
        <v>489</v>
      </c>
      <c r="I8" t="s">
        <v>490</v>
      </c>
      <c r="J8" t="s">
        <v>491</v>
      </c>
      <c r="K8" t="s">
        <v>492</v>
      </c>
      <c r="L8" t="s">
        <v>493</v>
      </c>
      <c r="M8" t="s">
        <v>494</v>
      </c>
      <c r="N8" t="s">
        <v>495</v>
      </c>
      <c r="O8" t="s">
        <v>496</v>
      </c>
      <c r="P8" t="s">
        <v>497</v>
      </c>
      <c r="Q8" t="s">
        <v>498</v>
      </c>
      <c r="R8" t="s">
        <v>499</v>
      </c>
      <c r="S8" t="s">
        <v>500</v>
      </c>
      <c r="T8" t="s">
        <v>501</v>
      </c>
      <c r="U8" t="s">
        <v>502</v>
      </c>
      <c r="V8" t="s">
        <v>503</v>
      </c>
      <c r="W8" t="s">
        <v>504</v>
      </c>
      <c r="X8" t="s">
        <v>505</v>
      </c>
      <c r="Z8" s="13" t="s">
        <v>506</v>
      </c>
    </row>
    <row r="9" spans="1:26">
      <c r="A9">
        <v>1</v>
      </c>
      <c r="B9" t="s">
        <v>45</v>
      </c>
      <c r="C9" t="s">
        <v>44</v>
      </c>
      <c r="D9">
        <v>0.03</v>
      </c>
      <c r="E9">
        <v>0.03</v>
      </c>
      <c r="F9">
        <v>0.03</v>
      </c>
      <c r="G9">
        <v>0.03</v>
      </c>
      <c r="H9">
        <v>0.03</v>
      </c>
      <c r="I9">
        <v>0.03</v>
      </c>
      <c r="J9">
        <v>0.03</v>
      </c>
      <c r="K9">
        <v>0.03</v>
      </c>
      <c r="L9">
        <v>0.03</v>
      </c>
      <c r="M9">
        <v>0.03</v>
      </c>
      <c r="N9">
        <v>0.03</v>
      </c>
      <c r="O9">
        <v>0.03</v>
      </c>
      <c r="P9">
        <v>0.03</v>
      </c>
      <c r="Q9">
        <v>0.03</v>
      </c>
      <c r="R9">
        <v>0.03</v>
      </c>
      <c r="S9">
        <v>0.03</v>
      </c>
      <c r="T9">
        <v>0.03</v>
      </c>
      <c r="U9">
        <v>0.03</v>
      </c>
      <c r="V9">
        <v>0.03</v>
      </c>
      <c r="W9">
        <v>0.03</v>
      </c>
      <c r="X9">
        <v>0.03</v>
      </c>
      <c r="Z9" s="32">
        <f>100*X9/17</f>
        <v>0.17647058823529413</v>
      </c>
    </row>
    <row r="10" spans="1:26">
      <c r="A10">
        <v>2</v>
      </c>
      <c r="B10" t="s">
        <v>17</v>
      </c>
      <c r="C10" t="s">
        <v>16</v>
      </c>
      <c r="D10">
        <v>0.37</v>
      </c>
      <c r="E10">
        <v>0.37</v>
      </c>
      <c r="F10">
        <v>0.37</v>
      </c>
      <c r="G10">
        <v>0.37</v>
      </c>
      <c r="H10">
        <v>0.37</v>
      </c>
      <c r="I10">
        <v>0.37</v>
      </c>
      <c r="J10">
        <v>0.37</v>
      </c>
      <c r="K10">
        <v>0.37</v>
      </c>
      <c r="L10">
        <v>0.37</v>
      </c>
      <c r="M10">
        <v>0.37</v>
      </c>
      <c r="N10">
        <v>0.37</v>
      </c>
      <c r="O10">
        <v>0.37</v>
      </c>
      <c r="P10">
        <v>0.37</v>
      </c>
      <c r="Q10">
        <v>0.37</v>
      </c>
      <c r="R10">
        <v>0.37</v>
      </c>
      <c r="S10">
        <v>0.37</v>
      </c>
      <c r="T10">
        <v>0.37</v>
      </c>
      <c r="U10">
        <v>0.37</v>
      </c>
      <c r="V10">
        <v>0.37</v>
      </c>
      <c r="W10">
        <v>0.37</v>
      </c>
      <c r="X10">
        <v>0.37</v>
      </c>
      <c r="Z10" s="32">
        <f t="shared" ref="Z10:Z73" si="0">100*X10/17</f>
        <v>2.1764705882352939</v>
      </c>
    </row>
    <row r="11" spans="1:26">
      <c r="A11">
        <v>3</v>
      </c>
      <c r="B11" t="s">
        <v>27</v>
      </c>
      <c r="C11" t="s">
        <v>26</v>
      </c>
      <c r="D11">
        <v>11.15</v>
      </c>
      <c r="E11">
        <v>11.15</v>
      </c>
      <c r="F11">
        <v>9.84</v>
      </c>
      <c r="G11">
        <v>11.15</v>
      </c>
      <c r="H11">
        <v>11.15</v>
      </c>
      <c r="I11">
        <v>11.15</v>
      </c>
      <c r="J11">
        <v>11.15</v>
      </c>
      <c r="K11">
        <v>11.15</v>
      </c>
      <c r="L11">
        <v>11.15</v>
      </c>
      <c r="M11">
        <v>11.15</v>
      </c>
      <c r="N11">
        <v>11.15</v>
      </c>
      <c r="O11">
        <v>11.15</v>
      </c>
      <c r="P11">
        <v>11.15</v>
      </c>
      <c r="Q11">
        <v>11.15</v>
      </c>
      <c r="R11">
        <v>11.15</v>
      </c>
      <c r="S11">
        <v>11.15</v>
      </c>
      <c r="T11">
        <v>11.15</v>
      </c>
      <c r="U11">
        <v>11.15</v>
      </c>
      <c r="V11">
        <v>11.15</v>
      </c>
      <c r="W11">
        <v>11.15</v>
      </c>
      <c r="X11">
        <v>11.15</v>
      </c>
      <c r="Z11" s="32">
        <f t="shared" si="0"/>
        <v>65.588235294117652</v>
      </c>
    </row>
    <row r="12" spans="1:26">
      <c r="A12">
        <v>4</v>
      </c>
      <c r="B12" t="s">
        <v>507</v>
      </c>
      <c r="C12" t="s">
        <v>508</v>
      </c>
      <c r="D12">
        <v>0</v>
      </c>
      <c r="E12">
        <v>0</v>
      </c>
      <c r="F12">
        <v>0</v>
      </c>
      <c r="G12">
        <v>4.18</v>
      </c>
      <c r="H12">
        <v>4.18</v>
      </c>
      <c r="I12">
        <v>4.18</v>
      </c>
      <c r="J12">
        <v>4.18</v>
      </c>
      <c r="K12">
        <v>4.18</v>
      </c>
      <c r="L12">
        <v>4.18</v>
      </c>
      <c r="M12">
        <v>4.18</v>
      </c>
      <c r="N12">
        <v>4.18</v>
      </c>
      <c r="O12">
        <v>4.18</v>
      </c>
      <c r="P12">
        <v>4.18</v>
      </c>
      <c r="Q12">
        <v>4.18</v>
      </c>
      <c r="R12">
        <v>4.18</v>
      </c>
      <c r="S12">
        <v>4.18</v>
      </c>
      <c r="T12">
        <v>4.18</v>
      </c>
      <c r="U12">
        <v>4.18</v>
      </c>
      <c r="V12">
        <v>5.03</v>
      </c>
      <c r="W12">
        <v>5.03</v>
      </c>
      <c r="X12">
        <v>5.03</v>
      </c>
      <c r="Z12" s="32">
        <f t="shared" si="0"/>
        <v>29.588235294117649</v>
      </c>
    </row>
    <row r="13" spans="1:26">
      <c r="A13">
        <v>5</v>
      </c>
      <c r="B13" t="s">
        <v>20</v>
      </c>
      <c r="C13" t="s">
        <v>19</v>
      </c>
      <c r="D13">
        <v>3.34</v>
      </c>
      <c r="E13">
        <v>3.34</v>
      </c>
      <c r="F13">
        <v>3.34</v>
      </c>
      <c r="G13">
        <v>3.34</v>
      </c>
      <c r="H13">
        <v>3.6</v>
      </c>
      <c r="I13">
        <v>3.59</v>
      </c>
      <c r="J13">
        <v>5.18</v>
      </c>
      <c r="K13">
        <v>5.19</v>
      </c>
      <c r="L13">
        <v>5.18</v>
      </c>
      <c r="M13">
        <v>7.22</v>
      </c>
      <c r="N13">
        <v>7.22</v>
      </c>
      <c r="O13">
        <v>7.21</v>
      </c>
      <c r="P13">
        <v>7.37</v>
      </c>
      <c r="Q13">
        <v>7.37</v>
      </c>
      <c r="R13">
        <v>8.0500000000000007</v>
      </c>
      <c r="S13">
        <v>9.1</v>
      </c>
      <c r="T13">
        <v>10</v>
      </c>
      <c r="U13">
        <v>10</v>
      </c>
      <c r="V13">
        <v>10.039999999999999</v>
      </c>
      <c r="W13">
        <v>10.039999999999999</v>
      </c>
      <c r="X13">
        <v>10.039999999999999</v>
      </c>
      <c r="Z13" s="32">
        <f t="shared" si="0"/>
        <v>59.058823529411761</v>
      </c>
    </row>
    <row r="14" spans="1:26">
      <c r="A14">
        <v>6</v>
      </c>
      <c r="B14" t="s">
        <v>469</v>
      </c>
      <c r="C14" t="s">
        <v>28</v>
      </c>
      <c r="D14">
        <v>5.72</v>
      </c>
      <c r="E14">
        <v>5.72</v>
      </c>
      <c r="F14">
        <v>5.72</v>
      </c>
      <c r="G14">
        <v>5.72</v>
      </c>
      <c r="H14">
        <v>5.72</v>
      </c>
      <c r="I14">
        <v>5.72</v>
      </c>
      <c r="J14">
        <v>5.72</v>
      </c>
      <c r="K14">
        <v>5.72</v>
      </c>
      <c r="L14">
        <v>5.72</v>
      </c>
      <c r="M14">
        <v>5.72</v>
      </c>
      <c r="N14">
        <v>5.72</v>
      </c>
      <c r="O14">
        <v>5.72</v>
      </c>
      <c r="P14">
        <v>5.72</v>
      </c>
      <c r="Q14">
        <v>5.72</v>
      </c>
      <c r="R14">
        <v>5.73</v>
      </c>
      <c r="S14">
        <v>5.73</v>
      </c>
      <c r="T14">
        <v>5.73</v>
      </c>
      <c r="U14">
        <v>5.73</v>
      </c>
      <c r="V14">
        <v>5.73</v>
      </c>
      <c r="W14">
        <v>5.73</v>
      </c>
      <c r="X14">
        <v>5.73</v>
      </c>
      <c r="Z14" s="32">
        <f t="shared" si="0"/>
        <v>33.705882352941174</v>
      </c>
    </row>
    <row r="15" spans="1:26">
      <c r="A15">
        <v>7</v>
      </c>
      <c r="B15" t="s">
        <v>385</v>
      </c>
      <c r="C15" t="s">
        <v>384</v>
      </c>
      <c r="D15">
        <v>13.83</v>
      </c>
      <c r="E15">
        <v>13.83</v>
      </c>
      <c r="F15">
        <v>13.83</v>
      </c>
      <c r="G15">
        <v>13.83</v>
      </c>
      <c r="H15">
        <v>13.83</v>
      </c>
      <c r="I15">
        <v>13.83</v>
      </c>
      <c r="J15">
        <v>14.33</v>
      </c>
      <c r="K15">
        <v>14.33</v>
      </c>
      <c r="L15">
        <v>14.33</v>
      </c>
      <c r="M15">
        <v>14.33</v>
      </c>
      <c r="N15">
        <v>14.33</v>
      </c>
      <c r="O15">
        <v>14.33</v>
      </c>
      <c r="P15">
        <v>14.33</v>
      </c>
      <c r="Q15">
        <v>14.33</v>
      </c>
      <c r="R15">
        <v>14.33</v>
      </c>
      <c r="S15">
        <v>14.33</v>
      </c>
      <c r="T15">
        <v>14.33</v>
      </c>
      <c r="U15">
        <v>14.33</v>
      </c>
      <c r="V15">
        <v>14.33</v>
      </c>
      <c r="W15">
        <v>14.33</v>
      </c>
      <c r="X15">
        <v>14.33</v>
      </c>
      <c r="Z15" s="32">
        <f t="shared" si="0"/>
        <v>84.294117647058826</v>
      </c>
    </row>
    <row r="16" spans="1:26">
      <c r="A16">
        <v>8</v>
      </c>
      <c r="B16" t="s">
        <v>403</v>
      </c>
      <c r="C16" t="s">
        <v>402</v>
      </c>
      <c r="D16">
        <v>0.2</v>
      </c>
      <c r="E16">
        <v>0.2</v>
      </c>
      <c r="F16">
        <v>0.2</v>
      </c>
      <c r="G16">
        <v>0.25</v>
      </c>
      <c r="H16">
        <v>9.86</v>
      </c>
      <c r="I16">
        <v>9.86</v>
      </c>
      <c r="J16">
        <v>9.86</v>
      </c>
      <c r="K16">
        <v>9.86</v>
      </c>
      <c r="L16">
        <v>9.86</v>
      </c>
      <c r="M16">
        <v>9.86</v>
      </c>
      <c r="N16">
        <v>9.86</v>
      </c>
      <c r="O16">
        <v>14.53</v>
      </c>
      <c r="P16">
        <v>14.53</v>
      </c>
      <c r="Q16">
        <v>14.78</v>
      </c>
      <c r="R16">
        <v>14.78</v>
      </c>
      <c r="S16">
        <v>14.78</v>
      </c>
      <c r="T16">
        <v>14.78</v>
      </c>
      <c r="U16">
        <v>14.78</v>
      </c>
      <c r="V16">
        <v>14.78</v>
      </c>
      <c r="W16">
        <v>14.78</v>
      </c>
      <c r="X16">
        <v>14.78</v>
      </c>
      <c r="Z16" s="32">
        <f t="shared" si="0"/>
        <v>86.941176470588232</v>
      </c>
    </row>
    <row r="17" spans="1:26">
      <c r="A17">
        <v>9</v>
      </c>
      <c r="B17" t="s">
        <v>31</v>
      </c>
      <c r="C17" t="s">
        <v>30</v>
      </c>
      <c r="D17">
        <v>4.28</v>
      </c>
      <c r="E17">
        <v>4.45</v>
      </c>
      <c r="F17">
        <v>4.74</v>
      </c>
      <c r="G17">
        <v>4.84</v>
      </c>
      <c r="H17">
        <v>4.8499999999999996</v>
      </c>
      <c r="I17">
        <v>4.87</v>
      </c>
      <c r="J17">
        <v>4.9400000000000004</v>
      </c>
      <c r="K17">
        <v>4.9400000000000004</v>
      </c>
      <c r="L17">
        <v>4.9400000000000004</v>
      </c>
      <c r="M17">
        <v>4.9400000000000004</v>
      </c>
      <c r="N17">
        <v>4.9400000000000004</v>
      </c>
      <c r="O17">
        <v>4.95</v>
      </c>
      <c r="P17">
        <v>4.95</v>
      </c>
      <c r="Q17">
        <v>4.95</v>
      </c>
      <c r="R17">
        <v>4.95</v>
      </c>
      <c r="S17">
        <v>4.95</v>
      </c>
      <c r="T17">
        <v>4.95</v>
      </c>
      <c r="U17">
        <v>4.95</v>
      </c>
      <c r="V17">
        <v>4.95</v>
      </c>
      <c r="W17">
        <v>4.95</v>
      </c>
      <c r="X17">
        <v>4.95</v>
      </c>
      <c r="Z17" s="32">
        <f t="shared" si="0"/>
        <v>29.117647058823529</v>
      </c>
    </row>
    <row r="18" spans="1:26">
      <c r="A18">
        <v>10</v>
      </c>
      <c r="B18" t="s">
        <v>34</v>
      </c>
      <c r="C18" t="s">
        <v>33</v>
      </c>
      <c r="D18">
        <v>6.95</v>
      </c>
      <c r="E18">
        <v>6.95</v>
      </c>
      <c r="F18">
        <v>6.95</v>
      </c>
      <c r="G18">
        <v>6.95</v>
      </c>
      <c r="H18">
        <v>6.95</v>
      </c>
      <c r="I18">
        <v>6.95</v>
      </c>
      <c r="J18">
        <v>6.95</v>
      </c>
      <c r="K18">
        <v>6.95</v>
      </c>
      <c r="L18">
        <v>6.95</v>
      </c>
      <c r="M18">
        <v>6.95</v>
      </c>
      <c r="N18">
        <v>6.95</v>
      </c>
      <c r="O18">
        <v>6.95</v>
      </c>
      <c r="P18">
        <v>8.01</v>
      </c>
      <c r="Q18">
        <v>8.01</v>
      </c>
      <c r="R18">
        <v>8.01</v>
      </c>
      <c r="S18">
        <v>8.01</v>
      </c>
      <c r="T18">
        <v>8.01</v>
      </c>
      <c r="U18">
        <v>8.01</v>
      </c>
      <c r="V18">
        <v>8.01</v>
      </c>
      <c r="W18">
        <v>8.01</v>
      </c>
      <c r="X18">
        <v>8.01</v>
      </c>
      <c r="Z18" s="32">
        <f t="shared" si="0"/>
        <v>47.117647058823529</v>
      </c>
    </row>
    <row r="19" spans="1:26">
      <c r="A19">
        <v>11</v>
      </c>
      <c r="B19" t="s">
        <v>25</v>
      </c>
      <c r="C19" t="s">
        <v>24</v>
      </c>
      <c r="D19">
        <v>0.09</v>
      </c>
      <c r="E19">
        <v>0.22</v>
      </c>
      <c r="F19">
        <v>0.22</v>
      </c>
      <c r="G19">
        <v>0.22</v>
      </c>
      <c r="H19">
        <v>0.22</v>
      </c>
      <c r="I19">
        <v>0.22</v>
      </c>
      <c r="J19">
        <v>0.22</v>
      </c>
      <c r="K19">
        <v>0.22</v>
      </c>
      <c r="L19">
        <v>0.22</v>
      </c>
      <c r="M19">
        <v>0.22</v>
      </c>
      <c r="N19">
        <v>0.22</v>
      </c>
      <c r="O19">
        <v>0.22</v>
      </c>
      <c r="P19">
        <v>0.22</v>
      </c>
      <c r="Q19">
        <v>0.22</v>
      </c>
      <c r="R19">
        <v>0.22</v>
      </c>
      <c r="S19">
        <v>0.22</v>
      </c>
      <c r="T19">
        <v>0.22</v>
      </c>
      <c r="U19">
        <v>0.22</v>
      </c>
      <c r="V19">
        <v>0.22</v>
      </c>
      <c r="W19">
        <v>0.22</v>
      </c>
      <c r="X19">
        <v>0.22</v>
      </c>
      <c r="Z19" s="32">
        <f t="shared" si="0"/>
        <v>1.2941176470588236</v>
      </c>
    </row>
    <row r="20" spans="1:26">
      <c r="A20">
        <v>12</v>
      </c>
      <c r="B20" t="s">
        <v>36</v>
      </c>
      <c r="C20" t="s">
        <v>35</v>
      </c>
      <c r="D20">
        <v>5.82</v>
      </c>
      <c r="E20">
        <v>5.82</v>
      </c>
      <c r="F20">
        <v>5.82</v>
      </c>
      <c r="G20">
        <v>5.95</v>
      </c>
      <c r="H20">
        <v>5.95</v>
      </c>
      <c r="I20">
        <v>5.95</v>
      </c>
      <c r="J20">
        <v>5.95</v>
      </c>
      <c r="K20">
        <v>5.95</v>
      </c>
      <c r="L20">
        <v>5.95</v>
      </c>
      <c r="M20">
        <v>5.95</v>
      </c>
      <c r="N20">
        <v>5.95</v>
      </c>
      <c r="O20">
        <v>5.95</v>
      </c>
      <c r="P20">
        <v>5.95</v>
      </c>
      <c r="Q20">
        <v>5.95</v>
      </c>
      <c r="R20">
        <v>5.95</v>
      </c>
      <c r="S20">
        <v>6.46</v>
      </c>
      <c r="T20">
        <v>6.46</v>
      </c>
      <c r="U20">
        <v>6.46</v>
      </c>
      <c r="V20">
        <v>6.46</v>
      </c>
      <c r="W20">
        <v>6.46</v>
      </c>
      <c r="X20">
        <v>6.46</v>
      </c>
      <c r="Z20" s="32">
        <f t="shared" si="0"/>
        <v>38</v>
      </c>
    </row>
    <row r="21" spans="1:26">
      <c r="A21">
        <v>13</v>
      </c>
      <c r="B21" t="s">
        <v>38</v>
      </c>
      <c r="C21" t="s">
        <v>37</v>
      </c>
      <c r="D21">
        <v>7.35</v>
      </c>
      <c r="E21">
        <v>7.84</v>
      </c>
      <c r="F21">
        <v>7.86</v>
      </c>
      <c r="G21">
        <v>7.9</v>
      </c>
      <c r="H21">
        <v>7.91</v>
      </c>
      <c r="I21">
        <v>7.93</v>
      </c>
      <c r="J21">
        <v>7.97</v>
      </c>
      <c r="K21">
        <v>8</v>
      </c>
      <c r="L21">
        <v>8.1999999999999993</v>
      </c>
      <c r="M21">
        <v>8.32</v>
      </c>
      <c r="N21">
        <v>8.7100000000000009</v>
      </c>
      <c r="O21">
        <v>8.7899999999999991</v>
      </c>
      <c r="P21">
        <v>10.19</v>
      </c>
      <c r="Q21">
        <v>10.23</v>
      </c>
      <c r="R21">
        <v>10.25</v>
      </c>
      <c r="S21">
        <v>10.3</v>
      </c>
      <c r="T21">
        <v>10.41</v>
      </c>
      <c r="U21">
        <v>10.41</v>
      </c>
      <c r="V21">
        <v>10.41</v>
      </c>
      <c r="W21">
        <v>10.41</v>
      </c>
      <c r="X21">
        <v>10.41</v>
      </c>
      <c r="Z21" s="32">
        <f t="shared" si="0"/>
        <v>61.235294117647058</v>
      </c>
    </row>
    <row r="22" spans="1:26">
      <c r="A22">
        <v>14</v>
      </c>
      <c r="B22" t="s">
        <v>41</v>
      </c>
      <c r="C22" t="s">
        <v>40</v>
      </c>
      <c r="D22">
        <v>14.41</v>
      </c>
      <c r="E22">
        <v>14.42</v>
      </c>
      <c r="F22">
        <v>14.42</v>
      </c>
      <c r="G22">
        <v>14.44</v>
      </c>
      <c r="H22">
        <v>14.44</v>
      </c>
      <c r="I22">
        <v>14.44</v>
      </c>
      <c r="J22">
        <v>14.45</v>
      </c>
      <c r="K22">
        <v>14.62</v>
      </c>
      <c r="L22">
        <v>14.64</v>
      </c>
      <c r="M22">
        <v>14.76</v>
      </c>
      <c r="N22">
        <v>14.78</v>
      </c>
      <c r="O22">
        <v>14.79</v>
      </c>
      <c r="P22">
        <v>14.79</v>
      </c>
      <c r="Q22">
        <v>14.79</v>
      </c>
      <c r="R22">
        <v>14.79</v>
      </c>
      <c r="S22">
        <v>14.79</v>
      </c>
      <c r="T22">
        <v>14.79</v>
      </c>
      <c r="U22">
        <v>14.79</v>
      </c>
      <c r="V22">
        <v>14.79</v>
      </c>
      <c r="W22">
        <v>14.79</v>
      </c>
      <c r="X22">
        <v>14.79</v>
      </c>
      <c r="Z22" s="32">
        <f t="shared" si="0"/>
        <v>87</v>
      </c>
    </row>
    <row r="23" spans="1:26">
      <c r="A23">
        <v>15</v>
      </c>
      <c r="B23" t="s">
        <v>43</v>
      </c>
      <c r="C23" t="s">
        <v>42</v>
      </c>
      <c r="D23">
        <v>5.89</v>
      </c>
      <c r="E23">
        <v>5.91</v>
      </c>
      <c r="F23">
        <v>5.91</v>
      </c>
      <c r="G23">
        <v>6.45</v>
      </c>
      <c r="H23">
        <v>6.45</v>
      </c>
      <c r="I23">
        <v>6.45</v>
      </c>
      <c r="J23">
        <v>6.45</v>
      </c>
      <c r="K23">
        <v>6.45</v>
      </c>
      <c r="L23">
        <v>6.45</v>
      </c>
      <c r="M23">
        <v>6.45</v>
      </c>
      <c r="N23">
        <v>6.45</v>
      </c>
      <c r="O23">
        <v>6.45</v>
      </c>
      <c r="P23">
        <v>6.45</v>
      </c>
      <c r="Q23">
        <v>6.5</v>
      </c>
      <c r="R23">
        <v>6.81</v>
      </c>
      <c r="S23">
        <v>6.83</v>
      </c>
      <c r="T23">
        <v>6.83</v>
      </c>
      <c r="U23">
        <v>6.83</v>
      </c>
      <c r="V23">
        <v>6.83</v>
      </c>
      <c r="W23">
        <v>6.83</v>
      </c>
      <c r="X23">
        <v>6.83</v>
      </c>
      <c r="Z23" s="32">
        <f t="shared" si="0"/>
        <v>40.176470588235297</v>
      </c>
    </row>
    <row r="24" spans="1:26">
      <c r="A24">
        <v>16</v>
      </c>
      <c r="B24" t="s">
        <v>75</v>
      </c>
      <c r="C24" t="s">
        <v>74</v>
      </c>
      <c r="D24">
        <v>4.12</v>
      </c>
      <c r="E24">
        <v>4.12</v>
      </c>
      <c r="F24">
        <v>4.12</v>
      </c>
      <c r="G24">
        <v>4.5199999999999996</v>
      </c>
      <c r="H24">
        <v>4.5199999999999996</v>
      </c>
      <c r="I24">
        <v>4.5199999999999996</v>
      </c>
      <c r="J24">
        <v>4.99</v>
      </c>
      <c r="K24">
        <v>4.99</v>
      </c>
      <c r="L24">
        <v>4.99</v>
      </c>
      <c r="M24">
        <v>4.99</v>
      </c>
      <c r="N24">
        <v>5.16</v>
      </c>
      <c r="O24">
        <v>5.16</v>
      </c>
      <c r="P24">
        <v>5.16</v>
      </c>
      <c r="Q24">
        <v>5.16</v>
      </c>
      <c r="R24">
        <v>5.16</v>
      </c>
      <c r="S24">
        <v>5.16</v>
      </c>
      <c r="T24">
        <v>5.16</v>
      </c>
      <c r="U24">
        <v>5.16</v>
      </c>
      <c r="V24">
        <v>5.16</v>
      </c>
      <c r="W24">
        <v>5.16</v>
      </c>
      <c r="X24">
        <v>5.16</v>
      </c>
      <c r="Z24" s="32">
        <f t="shared" si="0"/>
        <v>30.352941176470587</v>
      </c>
    </row>
    <row r="25" spans="1:26">
      <c r="A25">
        <v>17</v>
      </c>
      <c r="B25" t="s">
        <v>51</v>
      </c>
      <c r="C25" t="s">
        <v>50</v>
      </c>
      <c r="D25">
        <v>3.23</v>
      </c>
      <c r="E25">
        <v>3.24</v>
      </c>
      <c r="F25">
        <v>3.24</v>
      </c>
      <c r="G25">
        <v>3.28</v>
      </c>
      <c r="H25">
        <v>3.52</v>
      </c>
      <c r="I25">
        <v>3.56</v>
      </c>
      <c r="J25">
        <v>4.42</v>
      </c>
      <c r="K25">
        <v>5.23</v>
      </c>
      <c r="L25">
        <v>5.63</v>
      </c>
      <c r="M25">
        <v>6.01</v>
      </c>
      <c r="N25">
        <v>6.57</v>
      </c>
      <c r="O25">
        <v>11.35</v>
      </c>
      <c r="P25">
        <v>11.36</v>
      </c>
      <c r="Q25">
        <v>13.73</v>
      </c>
      <c r="R25">
        <v>13.75</v>
      </c>
      <c r="S25">
        <v>13.76</v>
      </c>
      <c r="T25">
        <v>13.77</v>
      </c>
      <c r="U25">
        <v>13.77</v>
      </c>
      <c r="V25">
        <v>13.79</v>
      </c>
      <c r="W25">
        <v>13.79</v>
      </c>
      <c r="X25">
        <v>13.79</v>
      </c>
      <c r="Z25" s="32">
        <f t="shared" si="0"/>
        <v>81.117647058823536</v>
      </c>
    </row>
    <row r="26" spans="1:26">
      <c r="A26">
        <v>18</v>
      </c>
      <c r="B26" t="s">
        <v>53</v>
      </c>
      <c r="C26" t="s">
        <v>52</v>
      </c>
      <c r="D26">
        <v>16.809999999999999</v>
      </c>
      <c r="E26">
        <v>16.809999999999999</v>
      </c>
      <c r="F26">
        <v>16.809999999999999</v>
      </c>
      <c r="G26">
        <v>16.809999999999999</v>
      </c>
      <c r="H26">
        <v>16.809999999999999</v>
      </c>
      <c r="I26">
        <v>16.809999999999999</v>
      </c>
      <c r="J26">
        <v>16.809999999999999</v>
      </c>
      <c r="K26">
        <v>16.809999999999999</v>
      </c>
      <c r="L26">
        <v>16.809999999999999</v>
      </c>
      <c r="M26">
        <v>16.809999999999999</v>
      </c>
      <c r="N26">
        <v>16.809999999999999</v>
      </c>
      <c r="O26">
        <v>16.809999999999999</v>
      </c>
      <c r="P26">
        <v>16.809999999999999</v>
      </c>
      <c r="Q26">
        <v>16.809999999999999</v>
      </c>
      <c r="R26">
        <v>16.809999999999999</v>
      </c>
      <c r="S26">
        <v>16.809999999999999</v>
      </c>
      <c r="T26">
        <v>16.809999999999999</v>
      </c>
      <c r="U26">
        <v>16.809999999999999</v>
      </c>
      <c r="V26">
        <v>16.809999999999999</v>
      </c>
      <c r="W26">
        <v>16.809999999999999</v>
      </c>
      <c r="X26">
        <v>16.809999999999999</v>
      </c>
      <c r="Z26" s="32">
        <f t="shared" si="0"/>
        <v>98.882352941176464</v>
      </c>
    </row>
    <row r="27" spans="1:26">
      <c r="A27">
        <v>19</v>
      </c>
      <c r="B27" t="s">
        <v>71</v>
      </c>
      <c r="C27" t="s">
        <v>70</v>
      </c>
      <c r="D27">
        <v>13.69</v>
      </c>
      <c r="E27">
        <v>13.69</v>
      </c>
      <c r="F27">
        <v>13.69</v>
      </c>
      <c r="G27">
        <v>13.69</v>
      </c>
      <c r="H27">
        <v>13.69</v>
      </c>
      <c r="I27">
        <v>13.69</v>
      </c>
      <c r="J27">
        <v>13.85</v>
      </c>
      <c r="K27">
        <v>13.85</v>
      </c>
      <c r="L27">
        <v>13.85</v>
      </c>
      <c r="M27">
        <v>13.85</v>
      </c>
      <c r="N27">
        <v>13.85</v>
      </c>
      <c r="O27">
        <v>13.85</v>
      </c>
      <c r="P27">
        <v>13.85</v>
      </c>
      <c r="Q27">
        <v>14.25</v>
      </c>
      <c r="R27">
        <v>14.25</v>
      </c>
      <c r="S27">
        <v>14.25</v>
      </c>
      <c r="T27">
        <v>14.25</v>
      </c>
      <c r="U27">
        <v>14.25</v>
      </c>
      <c r="V27">
        <v>14.25</v>
      </c>
      <c r="W27">
        <v>14.25</v>
      </c>
      <c r="X27">
        <v>14.25</v>
      </c>
      <c r="Z27" s="32">
        <f t="shared" si="0"/>
        <v>83.82352941176471</v>
      </c>
    </row>
    <row r="28" spans="1:26">
      <c r="A28">
        <v>20</v>
      </c>
      <c r="B28" t="s">
        <v>47</v>
      </c>
      <c r="C28" t="s">
        <v>46</v>
      </c>
      <c r="D28">
        <v>1.7</v>
      </c>
      <c r="E28">
        <v>1.7</v>
      </c>
      <c r="F28">
        <v>1.7</v>
      </c>
      <c r="G28">
        <v>1.7</v>
      </c>
      <c r="H28">
        <v>1.7</v>
      </c>
      <c r="I28">
        <v>1.7</v>
      </c>
      <c r="J28">
        <v>1.76</v>
      </c>
      <c r="K28">
        <v>1.76</v>
      </c>
      <c r="L28">
        <v>1.76</v>
      </c>
      <c r="M28">
        <v>1.76</v>
      </c>
      <c r="N28">
        <v>1.76</v>
      </c>
      <c r="O28">
        <v>1.83</v>
      </c>
      <c r="P28">
        <v>1.83</v>
      </c>
      <c r="Q28">
        <v>1.83</v>
      </c>
      <c r="R28">
        <v>1.83</v>
      </c>
      <c r="S28">
        <v>1.83</v>
      </c>
      <c r="T28">
        <v>1.83</v>
      </c>
      <c r="U28">
        <v>1.83</v>
      </c>
      <c r="V28">
        <v>1.83</v>
      </c>
      <c r="W28">
        <v>1.83</v>
      </c>
      <c r="X28">
        <v>1.83</v>
      </c>
      <c r="Z28" s="32">
        <f t="shared" si="0"/>
        <v>10.764705882352942</v>
      </c>
    </row>
    <row r="29" spans="1:26">
      <c r="A29">
        <v>21</v>
      </c>
      <c r="B29" t="s">
        <v>69</v>
      </c>
      <c r="C29" t="s">
        <v>68</v>
      </c>
      <c r="D29">
        <v>1.99</v>
      </c>
      <c r="E29">
        <v>2.4700000000000002</v>
      </c>
      <c r="F29">
        <v>3.12</v>
      </c>
      <c r="G29">
        <v>3.12</v>
      </c>
      <c r="H29">
        <v>3.13</v>
      </c>
      <c r="I29">
        <v>4.07</v>
      </c>
      <c r="J29">
        <v>4.07</v>
      </c>
      <c r="K29">
        <v>4.07</v>
      </c>
      <c r="L29">
        <v>4.07</v>
      </c>
      <c r="M29">
        <v>4.07</v>
      </c>
      <c r="N29">
        <v>4.42</v>
      </c>
      <c r="O29">
        <v>4.5199999999999996</v>
      </c>
      <c r="P29">
        <v>8.89</v>
      </c>
      <c r="Q29">
        <v>8.9700000000000006</v>
      </c>
      <c r="R29">
        <v>8.99</v>
      </c>
      <c r="S29">
        <v>9</v>
      </c>
      <c r="T29">
        <v>9.01</v>
      </c>
      <c r="U29">
        <v>9.01</v>
      </c>
      <c r="V29">
        <v>9.0500000000000007</v>
      </c>
      <c r="W29">
        <v>9.0500000000000007</v>
      </c>
      <c r="X29">
        <v>9.0500000000000007</v>
      </c>
      <c r="Z29" s="32">
        <f t="shared" si="0"/>
        <v>53.235294117647065</v>
      </c>
    </row>
    <row r="30" spans="1:26">
      <c r="A30">
        <v>22</v>
      </c>
      <c r="B30" t="s">
        <v>59</v>
      </c>
      <c r="C30" t="s">
        <v>58</v>
      </c>
      <c r="D30">
        <v>1.27</v>
      </c>
      <c r="E30">
        <v>1.27</v>
      </c>
      <c r="F30">
        <v>1.27</v>
      </c>
      <c r="G30">
        <v>1.27</v>
      </c>
      <c r="H30">
        <v>1.27</v>
      </c>
      <c r="I30">
        <v>1.27</v>
      </c>
      <c r="J30">
        <v>1.27</v>
      </c>
      <c r="K30">
        <v>1.27</v>
      </c>
      <c r="L30">
        <v>1.27</v>
      </c>
      <c r="M30">
        <v>1.27</v>
      </c>
      <c r="N30">
        <v>1.27</v>
      </c>
      <c r="O30">
        <v>1.27</v>
      </c>
      <c r="P30">
        <v>1.27</v>
      </c>
      <c r="Q30">
        <v>1.27</v>
      </c>
      <c r="R30">
        <v>1.27</v>
      </c>
      <c r="S30">
        <v>1.27</v>
      </c>
      <c r="T30">
        <v>1.27</v>
      </c>
      <c r="U30">
        <v>1.27</v>
      </c>
      <c r="V30">
        <v>1.27</v>
      </c>
      <c r="W30">
        <v>1.27</v>
      </c>
      <c r="X30">
        <v>1.27</v>
      </c>
      <c r="Z30" s="32">
        <f t="shared" si="0"/>
        <v>7.4705882352941178</v>
      </c>
    </row>
    <row r="31" spans="1:26">
      <c r="A31">
        <v>23</v>
      </c>
      <c r="B31" t="s">
        <v>55</v>
      </c>
      <c r="C31" t="s">
        <v>470</v>
      </c>
      <c r="D31">
        <v>6.07</v>
      </c>
      <c r="E31">
        <v>6.07</v>
      </c>
      <c r="F31">
        <v>6.08</v>
      </c>
      <c r="G31">
        <v>6.08</v>
      </c>
      <c r="H31">
        <v>7.36</v>
      </c>
      <c r="I31">
        <v>7.36</v>
      </c>
      <c r="J31">
        <v>7.36</v>
      </c>
      <c r="K31">
        <v>7.36</v>
      </c>
      <c r="L31">
        <v>7.36</v>
      </c>
      <c r="M31">
        <v>7.36</v>
      </c>
      <c r="N31">
        <v>7.36</v>
      </c>
      <c r="O31">
        <v>7.36</v>
      </c>
      <c r="P31">
        <v>13.53</v>
      </c>
      <c r="Q31">
        <v>13.53</v>
      </c>
      <c r="R31">
        <v>13.53</v>
      </c>
      <c r="S31">
        <v>13.53</v>
      </c>
      <c r="T31">
        <v>13.53</v>
      </c>
      <c r="U31">
        <v>13.53</v>
      </c>
      <c r="V31">
        <v>13.53</v>
      </c>
      <c r="W31">
        <v>13.53</v>
      </c>
      <c r="X31">
        <v>13.53</v>
      </c>
      <c r="Z31" s="32">
        <f t="shared" si="0"/>
        <v>79.588235294117652</v>
      </c>
    </row>
    <row r="32" spans="1:26">
      <c r="A32">
        <v>24</v>
      </c>
      <c r="B32" t="s">
        <v>61</v>
      </c>
      <c r="C32" t="s">
        <v>60</v>
      </c>
      <c r="D32">
        <v>0.43</v>
      </c>
      <c r="E32">
        <v>0.43</v>
      </c>
      <c r="F32">
        <v>0.43</v>
      </c>
      <c r="G32">
        <v>0.43</v>
      </c>
      <c r="H32">
        <v>0.43</v>
      </c>
      <c r="I32">
        <v>0.44</v>
      </c>
      <c r="J32">
        <v>0.44</v>
      </c>
      <c r="K32">
        <v>0.44</v>
      </c>
      <c r="L32">
        <v>0.44</v>
      </c>
      <c r="M32">
        <v>0.44</v>
      </c>
      <c r="N32">
        <v>0.44</v>
      </c>
      <c r="O32">
        <v>0.44</v>
      </c>
      <c r="P32">
        <v>0.44</v>
      </c>
      <c r="Q32">
        <v>0.47</v>
      </c>
      <c r="R32">
        <v>0.47</v>
      </c>
      <c r="S32">
        <v>0.49</v>
      </c>
      <c r="T32">
        <v>0.49</v>
      </c>
      <c r="U32">
        <v>0.49</v>
      </c>
      <c r="V32">
        <v>0.49</v>
      </c>
      <c r="W32">
        <v>0.49</v>
      </c>
      <c r="X32">
        <v>0.49</v>
      </c>
      <c r="Z32" s="32">
        <f t="shared" si="0"/>
        <v>2.8823529411764706</v>
      </c>
    </row>
    <row r="33" spans="1:26">
      <c r="A33">
        <v>25</v>
      </c>
      <c r="B33" t="s">
        <v>49</v>
      </c>
      <c r="C33" t="s">
        <v>48</v>
      </c>
      <c r="D33">
        <v>6.53</v>
      </c>
      <c r="E33">
        <v>6.63</v>
      </c>
      <c r="F33">
        <v>6.64</v>
      </c>
      <c r="G33">
        <v>6.81</v>
      </c>
      <c r="H33">
        <v>6.83</v>
      </c>
      <c r="I33">
        <v>7.16</v>
      </c>
      <c r="J33">
        <v>7.22</v>
      </c>
      <c r="K33">
        <v>7.22</v>
      </c>
      <c r="L33">
        <v>7.22</v>
      </c>
      <c r="M33">
        <v>7.22</v>
      </c>
      <c r="N33">
        <v>7.22</v>
      </c>
      <c r="O33">
        <v>7.22</v>
      </c>
      <c r="P33">
        <v>7.22</v>
      </c>
      <c r="Q33">
        <v>7.22</v>
      </c>
      <c r="R33">
        <v>7.22</v>
      </c>
      <c r="S33">
        <v>7.22</v>
      </c>
      <c r="T33">
        <v>7.22</v>
      </c>
      <c r="U33">
        <v>7.22</v>
      </c>
      <c r="V33">
        <v>7.22</v>
      </c>
      <c r="W33">
        <v>7.22</v>
      </c>
      <c r="X33">
        <v>7.22</v>
      </c>
      <c r="Z33" s="32">
        <f t="shared" si="0"/>
        <v>42.470588235294116</v>
      </c>
    </row>
    <row r="34" spans="1:26">
      <c r="A34">
        <v>26</v>
      </c>
      <c r="B34" t="s">
        <v>73</v>
      </c>
      <c r="C34" t="s">
        <v>72</v>
      </c>
      <c r="D34">
        <v>14.48</v>
      </c>
      <c r="E34">
        <v>15.09</v>
      </c>
      <c r="F34">
        <v>15.09</v>
      </c>
      <c r="G34">
        <v>15.09</v>
      </c>
      <c r="H34">
        <v>15.79</v>
      </c>
      <c r="I34">
        <v>15.79</v>
      </c>
      <c r="J34">
        <v>16.03</v>
      </c>
      <c r="K34">
        <v>16.03</v>
      </c>
      <c r="L34">
        <v>16.3</v>
      </c>
      <c r="M34">
        <v>16.3</v>
      </c>
      <c r="N34">
        <v>16.350000000000001</v>
      </c>
      <c r="O34">
        <v>16.440000000000001</v>
      </c>
      <c r="P34">
        <v>16.48</v>
      </c>
      <c r="Q34">
        <v>16.48</v>
      </c>
      <c r="R34">
        <v>16.79</v>
      </c>
      <c r="S34">
        <v>16.809999999999999</v>
      </c>
      <c r="T34">
        <v>16.809999999999999</v>
      </c>
      <c r="U34">
        <v>16.809999999999999</v>
      </c>
      <c r="V34">
        <v>16.809999999999999</v>
      </c>
      <c r="W34">
        <v>16.809999999999999</v>
      </c>
      <c r="X34">
        <v>16.809999999999999</v>
      </c>
      <c r="Z34" s="32">
        <f t="shared" si="0"/>
        <v>98.882352941176464</v>
      </c>
    </row>
    <row r="35" spans="1:26">
      <c r="A35">
        <v>27</v>
      </c>
      <c r="B35" t="s">
        <v>79</v>
      </c>
      <c r="C35" t="s">
        <v>78</v>
      </c>
      <c r="D35">
        <v>17</v>
      </c>
      <c r="E35">
        <v>17</v>
      </c>
      <c r="F35">
        <v>17</v>
      </c>
      <c r="G35">
        <v>17</v>
      </c>
      <c r="H35">
        <v>17</v>
      </c>
      <c r="I35">
        <v>17</v>
      </c>
      <c r="J35">
        <v>17</v>
      </c>
      <c r="K35">
        <v>17</v>
      </c>
      <c r="L35">
        <v>17</v>
      </c>
      <c r="M35">
        <v>17</v>
      </c>
      <c r="N35">
        <v>17</v>
      </c>
      <c r="O35">
        <v>17</v>
      </c>
      <c r="P35">
        <v>17</v>
      </c>
      <c r="Q35">
        <v>17</v>
      </c>
      <c r="R35">
        <v>17</v>
      </c>
      <c r="S35">
        <v>17</v>
      </c>
      <c r="T35">
        <v>17</v>
      </c>
      <c r="U35">
        <v>17</v>
      </c>
      <c r="V35">
        <v>17</v>
      </c>
      <c r="W35">
        <v>17</v>
      </c>
      <c r="X35">
        <v>17</v>
      </c>
      <c r="Z35" s="32">
        <f t="shared" si="0"/>
        <v>100</v>
      </c>
    </row>
    <row r="36" spans="1:26">
      <c r="A36">
        <v>28</v>
      </c>
      <c r="B36" t="s">
        <v>57</v>
      </c>
      <c r="C36" t="s">
        <v>56</v>
      </c>
      <c r="D36">
        <v>8.7799999999999994</v>
      </c>
      <c r="E36">
        <v>8.9</v>
      </c>
      <c r="F36">
        <v>9.27</v>
      </c>
      <c r="G36">
        <v>9.33</v>
      </c>
      <c r="H36">
        <v>9.33</v>
      </c>
      <c r="I36">
        <v>12.32</v>
      </c>
      <c r="J36">
        <v>12.32</v>
      </c>
      <c r="K36">
        <v>14.54</v>
      </c>
      <c r="L36">
        <v>14.54</v>
      </c>
      <c r="M36">
        <v>14.54</v>
      </c>
      <c r="N36">
        <v>14.54</v>
      </c>
      <c r="O36">
        <v>14.54</v>
      </c>
      <c r="P36">
        <v>14.54</v>
      </c>
      <c r="Q36">
        <v>14.54</v>
      </c>
      <c r="R36">
        <v>14.66</v>
      </c>
      <c r="S36">
        <v>14.66</v>
      </c>
      <c r="T36">
        <v>14.66</v>
      </c>
      <c r="U36">
        <v>14.66</v>
      </c>
      <c r="V36">
        <v>14.66</v>
      </c>
      <c r="W36">
        <v>14.66</v>
      </c>
      <c r="X36">
        <v>14.66</v>
      </c>
      <c r="Z36" s="32">
        <f t="shared" si="0"/>
        <v>86.235294117647058</v>
      </c>
    </row>
    <row r="37" spans="1:26">
      <c r="A37">
        <v>29</v>
      </c>
      <c r="B37" t="s">
        <v>67</v>
      </c>
      <c r="C37" t="s">
        <v>66</v>
      </c>
      <c r="D37">
        <v>8.93</v>
      </c>
      <c r="E37">
        <v>9.16</v>
      </c>
      <c r="F37">
        <v>9.49</v>
      </c>
      <c r="G37">
        <v>9.58</v>
      </c>
      <c r="H37">
        <v>10.63</v>
      </c>
      <c r="I37">
        <v>11.05</v>
      </c>
      <c r="J37">
        <v>11.79</v>
      </c>
      <c r="K37">
        <v>12.68</v>
      </c>
      <c r="L37">
        <v>12.9</v>
      </c>
      <c r="M37">
        <v>12.99</v>
      </c>
      <c r="N37">
        <v>13.06</v>
      </c>
      <c r="O37">
        <v>13.47</v>
      </c>
      <c r="P37">
        <v>13.79</v>
      </c>
      <c r="Q37">
        <v>13.81</v>
      </c>
      <c r="R37">
        <v>13.84</v>
      </c>
      <c r="S37">
        <v>14.05</v>
      </c>
      <c r="T37">
        <v>14.06</v>
      </c>
      <c r="U37">
        <v>14.06</v>
      </c>
      <c r="V37">
        <v>14.06</v>
      </c>
      <c r="W37">
        <v>14.06</v>
      </c>
      <c r="X37">
        <v>14.06</v>
      </c>
      <c r="Z37" s="32">
        <f t="shared" si="0"/>
        <v>82.705882352941174</v>
      </c>
    </row>
    <row r="38" spans="1:26">
      <c r="A38">
        <v>30</v>
      </c>
      <c r="B38" t="s">
        <v>65</v>
      </c>
      <c r="C38" t="s">
        <v>64</v>
      </c>
      <c r="D38">
        <v>0.09</v>
      </c>
      <c r="E38">
        <v>0.09</v>
      </c>
      <c r="F38">
        <v>0.09</v>
      </c>
      <c r="G38">
        <v>0.09</v>
      </c>
      <c r="H38">
        <v>0.09</v>
      </c>
      <c r="I38">
        <v>0.09</v>
      </c>
      <c r="J38">
        <v>0.09</v>
      </c>
      <c r="K38">
        <v>0.09</v>
      </c>
      <c r="L38">
        <v>0.09</v>
      </c>
      <c r="M38">
        <v>0.09</v>
      </c>
      <c r="N38">
        <v>0.09</v>
      </c>
      <c r="O38">
        <v>0.09</v>
      </c>
      <c r="P38">
        <v>0.09</v>
      </c>
      <c r="Q38">
        <v>0.09</v>
      </c>
      <c r="R38">
        <v>0.09</v>
      </c>
      <c r="S38">
        <v>0.09</v>
      </c>
      <c r="T38">
        <v>0.09</v>
      </c>
      <c r="U38">
        <v>0.09</v>
      </c>
      <c r="V38">
        <v>0.09</v>
      </c>
      <c r="W38">
        <v>0.09</v>
      </c>
      <c r="X38">
        <v>0.09</v>
      </c>
      <c r="Z38" s="32">
        <f t="shared" si="0"/>
        <v>0.52941176470588236</v>
      </c>
    </row>
    <row r="39" spans="1:26">
      <c r="A39">
        <v>31</v>
      </c>
      <c r="B39" t="s">
        <v>95</v>
      </c>
      <c r="C39" t="s">
        <v>94</v>
      </c>
      <c r="D39">
        <v>17</v>
      </c>
      <c r="E39">
        <v>17</v>
      </c>
      <c r="F39">
        <v>17</v>
      </c>
      <c r="G39">
        <v>17</v>
      </c>
      <c r="H39">
        <v>17</v>
      </c>
      <c r="I39">
        <v>17</v>
      </c>
      <c r="J39">
        <v>17</v>
      </c>
      <c r="K39">
        <v>17</v>
      </c>
      <c r="L39">
        <v>17</v>
      </c>
      <c r="M39">
        <v>17</v>
      </c>
      <c r="N39">
        <v>17</v>
      </c>
      <c r="O39">
        <v>17</v>
      </c>
      <c r="P39">
        <v>17</v>
      </c>
      <c r="Q39">
        <v>17</v>
      </c>
      <c r="R39">
        <v>17</v>
      </c>
      <c r="S39">
        <v>17</v>
      </c>
      <c r="T39">
        <v>17</v>
      </c>
      <c r="U39">
        <v>17</v>
      </c>
      <c r="V39">
        <v>17</v>
      </c>
      <c r="W39">
        <v>17</v>
      </c>
      <c r="X39">
        <v>17</v>
      </c>
      <c r="Z39" s="32">
        <f t="shared" si="0"/>
        <v>100</v>
      </c>
    </row>
    <row r="40" spans="1:26">
      <c r="A40">
        <v>32</v>
      </c>
      <c r="B40" t="s">
        <v>83</v>
      </c>
      <c r="C40" t="s">
        <v>82</v>
      </c>
      <c r="D40">
        <v>11.18</v>
      </c>
      <c r="E40">
        <v>11.18</v>
      </c>
      <c r="F40">
        <v>11.18</v>
      </c>
      <c r="G40">
        <v>13.39</v>
      </c>
      <c r="H40">
        <v>13.39</v>
      </c>
      <c r="I40">
        <v>15.59</v>
      </c>
      <c r="J40">
        <v>15.59</v>
      </c>
      <c r="K40">
        <v>15.59</v>
      </c>
      <c r="L40">
        <v>16.16</v>
      </c>
      <c r="M40">
        <v>16.16</v>
      </c>
      <c r="N40">
        <v>16.16</v>
      </c>
      <c r="O40">
        <v>16.16</v>
      </c>
      <c r="P40">
        <v>16.16</v>
      </c>
      <c r="Q40">
        <v>16.16</v>
      </c>
      <c r="R40">
        <v>16.16</v>
      </c>
      <c r="S40">
        <v>16.16</v>
      </c>
      <c r="T40">
        <v>16.16</v>
      </c>
      <c r="U40">
        <v>16.16</v>
      </c>
      <c r="V40">
        <v>16.16</v>
      </c>
      <c r="W40">
        <v>16.16</v>
      </c>
      <c r="X40">
        <v>16.16</v>
      </c>
      <c r="Z40" s="32">
        <f t="shared" si="0"/>
        <v>95.058823529411768</v>
      </c>
    </row>
    <row r="41" spans="1:26">
      <c r="A41">
        <v>33</v>
      </c>
      <c r="B41" t="s">
        <v>63</v>
      </c>
      <c r="C41" t="s">
        <v>62</v>
      </c>
      <c r="D41">
        <v>17</v>
      </c>
      <c r="E41">
        <v>17</v>
      </c>
      <c r="F41">
        <v>17</v>
      </c>
      <c r="G41">
        <v>17</v>
      </c>
      <c r="H41">
        <v>17</v>
      </c>
      <c r="I41">
        <v>17</v>
      </c>
      <c r="J41">
        <v>17</v>
      </c>
      <c r="K41">
        <v>17</v>
      </c>
      <c r="L41">
        <v>17</v>
      </c>
      <c r="M41">
        <v>17</v>
      </c>
      <c r="N41">
        <v>17</v>
      </c>
      <c r="O41">
        <v>17</v>
      </c>
      <c r="P41">
        <v>17</v>
      </c>
      <c r="Q41">
        <v>17</v>
      </c>
      <c r="R41">
        <v>17</v>
      </c>
      <c r="S41">
        <v>17</v>
      </c>
      <c r="T41">
        <v>17</v>
      </c>
      <c r="U41">
        <v>17</v>
      </c>
      <c r="V41">
        <v>17</v>
      </c>
      <c r="W41">
        <v>17</v>
      </c>
      <c r="X41">
        <v>17</v>
      </c>
      <c r="Z41" s="32">
        <f t="shared" si="0"/>
        <v>100</v>
      </c>
    </row>
    <row r="42" spans="1:26">
      <c r="A42">
        <v>34</v>
      </c>
      <c r="B42" t="s">
        <v>87</v>
      </c>
      <c r="C42" t="s">
        <v>86</v>
      </c>
      <c r="D42">
        <v>16.41</v>
      </c>
      <c r="E42">
        <v>16.41</v>
      </c>
      <c r="F42">
        <v>16.5</v>
      </c>
      <c r="G42">
        <v>16.5</v>
      </c>
      <c r="H42">
        <v>16.5</v>
      </c>
      <c r="I42">
        <v>16.5</v>
      </c>
      <c r="J42">
        <v>16.5</v>
      </c>
      <c r="K42">
        <v>16.5</v>
      </c>
      <c r="L42">
        <v>16.5</v>
      </c>
      <c r="M42">
        <v>16.5</v>
      </c>
      <c r="N42">
        <v>16.5</v>
      </c>
      <c r="O42">
        <v>16.5</v>
      </c>
      <c r="P42">
        <v>16.5</v>
      </c>
      <c r="Q42">
        <v>16.5</v>
      </c>
      <c r="R42">
        <v>16.5</v>
      </c>
      <c r="S42">
        <v>16.5</v>
      </c>
      <c r="T42">
        <v>16.5</v>
      </c>
      <c r="U42">
        <v>16.5</v>
      </c>
      <c r="V42">
        <v>16.5</v>
      </c>
      <c r="W42">
        <v>16.5</v>
      </c>
      <c r="X42">
        <v>16.5</v>
      </c>
      <c r="Z42" s="32">
        <f t="shared" si="0"/>
        <v>97.058823529411768</v>
      </c>
    </row>
    <row r="43" spans="1:26">
      <c r="A43">
        <v>35</v>
      </c>
      <c r="B43" t="s">
        <v>85</v>
      </c>
      <c r="C43" t="s">
        <v>84</v>
      </c>
      <c r="D43">
        <v>4.7</v>
      </c>
      <c r="E43">
        <v>4.71</v>
      </c>
      <c r="F43">
        <v>4.71</v>
      </c>
      <c r="G43">
        <v>4.8099999999999996</v>
      </c>
      <c r="H43">
        <v>4.8899999999999997</v>
      </c>
      <c r="I43">
        <v>5.23</v>
      </c>
      <c r="J43">
        <v>5.42</v>
      </c>
      <c r="K43">
        <v>5.51</v>
      </c>
      <c r="L43">
        <v>5.76</v>
      </c>
      <c r="M43">
        <v>5.84</v>
      </c>
      <c r="N43">
        <v>5.93</v>
      </c>
      <c r="O43">
        <v>6.41</v>
      </c>
      <c r="P43">
        <v>6.44</v>
      </c>
      <c r="Q43">
        <v>6.8</v>
      </c>
      <c r="R43">
        <v>6.83</v>
      </c>
      <c r="S43">
        <v>7</v>
      </c>
      <c r="T43">
        <v>7.06</v>
      </c>
      <c r="U43">
        <v>7.06</v>
      </c>
      <c r="V43">
        <v>7.26</v>
      </c>
      <c r="W43">
        <v>7.57</v>
      </c>
      <c r="X43">
        <v>7.57</v>
      </c>
      <c r="Z43" s="32">
        <f t="shared" si="0"/>
        <v>44.529411764705884</v>
      </c>
    </row>
    <row r="44" spans="1:26">
      <c r="A44">
        <v>36</v>
      </c>
      <c r="B44" t="s">
        <v>371</v>
      </c>
      <c r="C44" t="s">
        <v>370</v>
      </c>
      <c r="D44">
        <v>13.97</v>
      </c>
      <c r="E44">
        <v>14.12</v>
      </c>
      <c r="F44">
        <v>14.16</v>
      </c>
      <c r="G44">
        <v>14.16</v>
      </c>
      <c r="H44">
        <v>14.18</v>
      </c>
      <c r="I44">
        <v>14.18</v>
      </c>
      <c r="J44">
        <v>15.61</v>
      </c>
      <c r="K44">
        <v>15.61</v>
      </c>
      <c r="L44">
        <v>15.9</v>
      </c>
      <c r="M44">
        <v>15.9</v>
      </c>
      <c r="N44">
        <v>15.9</v>
      </c>
      <c r="O44">
        <v>16.559999999999999</v>
      </c>
      <c r="P44">
        <v>16.559999999999999</v>
      </c>
      <c r="Q44">
        <v>16.59</v>
      </c>
      <c r="R44">
        <v>16.649999999999999</v>
      </c>
      <c r="S44">
        <v>16.649999999999999</v>
      </c>
      <c r="T44">
        <v>16.649999999999999</v>
      </c>
      <c r="U44">
        <v>16.649999999999999</v>
      </c>
      <c r="V44">
        <v>16.670000000000002</v>
      </c>
      <c r="W44">
        <v>16.670000000000002</v>
      </c>
      <c r="X44">
        <v>16.670000000000002</v>
      </c>
      <c r="Z44" s="32">
        <f t="shared" si="0"/>
        <v>98.058823529411782</v>
      </c>
    </row>
    <row r="45" spans="1:26">
      <c r="A45">
        <v>37</v>
      </c>
      <c r="B45" t="s">
        <v>91</v>
      </c>
      <c r="C45" t="s">
        <v>90</v>
      </c>
      <c r="D45">
        <v>9.68</v>
      </c>
      <c r="E45">
        <v>9.68</v>
      </c>
      <c r="F45">
        <v>9.68</v>
      </c>
      <c r="G45">
        <v>9.68</v>
      </c>
      <c r="H45">
        <v>9.82</v>
      </c>
      <c r="I45">
        <v>10.18</v>
      </c>
      <c r="J45">
        <v>10.18</v>
      </c>
      <c r="K45">
        <v>10.18</v>
      </c>
      <c r="L45">
        <v>10.18</v>
      </c>
      <c r="M45">
        <v>10.18</v>
      </c>
      <c r="N45">
        <v>10.18</v>
      </c>
      <c r="O45">
        <v>10.18</v>
      </c>
      <c r="P45">
        <v>10.18</v>
      </c>
      <c r="Q45">
        <v>10.18</v>
      </c>
      <c r="R45">
        <v>10.18</v>
      </c>
      <c r="S45">
        <v>10.18</v>
      </c>
      <c r="T45">
        <v>10.18</v>
      </c>
      <c r="U45">
        <v>10.18</v>
      </c>
      <c r="V45">
        <v>10.18</v>
      </c>
      <c r="W45">
        <v>10.18</v>
      </c>
      <c r="X45">
        <v>10.18</v>
      </c>
      <c r="Z45" s="32">
        <f t="shared" si="0"/>
        <v>59.882352941176471</v>
      </c>
    </row>
    <row r="46" spans="1:26">
      <c r="A46">
        <v>38</v>
      </c>
      <c r="B46" t="s">
        <v>93</v>
      </c>
      <c r="C46" t="s">
        <v>92</v>
      </c>
      <c r="D46">
        <v>8.24</v>
      </c>
      <c r="E46">
        <v>8.27</v>
      </c>
      <c r="F46">
        <v>8.36</v>
      </c>
      <c r="G46">
        <v>8.42</v>
      </c>
      <c r="H46">
        <v>8.5399999999999991</v>
      </c>
      <c r="I46">
        <v>8.61</v>
      </c>
      <c r="J46">
        <v>8.9600000000000009</v>
      </c>
      <c r="K46">
        <v>9.08</v>
      </c>
      <c r="L46">
        <v>9.2100000000000009</v>
      </c>
      <c r="M46">
        <v>9.4499999999999993</v>
      </c>
      <c r="N46">
        <v>9.93</v>
      </c>
      <c r="O46">
        <v>10.6</v>
      </c>
      <c r="P46">
        <v>10.92</v>
      </c>
      <c r="Q46">
        <v>10.92</v>
      </c>
      <c r="R46">
        <v>10.93</v>
      </c>
      <c r="S46">
        <v>10.93</v>
      </c>
      <c r="T46">
        <v>10.93</v>
      </c>
      <c r="U46">
        <v>10.93</v>
      </c>
      <c r="V46">
        <v>10.94</v>
      </c>
      <c r="W46">
        <v>10.94</v>
      </c>
      <c r="X46">
        <v>10.94</v>
      </c>
      <c r="Z46" s="32">
        <f t="shared" si="0"/>
        <v>64.352941176470594</v>
      </c>
    </row>
    <row r="47" spans="1:26">
      <c r="A47">
        <v>39</v>
      </c>
      <c r="B47" t="s">
        <v>105</v>
      </c>
      <c r="C47" t="s">
        <v>509</v>
      </c>
      <c r="D47">
        <v>17</v>
      </c>
      <c r="E47">
        <v>17</v>
      </c>
      <c r="F47">
        <v>17</v>
      </c>
      <c r="G47">
        <v>17</v>
      </c>
      <c r="H47">
        <v>17</v>
      </c>
      <c r="I47">
        <v>17</v>
      </c>
      <c r="J47">
        <v>17</v>
      </c>
      <c r="K47">
        <v>17</v>
      </c>
      <c r="L47">
        <v>17</v>
      </c>
      <c r="M47">
        <v>17</v>
      </c>
      <c r="N47">
        <v>17</v>
      </c>
      <c r="O47">
        <v>17</v>
      </c>
      <c r="P47">
        <v>17</v>
      </c>
      <c r="Q47">
        <v>17</v>
      </c>
      <c r="R47">
        <v>17</v>
      </c>
      <c r="S47">
        <v>17</v>
      </c>
      <c r="T47">
        <v>17</v>
      </c>
      <c r="U47">
        <v>17</v>
      </c>
      <c r="V47">
        <v>17</v>
      </c>
      <c r="W47">
        <v>17</v>
      </c>
      <c r="X47">
        <v>17</v>
      </c>
      <c r="Z47" s="32">
        <f t="shared" si="0"/>
        <v>100</v>
      </c>
    </row>
    <row r="48" spans="1:26">
      <c r="A48">
        <v>40</v>
      </c>
      <c r="B48" t="s">
        <v>81</v>
      </c>
      <c r="C48" t="s">
        <v>80</v>
      </c>
      <c r="D48">
        <v>7.06</v>
      </c>
      <c r="E48">
        <v>7.15</v>
      </c>
      <c r="F48">
        <v>7.15</v>
      </c>
      <c r="G48">
        <v>7.15</v>
      </c>
      <c r="H48">
        <v>7.61</v>
      </c>
      <c r="I48">
        <v>7.63</v>
      </c>
      <c r="J48">
        <v>7.78</v>
      </c>
      <c r="K48">
        <v>7.78</v>
      </c>
      <c r="L48">
        <v>7.78</v>
      </c>
      <c r="M48">
        <v>7.78</v>
      </c>
      <c r="N48">
        <v>8.69</v>
      </c>
      <c r="O48">
        <v>9.17</v>
      </c>
      <c r="P48">
        <v>9.17</v>
      </c>
      <c r="Q48">
        <v>9.17</v>
      </c>
      <c r="R48">
        <v>9.17</v>
      </c>
      <c r="S48">
        <v>9.17</v>
      </c>
      <c r="T48">
        <v>9.17</v>
      </c>
      <c r="U48">
        <v>9.17</v>
      </c>
      <c r="V48">
        <v>9.17</v>
      </c>
      <c r="W48">
        <v>9.17</v>
      </c>
      <c r="X48">
        <v>9.17</v>
      </c>
      <c r="Z48" s="32">
        <f t="shared" si="0"/>
        <v>53.941176470588232</v>
      </c>
    </row>
    <row r="49" spans="1:26">
      <c r="A49">
        <v>41</v>
      </c>
      <c r="B49" t="s">
        <v>101</v>
      </c>
      <c r="C49" t="s">
        <v>510</v>
      </c>
      <c r="D49">
        <v>10.02</v>
      </c>
      <c r="E49">
        <v>10.02</v>
      </c>
      <c r="F49">
        <v>10.029999999999999</v>
      </c>
      <c r="G49">
        <v>10.029999999999999</v>
      </c>
      <c r="H49">
        <v>10.029999999999999</v>
      </c>
      <c r="I49">
        <v>10.029999999999999</v>
      </c>
      <c r="J49">
        <v>10.029999999999999</v>
      </c>
      <c r="K49">
        <v>10.029999999999999</v>
      </c>
      <c r="L49">
        <v>10.029999999999999</v>
      </c>
      <c r="M49">
        <v>10.029999999999999</v>
      </c>
      <c r="N49">
        <v>10.029999999999999</v>
      </c>
      <c r="O49">
        <v>10.029999999999999</v>
      </c>
      <c r="P49">
        <v>10.029999999999999</v>
      </c>
      <c r="Q49">
        <v>10.029999999999999</v>
      </c>
      <c r="R49">
        <v>10.029999999999999</v>
      </c>
      <c r="S49">
        <v>10.029999999999999</v>
      </c>
      <c r="T49">
        <v>10.029999999999999</v>
      </c>
      <c r="U49">
        <v>10.029999999999999</v>
      </c>
      <c r="V49">
        <v>10.029999999999999</v>
      </c>
      <c r="W49">
        <v>10.029999999999999</v>
      </c>
      <c r="X49">
        <v>10.029999999999999</v>
      </c>
      <c r="Z49" s="32">
        <f t="shared" si="0"/>
        <v>58.999999999999993</v>
      </c>
    </row>
    <row r="50" spans="1:26">
      <c r="A50">
        <v>42</v>
      </c>
      <c r="B50" t="s">
        <v>99</v>
      </c>
      <c r="C50" t="s">
        <v>98</v>
      </c>
      <c r="D50">
        <v>5.43</v>
      </c>
      <c r="E50">
        <v>5.43</v>
      </c>
      <c r="F50">
        <v>5.43</v>
      </c>
      <c r="G50">
        <v>6.78</v>
      </c>
      <c r="H50">
        <v>6.78</v>
      </c>
      <c r="I50">
        <v>6.78</v>
      </c>
      <c r="J50">
        <v>6.78</v>
      </c>
      <c r="K50">
        <v>6.78</v>
      </c>
      <c r="L50">
        <v>6.78</v>
      </c>
      <c r="M50">
        <v>7.79</v>
      </c>
      <c r="N50">
        <v>7.79</v>
      </c>
      <c r="O50">
        <v>9.35</v>
      </c>
      <c r="P50">
        <v>9.42</v>
      </c>
      <c r="Q50">
        <v>9.42</v>
      </c>
      <c r="R50">
        <v>9.42</v>
      </c>
      <c r="S50">
        <v>9.42</v>
      </c>
      <c r="T50">
        <v>9.42</v>
      </c>
      <c r="U50">
        <v>9.42</v>
      </c>
      <c r="V50">
        <v>9.42</v>
      </c>
      <c r="W50">
        <v>9.42</v>
      </c>
      <c r="X50">
        <v>9.42</v>
      </c>
      <c r="Z50" s="32">
        <f t="shared" si="0"/>
        <v>55.411764705882355</v>
      </c>
    </row>
    <row r="51" spans="1:26">
      <c r="A51">
        <v>43</v>
      </c>
      <c r="B51" t="s">
        <v>511</v>
      </c>
      <c r="C51" t="s">
        <v>512</v>
      </c>
      <c r="D51">
        <v>0.03</v>
      </c>
      <c r="E51">
        <v>0.03</v>
      </c>
      <c r="F51">
        <v>0.03</v>
      </c>
      <c r="G51">
        <v>0.21</v>
      </c>
      <c r="H51">
        <v>0.21</v>
      </c>
      <c r="I51">
        <v>0.21</v>
      </c>
      <c r="J51">
        <v>0.88</v>
      </c>
      <c r="K51">
        <v>0.88</v>
      </c>
      <c r="L51">
        <v>0.89</v>
      </c>
      <c r="M51">
        <v>0.89</v>
      </c>
      <c r="N51">
        <v>0.95</v>
      </c>
      <c r="O51">
        <v>0.95</v>
      </c>
      <c r="P51">
        <v>0.95</v>
      </c>
      <c r="Q51">
        <v>0.95</v>
      </c>
      <c r="R51">
        <v>0.95</v>
      </c>
      <c r="S51">
        <v>0.95</v>
      </c>
      <c r="T51">
        <v>0.95</v>
      </c>
      <c r="U51">
        <v>0.95</v>
      </c>
      <c r="V51">
        <v>0.95</v>
      </c>
      <c r="W51">
        <v>0.95</v>
      </c>
      <c r="X51">
        <v>0.95</v>
      </c>
      <c r="Z51" s="32">
        <f t="shared" si="0"/>
        <v>5.5882352941176467</v>
      </c>
    </row>
    <row r="52" spans="1:26">
      <c r="A52">
        <v>44</v>
      </c>
      <c r="B52" t="s">
        <v>97</v>
      </c>
      <c r="C52" t="s">
        <v>96</v>
      </c>
      <c r="D52">
        <v>15.14</v>
      </c>
      <c r="E52">
        <v>15.14</v>
      </c>
      <c r="F52">
        <v>15.14</v>
      </c>
      <c r="G52">
        <v>15.14</v>
      </c>
      <c r="H52">
        <v>15.14</v>
      </c>
      <c r="I52">
        <v>15.14</v>
      </c>
      <c r="J52">
        <v>15.14</v>
      </c>
      <c r="K52">
        <v>15.14</v>
      </c>
      <c r="L52">
        <v>15.14</v>
      </c>
      <c r="M52">
        <v>15.14</v>
      </c>
      <c r="N52">
        <v>15.14</v>
      </c>
      <c r="O52">
        <v>15.14</v>
      </c>
      <c r="P52">
        <v>15.14</v>
      </c>
      <c r="Q52">
        <v>15.14</v>
      </c>
      <c r="R52">
        <v>15.14</v>
      </c>
      <c r="S52">
        <v>15.14</v>
      </c>
      <c r="T52">
        <v>15.14</v>
      </c>
      <c r="U52">
        <v>15.14</v>
      </c>
      <c r="V52">
        <v>15.14</v>
      </c>
      <c r="W52">
        <v>15.14</v>
      </c>
      <c r="X52">
        <v>15.14</v>
      </c>
      <c r="Z52" s="32">
        <f t="shared" si="0"/>
        <v>89.058823529411768</v>
      </c>
    </row>
    <row r="53" spans="1:26">
      <c r="A53">
        <v>45</v>
      </c>
      <c r="B53" t="s">
        <v>133</v>
      </c>
      <c r="C53" t="s">
        <v>132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Z53" s="32">
        <f t="shared" si="0"/>
        <v>0</v>
      </c>
    </row>
    <row r="54" spans="1:26">
      <c r="A54">
        <v>46</v>
      </c>
      <c r="B54" t="s">
        <v>111</v>
      </c>
      <c r="C54" t="s">
        <v>110</v>
      </c>
      <c r="D54">
        <v>2.4900000000000002</v>
      </c>
      <c r="E54">
        <v>2.4900000000000002</v>
      </c>
      <c r="F54">
        <v>2.4900000000000002</v>
      </c>
      <c r="G54">
        <v>2.4900000000000002</v>
      </c>
      <c r="H54">
        <v>2.4900000000000002</v>
      </c>
      <c r="I54">
        <v>2.4900000000000002</v>
      </c>
      <c r="J54">
        <v>2.4900000000000002</v>
      </c>
      <c r="K54">
        <v>2.4900000000000002</v>
      </c>
      <c r="L54">
        <v>2.4900000000000002</v>
      </c>
      <c r="M54">
        <v>2.4900000000000002</v>
      </c>
      <c r="N54">
        <v>2.4900000000000002</v>
      </c>
      <c r="O54">
        <v>2.4900000000000002</v>
      </c>
      <c r="P54">
        <v>2.4900000000000002</v>
      </c>
      <c r="Q54">
        <v>2.4900000000000002</v>
      </c>
      <c r="R54">
        <v>2.4900000000000002</v>
      </c>
      <c r="S54">
        <v>2.4900000000000002</v>
      </c>
      <c r="T54">
        <v>2.4900000000000002</v>
      </c>
      <c r="U54">
        <v>2.4900000000000002</v>
      </c>
      <c r="V54">
        <v>2.4900000000000002</v>
      </c>
      <c r="W54">
        <v>2.4900000000000002</v>
      </c>
      <c r="X54">
        <v>2.4900000000000002</v>
      </c>
      <c r="Z54" s="32">
        <f t="shared" si="0"/>
        <v>14.647058823529413</v>
      </c>
    </row>
    <row r="55" spans="1:26">
      <c r="A55">
        <v>47</v>
      </c>
      <c r="B55" t="s">
        <v>103</v>
      </c>
      <c r="C55" t="s">
        <v>102</v>
      </c>
      <c r="D55">
        <v>15.46</v>
      </c>
      <c r="E55">
        <v>15.73</v>
      </c>
      <c r="F55">
        <v>15.73</v>
      </c>
      <c r="G55">
        <v>15.75</v>
      </c>
      <c r="H55">
        <v>15.85</v>
      </c>
      <c r="I55">
        <v>15.86</v>
      </c>
      <c r="J55">
        <v>15.86</v>
      </c>
      <c r="K55">
        <v>15.86</v>
      </c>
      <c r="L55">
        <v>15.87</v>
      </c>
      <c r="M55">
        <v>15.87</v>
      </c>
      <c r="N55">
        <v>15.87</v>
      </c>
      <c r="O55">
        <v>15.87</v>
      </c>
      <c r="P55">
        <v>16.010000000000002</v>
      </c>
      <c r="Q55">
        <v>16.010000000000002</v>
      </c>
      <c r="R55">
        <v>16.010000000000002</v>
      </c>
      <c r="S55">
        <v>16.010000000000002</v>
      </c>
      <c r="T55">
        <v>16.010000000000002</v>
      </c>
      <c r="U55">
        <v>16.010000000000002</v>
      </c>
      <c r="V55">
        <v>16.010000000000002</v>
      </c>
      <c r="W55">
        <v>16.010000000000002</v>
      </c>
      <c r="X55">
        <v>16.010000000000002</v>
      </c>
      <c r="Z55" s="32">
        <f t="shared" si="0"/>
        <v>94.176470588235304</v>
      </c>
    </row>
    <row r="56" spans="1:26">
      <c r="A56">
        <v>48</v>
      </c>
      <c r="B56" t="s">
        <v>109</v>
      </c>
      <c r="C56" t="s">
        <v>108</v>
      </c>
      <c r="D56">
        <v>4.29</v>
      </c>
      <c r="E56">
        <v>4.29</v>
      </c>
      <c r="F56">
        <v>4.29</v>
      </c>
      <c r="G56">
        <v>4.29</v>
      </c>
      <c r="H56">
        <v>4.29</v>
      </c>
      <c r="I56">
        <v>4.29</v>
      </c>
      <c r="J56">
        <v>4.29</v>
      </c>
      <c r="K56">
        <v>4.29</v>
      </c>
      <c r="L56">
        <v>4.29</v>
      </c>
      <c r="M56">
        <v>4.29</v>
      </c>
      <c r="N56">
        <v>4.29</v>
      </c>
      <c r="O56">
        <v>6.05</v>
      </c>
      <c r="P56">
        <v>6.22</v>
      </c>
      <c r="Q56">
        <v>6.22</v>
      </c>
      <c r="R56">
        <v>6.22</v>
      </c>
      <c r="S56">
        <v>6.22</v>
      </c>
      <c r="T56">
        <v>6.22</v>
      </c>
      <c r="U56">
        <v>6.22</v>
      </c>
      <c r="V56">
        <v>6.22</v>
      </c>
      <c r="W56">
        <v>6.22</v>
      </c>
      <c r="X56">
        <v>6.32</v>
      </c>
      <c r="Z56" s="32">
        <f t="shared" si="0"/>
        <v>37.176470588235297</v>
      </c>
    </row>
    <row r="57" spans="1:26">
      <c r="A57">
        <v>49</v>
      </c>
      <c r="B57" t="s">
        <v>115</v>
      </c>
      <c r="C57" t="s">
        <v>114</v>
      </c>
      <c r="D57">
        <v>6.39</v>
      </c>
      <c r="E57">
        <v>6.68</v>
      </c>
      <c r="F57">
        <v>7.29</v>
      </c>
      <c r="G57">
        <v>7.29</v>
      </c>
      <c r="H57">
        <v>7.3</v>
      </c>
      <c r="I57">
        <v>7.3</v>
      </c>
      <c r="J57">
        <v>7.32</v>
      </c>
      <c r="K57">
        <v>8.06</v>
      </c>
      <c r="L57">
        <v>8.06</v>
      </c>
      <c r="M57">
        <v>8.06</v>
      </c>
      <c r="N57">
        <v>8.06</v>
      </c>
      <c r="O57">
        <v>8.06</v>
      </c>
      <c r="P57">
        <v>8.07</v>
      </c>
      <c r="Q57">
        <v>8.07</v>
      </c>
      <c r="R57">
        <v>8.07</v>
      </c>
      <c r="S57">
        <v>8.07</v>
      </c>
      <c r="T57">
        <v>8.07</v>
      </c>
      <c r="U57">
        <v>8.07</v>
      </c>
      <c r="V57">
        <v>8.07</v>
      </c>
      <c r="W57">
        <v>8.07</v>
      </c>
      <c r="X57">
        <v>8.07</v>
      </c>
      <c r="Z57" s="32">
        <f t="shared" si="0"/>
        <v>47.470588235294116</v>
      </c>
    </row>
    <row r="58" spans="1:26">
      <c r="A58">
        <v>50</v>
      </c>
      <c r="B58" t="s">
        <v>152</v>
      </c>
      <c r="C58" t="s">
        <v>151</v>
      </c>
      <c r="D58">
        <v>7.08</v>
      </c>
      <c r="E58">
        <v>9.19</v>
      </c>
      <c r="F58">
        <v>10.24</v>
      </c>
      <c r="G58">
        <v>10.24</v>
      </c>
      <c r="H58">
        <v>10.24</v>
      </c>
      <c r="I58">
        <v>10.24</v>
      </c>
      <c r="J58">
        <v>17</v>
      </c>
      <c r="K58">
        <v>17</v>
      </c>
      <c r="L58">
        <v>17</v>
      </c>
      <c r="M58">
        <v>17</v>
      </c>
      <c r="N58">
        <v>17</v>
      </c>
      <c r="O58">
        <v>17</v>
      </c>
      <c r="P58">
        <v>17</v>
      </c>
      <c r="Q58">
        <v>17</v>
      </c>
      <c r="R58">
        <v>17</v>
      </c>
      <c r="S58">
        <v>17</v>
      </c>
      <c r="T58">
        <v>17</v>
      </c>
      <c r="U58">
        <v>17</v>
      </c>
      <c r="V58">
        <v>17</v>
      </c>
      <c r="W58">
        <v>17</v>
      </c>
      <c r="X58">
        <v>17</v>
      </c>
      <c r="Z58" s="32">
        <f t="shared" si="0"/>
        <v>100</v>
      </c>
    </row>
    <row r="59" spans="1:26">
      <c r="A59">
        <v>51</v>
      </c>
      <c r="B59" t="s">
        <v>113</v>
      </c>
      <c r="C59" t="s">
        <v>112</v>
      </c>
      <c r="D59">
        <v>12.92</v>
      </c>
      <c r="E59">
        <v>14.22</v>
      </c>
      <c r="F59">
        <v>14.24</v>
      </c>
      <c r="G59">
        <v>14.25</v>
      </c>
      <c r="H59">
        <v>14.28</v>
      </c>
      <c r="I59">
        <v>14.29</v>
      </c>
      <c r="J59">
        <v>14.3</v>
      </c>
      <c r="K59">
        <v>14.3</v>
      </c>
      <c r="L59">
        <v>14.3</v>
      </c>
      <c r="M59">
        <v>14.3</v>
      </c>
      <c r="N59">
        <v>14.3</v>
      </c>
      <c r="O59">
        <v>14.3</v>
      </c>
      <c r="P59">
        <v>14.3</v>
      </c>
      <c r="Q59">
        <v>14.3</v>
      </c>
      <c r="R59">
        <v>14.3</v>
      </c>
      <c r="S59">
        <v>14.3</v>
      </c>
      <c r="T59">
        <v>14.3</v>
      </c>
      <c r="U59">
        <v>14.3</v>
      </c>
      <c r="V59">
        <v>14.3</v>
      </c>
      <c r="W59">
        <v>14.3</v>
      </c>
      <c r="X59">
        <v>14.3</v>
      </c>
      <c r="Z59" s="32">
        <f t="shared" si="0"/>
        <v>84.117647058823536</v>
      </c>
    </row>
    <row r="60" spans="1:26">
      <c r="A60">
        <v>52</v>
      </c>
      <c r="B60" t="s">
        <v>150</v>
      </c>
      <c r="C60" t="s">
        <v>149</v>
      </c>
      <c r="D60">
        <v>17</v>
      </c>
      <c r="E60">
        <v>17</v>
      </c>
      <c r="F60">
        <v>17</v>
      </c>
      <c r="G60">
        <v>17</v>
      </c>
      <c r="H60">
        <v>17</v>
      </c>
      <c r="I60">
        <v>17</v>
      </c>
      <c r="J60">
        <v>17</v>
      </c>
      <c r="K60">
        <v>17</v>
      </c>
      <c r="L60">
        <v>17</v>
      </c>
      <c r="M60">
        <v>17</v>
      </c>
      <c r="N60">
        <v>17</v>
      </c>
      <c r="O60">
        <v>17</v>
      </c>
      <c r="P60">
        <v>17</v>
      </c>
      <c r="Q60">
        <v>17</v>
      </c>
      <c r="R60">
        <v>17</v>
      </c>
      <c r="S60">
        <v>17</v>
      </c>
      <c r="T60">
        <v>17</v>
      </c>
      <c r="U60">
        <v>17</v>
      </c>
      <c r="V60">
        <v>17</v>
      </c>
      <c r="W60">
        <v>17</v>
      </c>
      <c r="X60">
        <v>17</v>
      </c>
      <c r="Z60" s="32">
        <f t="shared" si="0"/>
        <v>100</v>
      </c>
    </row>
    <row r="61" spans="1:26">
      <c r="A61">
        <v>53</v>
      </c>
      <c r="B61" t="s">
        <v>160</v>
      </c>
      <c r="C61" t="s">
        <v>159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Z61" s="32">
        <f t="shared" si="0"/>
        <v>0</v>
      </c>
    </row>
    <row r="62" spans="1:26">
      <c r="A62">
        <v>54</v>
      </c>
      <c r="B62" t="s">
        <v>164</v>
      </c>
      <c r="C62" t="s">
        <v>163</v>
      </c>
      <c r="D62">
        <v>13.61</v>
      </c>
      <c r="E62">
        <v>13.61</v>
      </c>
      <c r="F62">
        <v>13.61</v>
      </c>
      <c r="G62">
        <v>13.61</v>
      </c>
      <c r="H62">
        <v>13.61</v>
      </c>
      <c r="I62">
        <v>13.61</v>
      </c>
      <c r="J62">
        <v>13.61</v>
      </c>
      <c r="K62">
        <v>13.61</v>
      </c>
      <c r="L62">
        <v>13.61</v>
      </c>
      <c r="M62">
        <v>13.61</v>
      </c>
      <c r="N62">
        <v>13.61</v>
      </c>
      <c r="O62">
        <v>13.61</v>
      </c>
      <c r="P62">
        <v>13.61</v>
      </c>
      <c r="Q62">
        <v>13.61</v>
      </c>
      <c r="R62">
        <v>13.61</v>
      </c>
      <c r="S62">
        <v>13.61</v>
      </c>
      <c r="T62">
        <v>13.61</v>
      </c>
      <c r="U62">
        <v>13.61</v>
      </c>
      <c r="V62">
        <v>13.61</v>
      </c>
      <c r="W62">
        <v>13.61</v>
      </c>
      <c r="X62">
        <v>13.61</v>
      </c>
      <c r="Z62" s="32">
        <f t="shared" si="0"/>
        <v>80.058823529411768</v>
      </c>
    </row>
    <row r="63" spans="1:26">
      <c r="A63">
        <v>55</v>
      </c>
      <c r="B63" t="s">
        <v>117</v>
      </c>
      <c r="C63" t="s">
        <v>116</v>
      </c>
      <c r="D63">
        <v>4.3899999999999997</v>
      </c>
      <c r="E63">
        <v>4.42</v>
      </c>
      <c r="F63">
        <v>4.46</v>
      </c>
      <c r="G63">
        <v>4.47</v>
      </c>
      <c r="H63">
        <v>4.5199999999999996</v>
      </c>
      <c r="I63">
        <v>4.55</v>
      </c>
      <c r="J63">
        <v>4.63</v>
      </c>
      <c r="K63">
        <v>4.6500000000000004</v>
      </c>
      <c r="L63">
        <v>4.6500000000000004</v>
      </c>
      <c r="M63">
        <v>4.66</v>
      </c>
      <c r="N63">
        <v>4.7</v>
      </c>
      <c r="O63">
        <v>4.74</v>
      </c>
      <c r="P63">
        <v>4.79</v>
      </c>
      <c r="Q63">
        <v>4.82</v>
      </c>
      <c r="R63">
        <v>4.84</v>
      </c>
      <c r="S63">
        <v>4.87</v>
      </c>
      <c r="T63">
        <v>4.8899999999999997</v>
      </c>
      <c r="U63">
        <v>4.8899999999999997</v>
      </c>
      <c r="V63">
        <v>5.1100000000000003</v>
      </c>
      <c r="W63">
        <v>5.1100000000000003</v>
      </c>
      <c r="X63">
        <v>5.1100000000000003</v>
      </c>
      <c r="Z63" s="32">
        <f t="shared" si="0"/>
        <v>30.058823529411768</v>
      </c>
    </row>
    <row r="64" spans="1:26">
      <c r="A64">
        <v>56</v>
      </c>
      <c r="B64" t="s">
        <v>119</v>
      </c>
      <c r="C64" t="s">
        <v>118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Z64" s="32">
        <f t="shared" si="0"/>
        <v>0</v>
      </c>
    </row>
    <row r="65" spans="1:26">
      <c r="A65">
        <v>57</v>
      </c>
      <c r="B65" t="s">
        <v>23</v>
      </c>
      <c r="C65" t="s">
        <v>22</v>
      </c>
      <c r="D65">
        <v>6.31</v>
      </c>
      <c r="E65">
        <v>6.31</v>
      </c>
      <c r="F65">
        <v>6.31</v>
      </c>
      <c r="G65">
        <v>6.31</v>
      </c>
      <c r="H65">
        <v>6.31</v>
      </c>
      <c r="I65">
        <v>6.31</v>
      </c>
      <c r="J65">
        <v>6.31</v>
      </c>
      <c r="K65">
        <v>6.31</v>
      </c>
      <c r="L65">
        <v>6.31</v>
      </c>
      <c r="M65">
        <v>6.31</v>
      </c>
      <c r="N65">
        <v>6.31</v>
      </c>
      <c r="O65">
        <v>6.31</v>
      </c>
      <c r="P65">
        <v>6.31</v>
      </c>
      <c r="Q65">
        <v>6.31</v>
      </c>
      <c r="R65">
        <v>6.31</v>
      </c>
      <c r="S65">
        <v>6.31</v>
      </c>
      <c r="T65">
        <v>6.31</v>
      </c>
      <c r="U65">
        <v>6.31</v>
      </c>
      <c r="V65">
        <v>6.31</v>
      </c>
      <c r="W65">
        <v>6.31</v>
      </c>
      <c r="X65">
        <v>6.31</v>
      </c>
      <c r="Z65" s="32">
        <f t="shared" si="0"/>
        <v>37.117647058823529</v>
      </c>
    </row>
    <row r="66" spans="1:26">
      <c r="A66">
        <v>58</v>
      </c>
      <c r="B66" t="s">
        <v>121</v>
      </c>
      <c r="C66" t="s">
        <v>120</v>
      </c>
      <c r="D66">
        <v>15.34</v>
      </c>
      <c r="E66">
        <v>15.34</v>
      </c>
      <c r="F66">
        <v>15.34</v>
      </c>
      <c r="G66">
        <v>15.34</v>
      </c>
      <c r="H66">
        <v>15.44</v>
      </c>
      <c r="I66">
        <v>15.59</v>
      </c>
      <c r="J66">
        <v>15.61</v>
      </c>
      <c r="K66">
        <v>15.61</v>
      </c>
      <c r="L66">
        <v>15.61</v>
      </c>
      <c r="M66">
        <v>15.61</v>
      </c>
      <c r="N66">
        <v>15.61</v>
      </c>
      <c r="O66">
        <v>15.61</v>
      </c>
      <c r="P66">
        <v>15.61</v>
      </c>
      <c r="Q66">
        <v>15.61</v>
      </c>
      <c r="R66">
        <v>15.61</v>
      </c>
      <c r="S66">
        <v>15.61</v>
      </c>
      <c r="T66">
        <v>15.61</v>
      </c>
      <c r="U66">
        <v>15.61</v>
      </c>
      <c r="V66">
        <v>15.62</v>
      </c>
      <c r="W66">
        <v>15.62</v>
      </c>
      <c r="X66">
        <v>15.62</v>
      </c>
      <c r="Z66" s="32">
        <f t="shared" si="0"/>
        <v>91.882352941176464</v>
      </c>
    </row>
    <row r="67" spans="1:26">
      <c r="A67">
        <v>59</v>
      </c>
      <c r="B67" t="s">
        <v>125</v>
      </c>
      <c r="C67" t="s">
        <v>124</v>
      </c>
      <c r="D67">
        <v>1.93</v>
      </c>
      <c r="E67">
        <v>1.93</v>
      </c>
      <c r="F67">
        <v>2</v>
      </c>
      <c r="G67">
        <v>2</v>
      </c>
      <c r="H67">
        <v>2</v>
      </c>
      <c r="I67">
        <v>2</v>
      </c>
      <c r="J67">
        <v>3.95</v>
      </c>
      <c r="K67">
        <v>3.95</v>
      </c>
      <c r="L67">
        <v>4.3099999999999996</v>
      </c>
      <c r="M67">
        <v>4.3099999999999996</v>
      </c>
      <c r="N67">
        <v>4.3099999999999996</v>
      </c>
      <c r="O67">
        <v>4.3099999999999996</v>
      </c>
      <c r="P67">
        <v>5.41</v>
      </c>
      <c r="Q67">
        <v>5.9</v>
      </c>
      <c r="R67">
        <v>5.9</v>
      </c>
      <c r="S67">
        <v>5.9</v>
      </c>
      <c r="T67">
        <v>5.9</v>
      </c>
      <c r="U67">
        <v>5.9</v>
      </c>
      <c r="V67">
        <v>5.9</v>
      </c>
      <c r="W67">
        <v>5.9</v>
      </c>
      <c r="X67">
        <v>5.9</v>
      </c>
      <c r="Z67" s="32">
        <f t="shared" si="0"/>
        <v>34.705882352941174</v>
      </c>
    </row>
    <row r="68" spans="1:26">
      <c r="A68">
        <v>60</v>
      </c>
      <c r="B68" t="s">
        <v>129</v>
      </c>
      <c r="C68" t="s">
        <v>128</v>
      </c>
      <c r="D68">
        <v>4.91</v>
      </c>
      <c r="E68">
        <v>4.91</v>
      </c>
      <c r="F68">
        <v>4.91</v>
      </c>
      <c r="G68">
        <v>4.91</v>
      </c>
      <c r="H68">
        <v>4.91</v>
      </c>
      <c r="I68">
        <v>4.91</v>
      </c>
      <c r="J68">
        <v>4.91</v>
      </c>
      <c r="K68">
        <v>4.91</v>
      </c>
      <c r="L68">
        <v>4.91</v>
      </c>
      <c r="M68">
        <v>4.91</v>
      </c>
      <c r="N68">
        <v>4.91</v>
      </c>
      <c r="O68">
        <v>4.91</v>
      </c>
      <c r="P68">
        <v>4.91</v>
      </c>
      <c r="Q68">
        <v>4.91</v>
      </c>
      <c r="R68">
        <v>4.91</v>
      </c>
      <c r="S68">
        <v>4.91</v>
      </c>
      <c r="T68">
        <v>4.91</v>
      </c>
      <c r="U68">
        <v>4.91</v>
      </c>
      <c r="V68">
        <v>4.99</v>
      </c>
      <c r="W68">
        <v>4.99</v>
      </c>
      <c r="X68">
        <v>4.99</v>
      </c>
      <c r="Z68" s="32">
        <f t="shared" si="0"/>
        <v>29.352941176470587</v>
      </c>
    </row>
    <row r="69" spans="1:26">
      <c r="A69">
        <v>61</v>
      </c>
      <c r="B69" t="s">
        <v>513</v>
      </c>
      <c r="C69" t="s">
        <v>514</v>
      </c>
      <c r="D69">
        <v>5.66</v>
      </c>
      <c r="E69">
        <v>5.66</v>
      </c>
      <c r="F69">
        <v>5.66</v>
      </c>
      <c r="G69">
        <v>5.66</v>
      </c>
      <c r="H69">
        <v>5.66</v>
      </c>
      <c r="I69">
        <v>5.66</v>
      </c>
      <c r="J69">
        <v>5.66</v>
      </c>
      <c r="K69">
        <v>5.66</v>
      </c>
      <c r="L69">
        <v>5.66</v>
      </c>
      <c r="M69">
        <v>5.66</v>
      </c>
      <c r="N69">
        <v>5.66</v>
      </c>
      <c r="O69">
        <v>5.66</v>
      </c>
      <c r="P69">
        <v>5.66</v>
      </c>
      <c r="Q69">
        <v>5.66</v>
      </c>
      <c r="R69">
        <v>5.66</v>
      </c>
      <c r="S69">
        <v>5.66</v>
      </c>
      <c r="T69">
        <v>5.66</v>
      </c>
      <c r="U69">
        <v>5.66</v>
      </c>
      <c r="V69">
        <v>5.66</v>
      </c>
      <c r="W69">
        <v>5.66</v>
      </c>
      <c r="X69">
        <v>5.66</v>
      </c>
      <c r="Z69" s="32">
        <f t="shared" si="0"/>
        <v>33.294117647058826</v>
      </c>
    </row>
    <row r="70" spans="1:26">
      <c r="A70">
        <v>62</v>
      </c>
      <c r="B70" t="s">
        <v>355</v>
      </c>
      <c r="C70" t="s">
        <v>354</v>
      </c>
      <c r="D70">
        <v>7.7</v>
      </c>
      <c r="E70">
        <v>7.89</v>
      </c>
      <c r="F70">
        <v>7.93</v>
      </c>
      <c r="G70">
        <v>7.97</v>
      </c>
      <c r="H70">
        <v>8.27</v>
      </c>
      <c r="I70">
        <v>8.3800000000000008</v>
      </c>
      <c r="J70">
        <v>8.5</v>
      </c>
      <c r="K70">
        <v>8.5</v>
      </c>
      <c r="L70">
        <v>8.5399999999999991</v>
      </c>
      <c r="M70">
        <v>8.5500000000000007</v>
      </c>
      <c r="N70">
        <v>8.5500000000000007</v>
      </c>
      <c r="O70">
        <v>8.56</v>
      </c>
      <c r="P70">
        <v>8.57</v>
      </c>
      <c r="Q70">
        <v>8.57</v>
      </c>
      <c r="R70">
        <v>8.57</v>
      </c>
      <c r="S70">
        <v>8.57</v>
      </c>
      <c r="T70">
        <v>8.57</v>
      </c>
      <c r="U70">
        <v>8.57</v>
      </c>
      <c r="V70">
        <v>8.57</v>
      </c>
      <c r="W70">
        <v>8.57</v>
      </c>
      <c r="X70">
        <v>8.57</v>
      </c>
      <c r="Z70" s="32">
        <f t="shared" si="0"/>
        <v>50.411764705882355</v>
      </c>
    </row>
    <row r="71" spans="1:26">
      <c r="A71">
        <v>63</v>
      </c>
      <c r="B71" t="s">
        <v>131</v>
      </c>
      <c r="C71" t="s">
        <v>130</v>
      </c>
      <c r="D71">
        <v>17</v>
      </c>
      <c r="E71">
        <v>17</v>
      </c>
      <c r="F71">
        <v>17</v>
      </c>
      <c r="G71">
        <v>17</v>
      </c>
      <c r="H71">
        <v>17</v>
      </c>
      <c r="I71">
        <v>17</v>
      </c>
      <c r="J71">
        <v>17</v>
      </c>
      <c r="K71">
        <v>17</v>
      </c>
      <c r="L71">
        <v>17</v>
      </c>
      <c r="M71">
        <v>17</v>
      </c>
      <c r="N71">
        <v>17</v>
      </c>
      <c r="O71">
        <v>17</v>
      </c>
      <c r="P71">
        <v>17</v>
      </c>
      <c r="Q71">
        <v>17</v>
      </c>
      <c r="R71">
        <v>17</v>
      </c>
      <c r="S71">
        <v>17</v>
      </c>
      <c r="T71">
        <v>17</v>
      </c>
      <c r="U71">
        <v>17</v>
      </c>
      <c r="V71">
        <v>17</v>
      </c>
      <c r="W71">
        <v>17</v>
      </c>
      <c r="X71">
        <v>17</v>
      </c>
      <c r="Z71" s="32">
        <f t="shared" si="0"/>
        <v>100</v>
      </c>
    </row>
    <row r="72" spans="1:26">
      <c r="A72">
        <v>64</v>
      </c>
      <c r="B72" t="s">
        <v>135</v>
      </c>
      <c r="C72" t="s">
        <v>134</v>
      </c>
      <c r="D72">
        <v>14.35</v>
      </c>
      <c r="E72">
        <v>14.35</v>
      </c>
      <c r="F72">
        <v>14.35</v>
      </c>
      <c r="G72">
        <v>14.35</v>
      </c>
      <c r="H72">
        <v>14.35</v>
      </c>
      <c r="I72">
        <v>14.35</v>
      </c>
      <c r="J72">
        <v>14.35</v>
      </c>
      <c r="K72">
        <v>14.35</v>
      </c>
      <c r="L72">
        <v>14.35</v>
      </c>
      <c r="M72">
        <v>14.35</v>
      </c>
      <c r="N72">
        <v>14.35</v>
      </c>
      <c r="O72">
        <v>14.35</v>
      </c>
      <c r="P72">
        <v>14.35</v>
      </c>
      <c r="Q72">
        <v>14.35</v>
      </c>
      <c r="R72">
        <v>14.35</v>
      </c>
      <c r="S72">
        <v>14.35</v>
      </c>
      <c r="T72">
        <v>14.46</v>
      </c>
      <c r="U72">
        <v>14.46</v>
      </c>
      <c r="V72">
        <v>14.52</v>
      </c>
      <c r="W72">
        <v>14.52</v>
      </c>
      <c r="X72">
        <v>14.52</v>
      </c>
      <c r="Z72" s="32">
        <f t="shared" si="0"/>
        <v>85.411764705882348</v>
      </c>
    </row>
    <row r="73" spans="1:26">
      <c r="A73">
        <v>65</v>
      </c>
      <c r="B73" t="s">
        <v>139</v>
      </c>
      <c r="C73" t="s">
        <v>138</v>
      </c>
      <c r="D73">
        <v>4.22</v>
      </c>
      <c r="E73">
        <v>7.98</v>
      </c>
      <c r="F73">
        <v>8</v>
      </c>
      <c r="G73">
        <v>8.0299999999999994</v>
      </c>
      <c r="H73">
        <v>8.09</v>
      </c>
      <c r="I73">
        <v>8.09</v>
      </c>
      <c r="J73">
        <v>8.11</v>
      </c>
      <c r="K73">
        <v>8.11</v>
      </c>
      <c r="L73">
        <v>8.1300000000000008</v>
      </c>
      <c r="M73">
        <v>8.14</v>
      </c>
      <c r="N73">
        <v>8.24</v>
      </c>
      <c r="O73">
        <v>8.26</v>
      </c>
      <c r="P73">
        <v>8.2799999999999994</v>
      </c>
      <c r="Q73">
        <v>8.31</v>
      </c>
      <c r="R73">
        <v>8.35</v>
      </c>
      <c r="S73">
        <v>8.3800000000000008</v>
      </c>
      <c r="T73">
        <v>8.3800000000000008</v>
      </c>
      <c r="U73">
        <v>8.3800000000000008</v>
      </c>
      <c r="V73">
        <v>8.3800000000000008</v>
      </c>
      <c r="W73">
        <v>8.3800000000000008</v>
      </c>
      <c r="X73">
        <v>8.3800000000000008</v>
      </c>
      <c r="Z73" s="32">
        <f t="shared" si="0"/>
        <v>49.294117647058833</v>
      </c>
    </row>
    <row r="74" spans="1:26">
      <c r="A74">
        <v>66</v>
      </c>
      <c r="B74" t="s">
        <v>191</v>
      </c>
      <c r="C74" t="s">
        <v>190</v>
      </c>
      <c r="D74">
        <v>1.08</v>
      </c>
      <c r="E74">
        <v>1.08</v>
      </c>
      <c r="F74">
        <v>1.08</v>
      </c>
      <c r="G74">
        <v>1.08</v>
      </c>
      <c r="H74">
        <v>1.08</v>
      </c>
      <c r="I74">
        <v>1.08</v>
      </c>
      <c r="J74">
        <v>1.26</v>
      </c>
      <c r="K74">
        <v>1.36</v>
      </c>
      <c r="L74">
        <v>1.36</v>
      </c>
      <c r="M74">
        <v>1.36</v>
      </c>
      <c r="N74">
        <v>1.36</v>
      </c>
      <c r="O74">
        <v>1.36</v>
      </c>
      <c r="P74">
        <v>1.36</v>
      </c>
      <c r="Q74">
        <v>1.36</v>
      </c>
      <c r="R74">
        <v>1.36</v>
      </c>
      <c r="S74">
        <v>1.36</v>
      </c>
      <c r="T74">
        <v>1.36</v>
      </c>
      <c r="U74">
        <v>1.36</v>
      </c>
      <c r="V74">
        <v>1.36</v>
      </c>
      <c r="W74">
        <v>1.36</v>
      </c>
      <c r="X74">
        <v>1.36</v>
      </c>
      <c r="Z74" s="32">
        <f t="shared" ref="Z74:Z137" si="1">100*X74/17</f>
        <v>8</v>
      </c>
    </row>
    <row r="75" spans="1:26">
      <c r="A75">
        <v>67</v>
      </c>
      <c r="B75" t="s">
        <v>515</v>
      </c>
      <c r="C75" t="s">
        <v>516</v>
      </c>
      <c r="D75">
        <v>0.62</v>
      </c>
      <c r="E75">
        <v>0.62</v>
      </c>
      <c r="F75">
        <v>0.62</v>
      </c>
      <c r="G75">
        <v>0.62</v>
      </c>
      <c r="H75">
        <v>0.62</v>
      </c>
      <c r="I75">
        <v>0.62</v>
      </c>
      <c r="J75">
        <v>0.62</v>
      </c>
      <c r="K75">
        <v>0.62</v>
      </c>
      <c r="L75">
        <v>0.62</v>
      </c>
      <c r="M75">
        <v>0.62</v>
      </c>
      <c r="N75">
        <v>0.62</v>
      </c>
      <c r="O75">
        <v>0.62</v>
      </c>
      <c r="P75">
        <v>0.62</v>
      </c>
      <c r="Q75">
        <v>0.62</v>
      </c>
      <c r="R75">
        <v>0.62</v>
      </c>
      <c r="S75">
        <v>0.62</v>
      </c>
      <c r="T75">
        <v>0.62</v>
      </c>
      <c r="U75">
        <v>0.62</v>
      </c>
      <c r="V75">
        <v>0.62</v>
      </c>
      <c r="W75">
        <v>0.62</v>
      </c>
      <c r="X75">
        <v>0.62</v>
      </c>
      <c r="Z75" s="32">
        <f t="shared" si="1"/>
        <v>3.6470588235294117</v>
      </c>
    </row>
    <row r="76" spans="1:26">
      <c r="A76">
        <v>68</v>
      </c>
      <c r="B76" t="s">
        <v>142</v>
      </c>
      <c r="C76" t="s">
        <v>141</v>
      </c>
      <c r="D76">
        <v>9.3000000000000007</v>
      </c>
      <c r="E76">
        <v>9.56</v>
      </c>
      <c r="F76">
        <v>9.58</v>
      </c>
      <c r="G76">
        <v>9.59</v>
      </c>
      <c r="H76">
        <v>9.6199999999999992</v>
      </c>
      <c r="I76">
        <v>10.029999999999999</v>
      </c>
      <c r="J76">
        <v>10.5</v>
      </c>
      <c r="K76">
        <v>10.51</v>
      </c>
      <c r="L76">
        <v>11.49</v>
      </c>
      <c r="M76">
        <v>11.93</v>
      </c>
      <c r="N76">
        <v>11.94</v>
      </c>
      <c r="O76">
        <v>12.17</v>
      </c>
      <c r="P76">
        <v>12.17</v>
      </c>
      <c r="Q76">
        <v>12.17</v>
      </c>
      <c r="R76">
        <v>13.06</v>
      </c>
      <c r="S76">
        <v>13.06</v>
      </c>
      <c r="T76">
        <v>13.06</v>
      </c>
      <c r="U76">
        <v>13.06</v>
      </c>
      <c r="V76">
        <v>13.07</v>
      </c>
      <c r="W76">
        <v>13.07</v>
      </c>
      <c r="X76">
        <v>13.07</v>
      </c>
      <c r="Z76" s="32">
        <f t="shared" si="1"/>
        <v>76.882352941176464</v>
      </c>
    </row>
    <row r="77" spans="1:26">
      <c r="A77">
        <v>69</v>
      </c>
      <c r="B77" t="s">
        <v>187</v>
      </c>
      <c r="C77" t="s">
        <v>186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Z77" s="32">
        <f t="shared" si="1"/>
        <v>0</v>
      </c>
    </row>
    <row r="78" spans="1:26">
      <c r="A78">
        <v>70</v>
      </c>
      <c r="B78" t="s">
        <v>357</v>
      </c>
      <c r="C78" t="s">
        <v>517</v>
      </c>
      <c r="D78">
        <v>3.02</v>
      </c>
      <c r="E78">
        <v>3.02</v>
      </c>
      <c r="F78">
        <v>3.02</v>
      </c>
      <c r="G78">
        <v>3.02</v>
      </c>
      <c r="H78">
        <v>3.02</v>
      </c>
      <c r="I78">
        <v>3.02</v>
      </c>
      <c r="J78">
        <v>3.02</v>
      </c>
      <c r="K78">
        <v>3.02</v>
      </c>
      <c r="L78">
        <v>3.02</v>
      </c>
      <c r="M78">
        <v>3.14</v>
      </c>
      <c r="N78">
        <v>3.14</v>
      </c>
      <c r="O78">
        <v>3.14</v>
      </c>
      <c r="P78">
        <v>3.14</v>
      </c>
      <c r="Q78">
        <v>3.14</v>
      </c>
      <c r="R78">
        <v>3.14</v>
      </c>
      <c r="S78">
        <v>3.14</v>
      </c>
      <c r="T78">
        <v>3.14</v>
      </c>
      <c r="U78">
        <v>3.14</v>
      </c>
      <c r="V78">
        <v>3.14</v>
      </c>
      <c r="W78">
        <v>3.14</v>
      </c>
      <c r="X78">
        <v>3.14</v>
      </c>
      <c r="Z78" s="32">
        <f t="shared" si="1"/>
        <v>18.470588235294116</v>
      </c>
    </row>
    <row r="79" spans="1:26">
      <c r="A79">
        <v>71</v>
      </c>
      <c r="B79" t="s">
        <v>144</v>
      </c>
      <c r="C79" t="s">
        <v>143</v>
      </c>
      <c r="D79">
        <v>4.63</v>
      </c>
      <c r="E79">
        <v>4.63</v>
      </c>
      <c r="F79">
        <v>4.63</v>
      </c>
      <c r="G79">
        <v>4.63</v>
      </c>
      <c r="H79">
        <v>4.63</v>
      </c>
      <c r="I79">
        <v>4.63</v>
      </c>
      <c r="J79">
        <v>4.63</v>
      </c>
      <c r="K79">
        <v>4.63</v>
      </c>
      <c r="L79">
        <v>5.52</v>
      </c>
      <c r="M79">
        <v>5.71</v>
      </c>
      <c r="N79">
        <v>5.71</v>
      </c>
      <c r="O79">
        <v>5.71</v>
      </c>
      <c r="P79">
        <v>14.88</v>
      </c>
      <c r="Q79">
        <v>15.19</v>
      </c>
      <c r="R79">
        <v>15.19</v>
      </c>
      <c r="S79">
        <v>15.19</v>
      </c>
      <c r="T79">
        <v>15.19</v>
      </c>
      <c r="U79">
        <v>15.19</v>
      </c>
      <c r="V79">
        <v>15.19</v>
      </c>
      <c r="W79">
        <v>15.19</v>
      </c>
      <c r="X79">
        <v>15.19</v>
      </c>
      <c r="Z79" s="32">
        <f t="shared" si="1"/>
        <v>89.352941176470594</v>
      </c>
    </row>
    <row r="80" spans="1:26">
      <c r="A80">
        <v>72</v>
      </c>
      <c r="B80" t="s">
        <v>405</v>
      </c>
      <c r="C80" t="s">
        <v>404</v>
      </c>
      <c r="D80">
        <v>17</v>
      </c>
      <c r="E80">
        <v>17</v>
      </c>
      <c r="F80">
        <v>17</v>
      </c>
      <c r="G80">
        <v>17</v>
      </c>
      <c r="H80">
        <v>17</v>
      </c>
      <c r="I80">
        <v>17</v>
      </c>
      <c r="J80">
        <v>17</v>
      </c>
      <c r="K80">
        <v>17</v>
      </c>
      <c r="L80">
        <v>17</v>
      </c>
      <c r="M80">
        <v>17</v>
      </c>
      <c r="N80">
        <v>17</v>
      </c>
      <c r="O80">
        <v>17</v>
      </c>
      <c r="P80">
        <v>17</v>
      </c>
      <c r="Q80">
        <v>17</v>
      </c>
      <c r="R80">
        <v>17</v>
      </c>
      <c r="S80">
        <v>17</v>
      </c>
      <c r="T80">
        <v>17</v>
      </c>
      <c r="U80">
        <v>17</v>
      </c>
      <c r="V80">
        <v>17</v>
      </c>
      <c r="W80">
        <v>17</v>
      </c>
      <c r="X80">
        <v>17</v>
      </c>
      <c r="Z80" s="32">
        <f t="shared" si="1"/>
        <v>100</v>
      </c>
    </row>
    <row r="81" spans="1:26">
      <c r="A81">
        <v>73</v>
      </c>
      <c r="B81" t="s">
        <v>148</v>
      </c>
      <c r="C81" t="s">
        <v>147</v>
      </c>
      <c r="D81">
        <v>2.76</v>
      </c>
      <c r="E81">
        <v>2.76</v>
      </c>
      <c r="F81">
        <v>2.76</v>
      </c>
      <c r="G81">
        <v>2.76</v>
      </c>
      <c r="H81">
        <v>2.76</v>
      </c>
      <c r="I81">
        <v>2.76</v>
      </c>
      <c r="J81">
        <v>3.07</v>
      </c>
      <c r="K81">
        <v>3.07</v>
      </c>
      <c r="L81">
        <v>3.63</v>
      </c>
      <c r="M81">
        <v>3.63</v>
      </c>
      <c r="N81">
        <v>3.63</v>
      </c>
      <c r="O81">
        <v>3.63</v>
      </c>
      <c r="P81">
        <v>3.63</v>
      </c>
      <c r="Q81">
        <v>3.63</v>
      </c>
      <c r="R81">
        <v>3.63</v>
      </c>
      <c r="S81">
        <v>3.63</v>
      </c>
      <c r="T81">
        <v>3.63</v>
      </c>
      <c r="U81">
        <v>3.63</v>
      </c>
      <c r="V81">
        <v>3.63</v>
      </c>
      <c r="W81">
        <v>3.63</v>
      </c>
      <c r="X81">
        <v>3.63</v>
      </c>
      <c r="Z81" s="32">
        <f t="shared" si="1"/>
        <v>21.352941176470587</v>
      </c>
    </row>
    <row r="82" spans="1:26">
      <c r="A82">
        <v>74</v>
      </c>
      <c r="B82" t="s">
        <v>154</v>
      </c>
      <c r="C82" t="s">
        <v>153</v>
      </c>
      <c r="D82">
        <v>13.27</v>
      </c>
      <c r="E82">
        <v>13.27</v>
      </c>
      <c r="F82">
        <v>13.27</v>
      </c>
      <c r="G82">
        <v>13.27</v>
      </c>
      <c r="H82">
        <v>13.27</v>
      </c>
      <c r="I82">
        <v>13.27</v>
      </c>
      <c r="J82">
        <v>13.27</v>
      </c>
      <c r="K82">
        <v>13.27</v>
      </c>
      <c r="L82">
        <v>13.27</v>
      </c>
      <c r="M82">
        <v>13.27</v>
      </c>
      <c r="N82">
        <v>13.27</v>
      </c>
      <c r="O82">
        <v>13.27</v>
      </c>
      <c r="P82">
        <v>13.27</v>
      </c>
      <c r="Q82">
        <v>13.27</v>
      </c>
      <c r="R82">
        <v>13.27</v>
      </c>
      <c r="S82">
        <v>13.27</v>
      </c>
      <c r="T82">
        <v>13.27</v>
      </c>
      <c r="U82">
        <v>13.27</v>
      </c>
      <c r="V82">
        <v>13.27</v>
      </c>
      <c r="W82">
        <v>13.27</v>
      </c>
      <c r="X82">
        <v>13.27</v>
      </c>
      <c r="Z82" s="32">
        <f t="shared" si="1"/>
        <v>78.058823529411768</v>
      </c>
    </row>
    <row r="83" spans="1:26">
      <c r="A83">
        <v>75</v>
      </c>
      <c r="B83" t="s">
        <v>518</v>
      </c>
      <c r="C83" t="s">
        <v>519</v>
      </c>
      <c r="D83">
        <v>0</v>
      </c>
      <c r="E83">
        <v>5.12</v>
      </c>
      <c r="F83">
        <v>5.12</v>
      </c>
      <c r="G83">
        <v>5.12</v>
      </c>
      <c r="H83">
        <v>5.12</v>
      </c>
      <c r="I83">
        <v>5.12</v>
      </c>
      <c r="J83">
        <v>5.12</v>
      </c>
      <c r="K83">
        <v>5.12</v>
      </c>
      <c r="L83">
        <v>5.12</v>
      </c>
      <c r="M83">
        <v>5.12</v>
      </c>
      <c r="N83">
        <v>5.12</v>
      </c>
      <c r="O83">
        <v>5.12</v>
      </c>
      <c r="P83">
        <v>5.12</v>
      </c>
      <c r="Q83">
        <v>5.12</v>
      </c>
      <c r="R83">
        <v>5.12</v>
      </c>
      <c r="S83">
        <v>5.12</v>
      </c>
      <c r="T83">
        <v>5.12</v>
      </c>
      <c r="U83">
        <v>5.12</v>
      </c>
      <c r="V83">
        <v>5.12</v>
      </c>
      <c r="W83">
        <v>5.12</v>
      </c>
      <c r="X83">
        <v>5.12</v>
      </c>
      <c r="Z83" s="32">
        <f t="shared" si="1"/>
        <v>30.117647058823529</v>
      </c>
    </row>
    <row r="84" spans="1:26">
      <c r="A84">
        <v>76</v>
      </c>
      <c r="B84" t="s">
        <v>162</v>
      </c>
      <c r="C84" t="s">
        <v>161</v>
      </c>
      <c r="D84">
        <v>6.79</v>
      </c>
      <c r="E84">
        <v>6.79</v>
      </c>
      <c r="F84">
        <v>6.79</v>
      </c>
      <c r="G84">
        <v>6.79</v>
      </c>
      <c r="H84">
        <v>6.79</v>
      </c>
      <c r="I84">
        <v>6.79</v>
      </c>
      <c r="J84">
        <v>6.79</v>
      </c>
      <c r="K84">
        <v>6.79</v>
      </c>
      <c r="L84">
        <v>6.79</v>
      </c>
      <c r="M84">
        <v>6.79</v>
      </c>
      <c r="N84">
        <v>6.79</v>
      </c>
      <c r="O84">
        <v>6.79</v>
      </c>
      <c r="P84">
        <v>6.79</v>
      </c>
      <c r="Q84">
        <v>6.79</v>
      </c>
      <c r="R84">
        <v>6.79</v>
      </c>
      <c r="S84">
        <v>6.79</v>
      </c>
      <c r="T84">
        <v>6.79</v>
      </c>
      <c r="U84">
        <v>6.79</v>
      </c>
      <c r="V84">
        <v>6.79</v>
      </c>
      <c r="W84">
        <v>6.79</v>
      </c>
      <c r="X84">
        <v>6.79</v>
      </c>
      <c r="Z84" s="32">
        <f t="shared" si="1"/>
        <v>39.941176470588232</v>
      </c>
    </row>
    <row r="85" spans="1:26">
      <c r="A85">
        <v>77</v>
      </c>
      <c r="B85" t="s">
        <v>520</v>
      </c>
      <c r="C85" t="s">
        <v>521</v>
      </c>
      <c r="D85">
        <v>12.17</v>
      </c>
      <c r="E85">
        <v>12.27</v>
      </c>
      <c r="F85">
        <v>12.27</v>
      </c>
      <c r="G85">
        <v>12.27</v>
      </c>
      <c r="H85">
        <v>12.3</v>
      </c>
      <c r="I85">
        <v>12.3</v>
      </c>
      <c r="J85">
        <v>12.41</v>
      </c>
      <c r="K85">
        <v>12.41</v>
      </c>
      <c r="L85">
        <v>13.08</v>
      </c>
      <c r="M85">
        <v>13.08</v>
      </c>
      <c r="N85">
        <v>13.08</v>
      </c>
      <c r="O85">
        <v>13.08</v>
      </c>
      <c r="P85">
        <v>13.08</v>
      </c>
      <c r="Q85">
        <v>13.16</v>
      </c>
      <c r="R85">
        <v>13.16</v>
      </c>
      <c r="S85">
        <v>13.16</v>
      </c>
      <c r="T85">
        <v>13.2</v>
      </c>
      <c r="U85">
        <v>13.2</v>
      </c>
      <c r="V85">
        <v>13.2</v>
      </c>
      <c r="W85">
        <v>13.2</v>
      </c>
      <c r="X85">
        <v>13.2</v>
      </c>
      <c r="Z85" s="32">
        <f t="shared" si="1"/>
        <v>77.647058823529406</v>
      </c>
    </row>
    <row r="86" spans="1:26">
      <c r="A86">
        <v>78</v>
      </c>
      <c r="B86" t="s">
        <v>146</v>
      </c>
      <c r="C86" t="s">
        <v>145</v>
      </c>
      <c r="D86">
        <v>1.43</v>
      </c>
      <c r="E86">
        <v>1.43</v>
      </c>
      <c r="F86">
        <v>1.43</v>
      </c>
      <c r="G86">
        <v>1.49</v>
      </c>
      <c r="H86">
        <v>1.49</v>
      </c>
      <c r="I86">
        <v>1.49</v>
      </c>
      <c r="J86">
        <v>1.49</v>
      </c>
      <c r="K86">
        <v>1.49</v>
      </c>
      <c r="L86">
        <v>1.49</v>
      </c>
      <c r="M86">
        <v>1.49</v>
      </c>
      <c r="N86">
        <v>1.49</v>
      </c>
      <c r="O86">
        <v>1.49</v>
      </c>
      <c r="P86">
        <v>1.49</v>
      </c>
      <c r="Q86">
        <v>1.49</v>
      </c>
      <c r="R86">
        <v>1.49</v>
      </c>
      <c r="S86">
        <v>1.49</v>
      </c>
      <c r="T86">
        <v>1.49</v>
      </c>
      <c r="U86">
        <v>1.49</v>
      </c>
      <c r="V86">
        <v>1.49</v>
      </c>
      <c r="W86">
        <v>1.49</v>
      </c>
      <c r="X86">
        <v>1.49</v>
      </c>
      <c r="Z86" s="32">
        <f t="shared" si="1"/>
        <v>8.764705882352942</v>
      </c>
    </row>
    <row r="87" spans="1:26">
      <c r="A87">
        <v>79</v>
      </c>
      <c r="B87" t="s">
        <v>166</v>
      </c>
      <c r="C87" t="s">
        <v>165</v>
      </c>
      <c r="D87">
        <v>7.55</v>
      </c>
      <c r="E87">
        <v>7.55</v>
      </c>
      <c r="F87">
        <v>7.55</v>
      </c>
      <c r="G87">
        <v>7.55</v>
      </c>
      <c r="H87">
        <v>7.55</v>
      </c>
      <c r="I87">
        <v>7.55</v>
      </c>
      <c r="J87">
        <v>11.71</v>
      </c>
      <c r="K87">
        <v>11.71</v>
      </c>
      <c r="L87">
        <v>11.71</v>
      </c>
      <c r="M87">
        <v>11.71</v>
      </c>
      <c r="N87">
        <v>15.28</v>
      </c>
      <c r="O87">
        <v>15.28</v>
      </c>
      <c r="P87">
        <v>15.28</v>
      </c>
      <c r="Q87">
        <v>15.28</v>
      </c>
      <c r="R87">
        <v>15.28</v>
      </c>
      <c r="S87">
        <v>15.28</v>
      </c>
      <c r="T87">
        <v>15.28</v>
      </c>
      <c r="U87">
        <v>15.28</v>
      </c>
      <c r="V87">
        <v>15.28</v>
      </c>
      <c r="W87">
        <v>15.28</v>
      </c>
      <c r="X87">
        <v>15.28</v>
      </c>
      <c r="Z87" s="32">
        <f t="shared" si="1"/>
        <v>89.882352941176464</v>
      </c>
    </row>
    <row r="88" spans="1:26">
      <c r="A88">
        <v>80</v>
      </c>
      <c r="B88" t="s">
        <v>177</v>
      </c>
      <c r="C88" t="s">
        <v>176</v>
      </c>
      <c r="D88">
        <v>7.25</v>
      </c>
      <c r="E88">
        <v>7.25</v>
      </c>
      <c r="F88">
        <v>7.25</v>
      </c>
      <c r="G88">
        <v>7.25</v>
      </c>
      <c r="H88">
        <v>7.25</v>
      </c>
      <c r="I88">
        <v>7.25</v>
      </c>
      <c r="J88">
        <v>7.25</v>
      </c>
      <c r="K88">
        <v>7.25</v>
      </c>
      <c r="L88">
        <v>7.25</v>
      </c>
      <c r="M88">
        <v>7.25</v>
      </c>
      <c r="N88">
        <v>17</v>
      </c>
      <c r="O88">
        <v>17</v>
      </c>
      <c r="P88">
        <v>17</v>
      </c>
      <c r="Q88">
        <v>17</v>
      </c>
      <c r="R88">
        <v>17</v>
      </c>
      <c r="S88">
        <v>17</v>
      </c>
      <c r="T88">
        <v>17</v>
      </c>
      <c r="U88">
        <v>17</v>
      </c>
      <c r="V88">
        <v>17</v>
      </c>
      <c r="W88">
        <v>17</v>
      </c>
      <c r="X88">
        <v>17</v>
      </c>
      <c r="Z88" s="32">
        <f t="shared" si="1"/>
        <v>100</v>
      </c>
    </row>
    <row r="89" spans="1:26">
      <c r="A89">
        <v>81</v>
      </c>
      <c r="B89" t="s">
        <v>156</v>
      </c>
      <c r="C89" t="s">
        <v>155</v>
      </c>
      <c r="D89">
        <v>5.77</v>
      </c>
      <c r="E89">
        <v>5.85</v>
      </c>
      <c r="F89">
        <v>6.34</v>
      </c>
      <c r="G89">
        <v>6.42</v>
      </c>
      <c r="H89">
        <v>6.52</v>
      </c>
      <c r="I89">
        <v>6.72</v>
      </c>
      <c r="J89">
        <v>6.89</v>
      </c>
      <c r="K89">
        <v>7.17</v>
      </c>
      <c r="L89">
        <v>7.26</v>
      </c>
      <c r="M89">
        <v>7.29</v>
      </c>
      <c r="N89">
        <v>7.41</v>
      </c>
      <c r="O89">
        <v>9.36</v>
      </c>
      <c r="P89">
        <v>9.6999999999999993</v>
      </c>
      <c r="Q89">
        <v>10.31</v>
      </c>
      <c r="R89">
        <v>11.66</v>
      </c>
      <c r="S89">
        <v>13.24</v>
      </c>
      <c r="T89">
        <v>13.66</v>
      </c>
      <c r="U89">
        <v>13.66</v>
      </c>
      <c r="V89">
        <v>15.7</v>
      </c>
      <c r="W89">
        <v>16.28</v>
      </c>
      <c r="X89">
        <v>16.28</v>
      </c>
      <c r="Z89" s="32">
        <f t="shared" si="1"/>
        <v>95.764705882352942</v>
      </c>
    </row>
    <row r="90" spans="1:26">
      <c r="A90">
        <v>82</v>
      </c>
      <c r="B90" t="s">
        <v>220</v>
      </c>
      <c r="C90" t="s">
        <v>219</v>
      </c>
      <c r="D90">
        <v>1.9</v>
      </c>
      <c r="E90">
        <v>1.9</v>
      </c>
      <c r="F90">
        <v>1.9</v>
      </c>
      <c r="G90">
        <v>1.9</v>
      </c>
      <c r="H90">
        <v>1.9</v>
      </c>
      <c r="I90">
        <v>1.9</v>
      </c>
      <c r="J90">
        <v>1.9</v>
      </c>
      <c r="K90">
        <v>1.9</v>
      </c>
      <c r="L90">
        <v>1.9</v>
      </c>
      <c r="M90">
        <v>1.9</v>
      </c>
      <c r="N90">
        <v>1.9</v>
      </c>
      <c r="O90">
        <v>1.9</v>
      </c>
      <c r="P90">
        <v>1.9</v>
      </c>
      <c r="Q90">
        <v>1.9</v>
      </c>
      <c r="R90">
        <v>1.9</v>
      </c>
      <c r="S90">
        <v>1.9</v>
      </c>
      <c r="T90">
        <v>1.9</v>
      </c>
      <c r="U90">
        <v>1.9</v>
      </c>
      <c r="V90">
        <v>1.9</v>
      </c>
      <c r="W90">
        <v>1.9</v>
      </c>
      <c r="X90">
        <v>1.9</v>
      </c>
      <c r="Z90" s="32">
        <f t="shared" si="1"/>
        <v>11.176470588235293</v>
      </c>
    </row>
    <row r="91" spans="1:26">
      <c r="A91">
        <v>83</v>
      </c>
      <c r="B91" t="s">
        <v>216</v>
      </c>
      <c r="C91" t="s">
        <v>215</v>
      </c>
      <c r="D91">
        <v>17</v>
      </c>
      <c r="E91">
        <v>17</v>
      </c>
      <c r="F91">
        <v>17</v>
      </c>
      <c r="G91">
        <v>17</v>
      </c>
      <c r="H91">
        <v>17</v>
      </c>
      <c r="I91">
        <v>17</v>
      </c>
      <c r="J91">
        <v>17</v>
      </c>
      <c r="K91">
        <v>17</v>
      </c>
      <c r="L91">
        <v>17</v>
      </c>
      <c r="M91">
        <v>17</v>
      </c>
      <c r="N91">
        <v>17</v>
      </c>
      <c r="O91">
        <v>17</v>
      </c>
      <c r="P91">
        <v>17</v>
      </c>
      <c r="Q91">
        <v>17</v>
      </c>
      <c r="R91">
        <v>17</v>
      </c>
      <c r="S91">
        <v>17</v>
      </c>
      <c r="T91">
        <v>17</v>
      </c>
      <c r="U91">
        <v>17</v>
      </c>
      <c r="V91">
        <v>17</v>
      </c>
      <c r="W91">
        <v>17</v>
      </c>
      <c r="X91">
        <v>17</v>
      </c>
      <c r="Z91" s="32">
        <f t="shared" si="1"/>
        <v>100</v>
      </c>
    </row>
    <row r="92" spans="1:26">
      <c r="A92">
        <v>84</v>
      </c>
      <c r="B92" t="s">
        <v>158</v>
      </c>
      <c r="C92" t="s">
        <v>157</v>
      </c>
      <c r="D92">
        <v>12.71</v>
      </c>
      <c r="E92">
        <v>12.71</v>
      </c>
      <c r="F92">
        <v>12.71</v>
      </c>
      <c r="G92">
        <v>12.71</v>
      </c>
      <c r="H92">
        <v>12.71</v>
      </c>
      <c r="I92">
        <v>12.71</v>
      </c>
      <c r="J92">
        <v>12.94</v>
      </c>
      <c r="K92">
        <v>13.28</v>
      </c>
      <c r="L92">
        <v>13.33</v>
      </c>
      <c r="M92">
        <v>13.36</v>
      </c>
      <c r="N92">
        <v>13.37</v>
      </c>
      <c r="O92">
        <v>13.4</v>
      </c>
      <c r="P92">
        <v>13.42</v>
      </c>
      <c r="Q92">
        <v>13.42</v>
      </c>
      <c r="R92">
        <v>13.46</v>
      </c>
      <c r="S92">
        <v>13.55</v>
      </c>
      <c r="T92">
        <v>13.55</v>
      </c>
      <c r="U92">
        <v>13.55</v>
      </c>
      <c r="V92">
        <v>13.62</v>
      </c>
      <c r="W92">
        <v>13.62</v>
      </c>
      <c r="X92">
        <v>13.62</v>
      </c>
      <c r="Z92" s="32">
        <f t="shared" si="1"/>
        <v>80.117647058823536</v>
      </c>
    </row>
    <row r="93" spans="1:26">
      <c r="A93">
        <v>85</v>
      </c>
      <c r="B93" t="s">
        <v>522</v>
      </c>
      <c r="C93" t="s">
        <v>523</v>
      </c>
      <c r="D93">
        <v>0.05</v>
      </c>
      <c r="E93">
        <v>0.05</v>
      </c>
      <c r="F93">
        <v>0.05</v>
      </c>
      <c r="G93">
        <v>0.05</v>
      </c>
      <c r="H93">
        <v>7.0000000000000007E-2</v>
      </c>
      <c r="I93">
        <v>4.04</v>
      </c>
      <c r="J93">
        <v>4.97</v>
      </c>
      <c r="K93">
        <v>5</v>
      </c>
      <c r="L93">
        <v>5.85</v>
      </c>
      <c r="M93">
        <v>5.85</v>
      </c>
      <c r="N93">
        <v>6.07</v>
      </c>
      <c r="O93">
        <v>7.81</v>
      </c>
      <c r="P93">
        <v>7.88</v>
      </c>
      <c r="Q93">
        <v>7.88</v>
      </c>
      <c r="R93">
        <v>7.88</v>
      </c>
      <c r="S93">
        <v>7.88</v>
      </c>
      <c r="T93">
        <v>7.88</v>
      </c>
      <c r="U93">
        <v>7.88</v>
      </c>
      <c r="V93">
        <v>17</v>
      </c>
      <c r="W93">
        <v>17</v>
      </c>
      <c r="X93">
        <v>17</v>
      </c>
      <c r="Z93" s="32">
        <f t="shared" si="1"/>
        <v>100</v>
      </c>
    </row>
    <row r="94" spans="1:26">
      <c r="A94">
        <v>86</v>
      </c>
      <c r="B94" t="s">
        <v>224</v>
      </c>
      <c r="C94" t="s">
        <v>223</v>
      </c>
      <c r="D94">
        <v>17</v>
      </c>
      <c r="E94">
        <v>17</v>
      </c>
      <c r="F94">
        <v>17</v>
      </c>
      <c r="G94">
        <v>17</v>
      </c>
      <c r="H94">
        <v>17</v>
      </c>
      <c r="I94">
        <v>17</v>
      </c>
      <c r="J94">
        <v>17</v>
      </c>
      <c r="K94">
        <v>17</v>
      </c>
      <c r="L94">
        <v>17</v>
      </c>
      <c r="M94">
        <v>17</v>
      </c>
      <c r="N94">
        <v>17</v>
      </c>
      <c r="O94">
        <v>17</v>
      </c>
      <c r="P94">
        <v>17</v>
      </c>
      <c r="Q94">
        <v>17</v>
      </c>
      <c r="R94">
        <v>17</v>
      </c>
      <c r="S94">
        <v>17</v>
      </c>
      <c r="T94">
        <v>17</v>
      </c>
      <c r="U94">
        <v>17</v>
      </c>
      <c r="V94">
        <v>17</v>
      </c>
      <c r="W94">
        <v>17</v>
      </c>
      <c r="X94">
        <v>17</v>
      </c>
      <c r="Z94" s="32">
        <f t="shared" si="1"/>
        <v>100</v>
      </c>
    </row>
    <row r="95" spans="1:26">
      <c r="A95">
        <v>87</v>
      </c>
      <c r="B95" t="s">
        <v>234</v>
      </c>
      <c r="C95" t="s">
        <v>233</v>
      </c>
      <c r="D95">
        <v>2.91</v>
      </c>
      <c r="E95">
        <v>2.91</v>
      </c>
      <c r="F95">
        <v>2.91</v>
      </c>
      <c r="G95">
        <v>2.91</v>
      </c>
      <c r="H95">
        <v>2.91</v>
      </c>
      <c r="I95">
        <v>2.91</v>
      </c>
      <c r="J95">
        <v>4.6900000000000004</v>
      </c>
      <c r="K95">
        <v>4.6900000000000004</v>
      </c>
      <c r="L95">
        <v>4.97</v>
      </c>
      <c r="M95">
        <v>4.97</v>
      </c>
      <c r="N95">
        <v>4.97</v>
      </c>
      <c r="O95">
        <v>4.97</v>
      </c>
      <c r="P95">
        <v>4.97</v>
      </c>
      <c r="Q95">
        <v>4.97</v>
      </c>
      <c r="R95">
        <v>4.97</v>
      </c>
      <c r="S95">
        <v>4.99</v>
      </c>
      <c r="T95">
        <v>4.99</v>
      </c>
      <c r="U95">
        <v>4.99</v>
      </c>
      <c r="V95">
        <v>4.99</v>
      </c>
      <c r="W95">
        <v>4.99</v>
      </c>
      <c r="X95">
        <v>4.99</v>
      </c>
      <c r="Z95" s="32">
        <f t="shared" si="1"/>
        <v>29.352941176470587</v>
      </c>
    </row>
    <row r="96" spans="1:26">
      <c r="A96">
        <v>88</v>
      </c>
      <c r="B96" t="s">
        <v>242</v>
      </c>
      <c r="C96" t="s">
        <v>524</v>
      </c>
      <c r="D96">
        <v>17</v>
      </c>
      <c r="E96">
        <v>17</v>
      </c>
      <c r="F96">
        <v>17</v>
      </c>
      <c r="G96">
        <v>17</v>
      </c>
      <c r="H96">
        <v>17</v>
      </c>
      <c r="I96">
        <v>17</v>
      </c>
      <c r="J96">
        <v>17</v>
      </c>
      <c r="K96">
        <v>17</v>
      </c>
      <c r="L96">
        <v>17</v>
      </c>
      <c r="M96">
        <v>17</v>
      </c>
      <c r="N96">
        <v>17</v>
      </c>
      <c r="O96">
        <v>17</v>
      </c>
      <c r="P96">
        <v>17</v>
      </c>
      <c r="Q96">
        <v>17</v>
      </c>
      <c r="R96">
        <v>17</v>
      </c>
      <c r="S96">
        <v>17</v>
      </c>
      <c r="T96">
        <v>17</v>
      </c>
      <c r="U96">
        <v>17</v>
      </c>
      <c r="V96">
        <v>17</v>
      </c>
      <c r="W96">
        <v>17</v>
      </c>
      <c r="X96">
        <v>17</v>
      </c>
      <c r="Z96" s="32">
        <f t="shared" si="1"/>
        <v>100</v>
      </c>
    </row>
    <row r="97" spans="1:26">
      <c r="A97">
        <v>89</v>
      </c>
      <c r="B97" t="s">
        <v>170</v>
      </c>
      <c r="C97" t="s">
        <v>169</v>
      </c>
      <c r="D97">
        <v>12.34</v>
      </c>
      <c r="E97">
        <v>12.35</v>
      </c>
      <c r="F97">
        <v>12.75</v>
      </c>
      <c r="G97">
        <v>12.76</v>
      </c>
      <c r="H97">
        <v>12.76</v>
      </c>
      <c r="I97">
        <v>12.76</v>
      </c>
      <c r="J97">
        <v>12.76</v>
      </c>
      <c r="K97">
        <v>12.76</v>
      </c>
      <c r="L97">
        <v>12.76</v>
      </c>
      <c r="M97">
        <v>13.84</v>
      </c>
      <c r="N97">
        <v>13.98</v>
      </c>
      <c r="O97">
        <v>13.98</v>
      </c>
      <c r="P97">
        <v>13.98</v>
      </c>
      <c r="Q97">
        <v>13.98</v>
      </c>
      <c r="R97">
        <v>13.98</v>
      </c>
      <c r="S97">
        <v>13.98</v>
      </c>
      <c r="T97">
        <v>13.98</v>
      </c>
      <c r="U97">
        <v>13.98</v>
      </c>
      <c r="V97">
        <v>13.98</v>
      </c>
      <c r="W97">
        <v>13.98</v>
      </c>
      <c r="X97">
        <v>13.98</v>
      </c>
      <c r="Z97" s="32">
        <f t="shared" si="1"/>
        <v>82.235294117647058</v>
      </c>
    </row>
    <row r="98" spans="1:26">
      <c r="A98">
        <v>90</v>
      </c>
      <c r="B98" t="s">
        <v>107</v>
      </c>
      <c r="C98" t="s">
        <v>106</v>
      </c>
      <c r="D98">
        <v>7.31</v>
      </c>
      <c r="E98">
        <v>7.31</v>
      </c>
      <c r="F98">
        <v>7.31</v>
      </c>
      <c r="G98">
        <v>7.31</v>
      </c>
      <c r="H98">
        <v>7.31</v>
      </c>
      <c r="I98">
        <v>7.62</v>
      </c>
      <c r="J98">
        <v>7.8</v>
      </c>
      <c r="K98">
        <v>7.83</v>
      </c>
      <c r="L98">
        <v>7.86</v>
      </c>
      <c r="M98">
        <v>9.3000000000000007</v>
      </c>
      <c r="N98">
        <v>9.3800000000000008</v>
      </c>
      <c r="O98">
        <v>9.6</v>
      </c>
      <c r="P98">
        <v>9.6</v>
      </c>
      <c r="Q98">
        <v>9.65</v>
      </c>
      <c r="R98">
        <v>9.65</v>
      </c>
      <c r="S98">
        <v>9.65</v>
      </c>
      <c r="T98">
        <v>9.92</v>
      </c>
      <c r="U98">
        <v>9.92</v>
      </c>
      <c r="V98">
        <v>12.03</v>
      </c>
      <c r="W98">
        <v>12.03</v>
      </c>
      <c r="X98">
        <v>12.03</v>
      </c>
      <c r="Z98" s="32">
        <f t="shared" si="1"/>
        <v>70.764705882352942</v>
      </c>
    </row>
    <row r="99" spans="1:26">
      <c r="A99">
        <v>91</v>
      </c>
      <c r="B99" t="s">
        <v>168</v>
      </c>
      <c r="C99" t="s">
        <v>167</v>
      </c>
      <c r="D99">
        <v>0.27</v>
      </c>
      <c r="E99">
        <v>0.27</v>
      </c>
      <c r="F99">
        <v>0.27</v>
      </c>
      <c r="G99">
        <v>0.27</v>
      </c>
      <c r="H99">
        <v>0.27</v>
      </c>
      <c r="I99">
        <v>0.27</v>
      </c>
      <c r="J99">
        <v>0.27</v>
      </c>
      <c r="K99">
        <v>0.27</v>
      </c>
      <c r="L99">
        <v>0.27</v>
      </c>
      <c r="M99">
        <v>0.28999999999999998</v>
      </c>
      <c r="N99">
        <v>0.28999999999999998</v>
      </c>
      <c r="O99">
        <v>0.28999999999999998</v>
      </c>
      <c r="P99">
        <v>0.28999999999999998</v>
      </c>
      <c r="Q99">
        <v>0.28999999999999998</v>
      </c>
      <c r="R99">
        <v>0.28999999999999998</v>
      </c>
      <c r="S99">
        <v>0.28999999999999998</v>
      </c>
      <c r="T99">
        <v>0.28999999999999998</v>
      </c>
      <c r="U99">
        <v>0.28999999999999998</v>
      </c>
      <c r="V99">
        <v>0.28999999999999998</v>
      </c>
      <c r="W99">
        <v>0.28999999999999998</v>
      </c>
      <c r="X99">
        <v>0.28999999999999998</v>
      </c>
      <c r="Z99" s="32">
        <f t="shared" si="1"/>
        <v>1.7058823529411762</v>
      </c>
    </row>
    <row r="100" spans="1:26">
      <c r="A100">
        <v>92</v>
      </c>
      <c r="B100" t="s">
        <v>173</v>
      </c>
      <c r="C100" t="s">
        <v>172</v>
      </c>
      <c r="D100">
        <v>4.53</v>
      </c>
      <c r="E100">
        <v>4.62</v>
      </c>
      <c r="F100">
        <v>4.62</v>
      </c>
      <c r="G100">
        <v>4.63</v>
      </c>
      <c r="H100">
        <v>4.63</v>
      </c>
      <c r="I100">
        <v>4.63</v>
      </c>
      <c r="J100">
        <v>5.04</v>
      </c>
      <c r="K100">
        <v>5.0599999999999996</v>
      </c>
      <c r="L100">
        <v>5.0599999999999996</v>
      </c>
      <c r="M100">
        <v>5.07</v>
      </c>
      <c r="N100">
        <v>5.07</v>
      </c>
      <c r="O100">
        <v>5.08</v>
      </c>
      <c r="P100">
        <v>5.08</v>
      </c>
      <c r="Q100">
        <v>5.08</v>
      </c>
      <c r="R100">
        <v>5.08</v>
      </c>
      <c r="S100">
        <v>5.08</v>
      </c>
      <c r="T100">
        <v>5.08</v>
      </c>
      <c r="U100">
        <v>5.08</v>
      </c>
      <c r="V100">
        <v>5.12</v>
      </c>
      <c r="W100">
        <v>5.12</v>
      </c>
      <c r="X100">
        <v>5.12</v>
      </c>
      <c r="Z100" s="32">
        <f t="shared" si="1"/>
        <v>30.117647058823529</v>
      </c>
    </row>
    <row r="101" spans="1:26">
      <c r="A101">
        <v>93</v>
      </c>
      <c r="B101" t="s">
        <v>179</v>
      </c>
      <c r="C101" t="s">
        <v>178</v>
      </c>
      <c r="D101">
        <v>9.89</v>
      </c>
      <c r="E101">
        <v>10.119999999999999</v>
      </c>
      <c r="F101">
        <v>10.68</v>
      </c>
      <c r="G101">
        <v>10.73</v>
      </c>
      <c r="H101">
        <v>10.73</v>
      </c>
      <c r="I101">
        <v>10.77</v>
      </c>
      <c r="J101">
        <v>10.91</v>
      </c>
      <c r="K101">
        <v>11.7</v>
      </c>
      <c r="L101">
        <v>12.51</v>
      </c>
      <c r="M101">
        <v>13.19</v>
      </c>
      <c r="N101">
        <v>13.19</v>
      </c>
      <c r="O101">
        <v>13.19</v>
      </c>
      <c r="P101">
        <v>13.23</v>
      </c>
      <c r="Q101">
        <v>13.23</v>
      </c>
      <c r="R101">
        <v>13.78</v>
      </c>
      <c r="S101">
        <v>13.78</v>
      </c>
      <c r="T101">
        <v>13.78</v>
      </c>
      <c r="U101">
        <v>13.78</v>
      </c>
      <c r="V101">
        <v>13.79</v>
      </c>
      <c r="W101">
        <v>13.79</v>
      </c>
      <c r="X101">
        <v>13.79</v>
      </c>
      <c r="Z101" s="32">
        <f t="shared" si="1"/>
        <v>81.117647058823536</v>
      </c>
    </row>
    <row r="102" spans="1:26">
      <c r="A102">
        <v>94</v>
      </c>
      <c r="B102" t="s">
        <v>525</v>
      </c>
      <c r="C102" t="s">
        <v>262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Z102" s="32">
        <f t="shared" si="1"/>
        <v>0</v>
      </c>
    </row>
    <row r="103" spans="1:26">
      <c r="A103">
        <v>95</v>
      </c>
      <c r="B103" t="s">
        <v>175</v>
      </c>
      <c r="C103" t="s">
        <v>174</v>
      </c>
      <c r="D103">
        <v>4.72</v>
      </c>
      <c r="E103">
        <v>4.76</v>
      </c>
      <c r="F103">
        <v>4.91</v>
      </c>
      <c r="G103">
        <v>4.92</v>
      </c>
      <c r="H103">
        <v>4.92</v>
      </c>
      <c r="I103">
        <v>4.95</v>
      </c>
      <c r="J103">
        <v>4.97</v>
      </c>
      <c r="K103">
        <v>5.01</v>
      </c>
      <c r="L103">
        <v>5.03</v>
      </c>
      <c r="M103">
        <v>5.04</v>
      </c>
      <c r="N103">
        <v>5.07</v>
      </c>
      <c r="O103">
        <v>5.07</v>
      </c>
      <c r="P103">
        <v>5.07</v>
      </c>
      <c r="Q103">
        <v>5.07</v>
      </c>
      <c r="R103">
        <v>5.07</v>
      </c>
      <c r="S103">
        <v>5.07</v>
      </c>
      <c r="T103">
        <v>5.07</v>
      </c>
      <c r="U103">
        <v>5.07</v>
      </c>
      <c r="V103">
        <v>5.07</v>
      </c>
      <c r="W103">
        <v>5.07</v>
      </c>
      <c r="X103">
        <v>5.07</v>
      </c>
      <c r="Z103" s="32">
        <f t="shared" si="1"/>
        <v>29.823529411764707</v>
      </c>
    </row>
    <row r="104" spans="1:26">
      <c r="A104">
        <v>96</v>
      </c>
      <c r="B104" t="s">
        <v>185</v>
      </c>
      <c r="C104" t="s">
        <v>184</v>
      </c>
      <c r="D104">
        <v>0.63</v>
      </c>
      <c r="E104">
        <v>0.89</v>
      </c>
      <c r="F104">
        <v>0.89</v>
      </c>
      <c r="G104">
        <v>0.89</v>
      </c>
      <c r="H104">
        <v>0.89</v>
      </c>
      <c r="I104">
        <v>0.89</v>
      </c>
      <c r="J104">
        <v>0.89</v>
      </c>
      <c r="K104">
        <v>0.89</v>
      </c>
      <c r="L104">
        <v>0.94</v>
      </c>
      <c r="M104">
        <v>0.94</v>
      </c>
      <c r="N104">
        <v>0.94</v>
      </c>
      <c r="O104">
        <v>0.94</v>
      </c>
      <c r="P104">
        <v>0.94</v>
      </c>
      <c r="Q104">
        <v>1.1499999999999999</v>
      </c>
      <c r="R104">
        <v>1.1499999999999999</v>
      </c>
      <c r="S104">
        <v>1.76</v>
      </c>
      <c r="T104">
        <v>1.76</v>
      </c>
      <c r="U104">
        <v>1.76</v>
      </c>
      <c r="V104">
        <v>1.76</v>
      </c>
      <c r="W104">
        <v>1.76</v>
      </c>
      <c r="X104">
        <v>1.76</v>
      </c>
      <c r="Z104" s="32">
        <f t="shared" si="1"/>
        <v>10.352941176470589</v>
      </c>
    </row>
    <row r="105" spans="1:26">
      <c r="A105">
        <v>97</v>
      </c>
      <c r="B105" t="s">
        <v>181</v>
      </c>
      <c r="C105" t="s">
        <v>526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5.31</v>
      </c>
      <c r="J105">
        <v>5.52</v>
      </c>
      <c r="K105">
        <v>5.52</v>
      </c>
      <c r="L105">
        <v>5.52</v>
      </c>
      <c r="M105">
        <v>5.52</v>
      </c>
      <c r="N105">
        <v>5.64</v>
      </c>
      <c r="O105">
        <v>6.65</v>
      </c>
      <c r="P105">
        <v>6.84</v>
      </c>
      <c r="Q105">
        <v>6.85</v>
      </c>
      <c r="R105">
        <v>6.85</v>
      </c>
      <c r="S105">
        <v>6.85</v>
      </c>
      <c r="T105">
        <v>6.85</v>
      </c>
      <c r="U105">
        <v>6.85</v>
      </c>
      <c r="V105">
        <v>6.85</v>
      </c>
      <c r="W105">
        <v>6.85</v>
      </c>
      <c r="X105">
        <v>6.85</v>
      </c>
      <c r="Z105" s="32">
        <f t="shared" si="1"/>
        <v>40.294117647058826</v>
      </c>
    </row>
    <row r="106" spans="1:26">
      <c r="A106">
        <v>98</v>
      </c>
      <c r="B106" t="s">
        <v>183</v>
      </c>
      <c r="C106" t="s">
        <v>182</v>
      </c>
      <c r="D106">
        <v>0.1</v>
      </c>
      <c r="E106">
        <v>0.1</v>
      </c>
      <c r="F106">
        <v>0.1</v>
      </c>
      <c r="G106">
        <v>0.1</v>
      </c>
      <c r="H106">
        <v>0.1</v>
      </c>
      <c r="I106">
        <v>0.1</v>
      </c>
      <c r="J106">
        <v>0.1</v>
      </c>
      <c r="K106">
        <v>0.1</v>
      </c>
      <c r="L106">
        <v>0.1</v>
      </c>
      <c r="M106">
        <v>0.1</v>
      </c>
      <c r="N106">
        <v>0.1</v>
      </c>
      <c r="O106">
        <v>0.1</v>
      </c>
      <c r="P106">
        <v>0.1</v>
      </c>
      <c r="Q106">
        <v>0.1</v>
      </c>
      <c r="R106">
        <v>0.1</v>
      </c>
      <c r="S106">
        <v>0.1</v>
      </c>
      <c r="T106">
        <v>0.1</v>
      </c>
      <c r="U106">
        <v>0.1</v>
      </c>
      <c r="V106">
        <v>0.1</v>
      </c>
      <c r="W106">
        <v>0.1</v>
      </c>
      <c r="X106">
        <v>0.1</v>
      </c>
      <c r="Z106" s="32">
        <f t="shared" si="1"/>
        <v>0.58823529411764708</v>
      </c>
    </row>
    <row r="107" spans="1:26">
      <c r="A107">
        <v>99</v>
      </c>
      <c r="B107" t="s">
        <v>248</v>
      </c>
      <c r="C107" t="s">
        <v>247</v>
      </c>
      <c r="D107">
        <v>9.3800000000000008</v>
      </c>
      <c r="E107">
        <v>9.3800000000000008</v>
      </c>
      <c r="F107">
        <v>9.3800000000000008</v>
      </c>
      <c r="G107">
        <v>9.52</v>
      </c>
      <c r="H107">
        <v>9.5399999999999991</v>
      </c>
      <c r="I107">
        <v>9.7100000000000009</v>
      </c>
      <c r="J107">
        <v>9.7100000000000009</v>
      </c>
      <c r="K107">
        <v>9.7100000000000009</v>
      </c>
      <c r="L107">
        <v>9.7100000000000009</v>
      </c>
      <c r="M107">
        <v>9.7100000000000009</v>
      </c>
      <c r="N107">
        <v>9.7100000000000009</v>
      </c>
      <c r="O107">
        <v>9.8800000000000008</v>
      </c>
      <c r="P107">
        <v>9.89</v>
      </c>
      <c r="Q107">
        <v>9.9499999999999993</v>
      </c>
      <c r="R107">
        <v>10.67</v>
      </c>
      <c r="S107">
        <v>11.06</v>
      </c>
      <c r="T107">
        <v>11.06</v>
      </c>
      <c r="U107">
        <v>11.06</v>
      </c>
      <c r="V107">
        <v>14.47</v>
      </c>
      <c r="W107">
        <v>14.47</v>
      </c>
      <c r="X107">
        <v>14.47</v>
      </c>
      <c r="Z107" s="32">
        <f t="shared" si="1"/>
        <v>85.117647058823536</v>
      </c>
    </row>
    <row r="108" spans="1:26">
      <c r="A108">
        <v>100</v>
      </c>
      <c r="B108" t="s">
        <v>189</v>
      </c>
      <c r="C108" t="s">
        <v>188</v>
      </c>
      <c r="D108">
        <v>12.02</v>
      </c>
      <c r="E108">
        <v>12.02</v>
      </c>
      <c r="F108">
        <v>12.02</v>
      </c>
      <c r="G108">
        <v>12.02</v>
      </c>
      <c r="H108">
        <v>12.02</v>
      </c>
      <c r="I108">
        <v>12.02</v>
      </c>
      <c r="J108">
        <v>12.02</v>
      </c>
      <c r="K108">
        <v>12.02</v>
      </c>
      <c r="L108">
        <v>12.02</v>
      </c>
      <c r="M108">
        <v>12.02</v>
      </c>
      <c r="N108">
        <v>12.02</v>
      </c>
      <c r="O108">
        <v>12.02</v>
      </c>
      <c r="P108">
        <v>12.02</v>
      </c>
      <c r="Q108">
        <v>12.02</v>
      </c>
      <c r="R108">
        <v>12.02</v>
      </c>
      <c r="S108">
        <v>12.02</v>
      </c>
      <c r="T108">
        <v>12.02</v>
      </c>
      <c r="U108">
        <v>12.02</v>
      </c>
      <c r="V108">
        <v>12.02</v>
      </c>
      <c r="W108">
        <v>12.02</v>
      </c>
      <c r="X108">
        <v>12.02</v>
      </c>
      <c r="Z108" s="32">
        <f t="shared" si="1"/>
        <v>70.705882352941174</v>
      </c>
    </row>
    <row r="109" spans="1:26">
      <c r="A109">
        <v>101</v>
      </c>
      <c r="B109" t="s">
        <v>193</v>
      </c>
      <c r="C109" t="s">
        <v>192</v>
      </c>
      <c r="D109">
        <v>4.9400000000000004</v>
      </c>
      <c r="E109">
        <v>6.71</v>
      </c>
      <c r="F109">
        <v>6.73</v>
      </c>
      <c r="G109">
        <v>7.5</v>
      </c>
      <c r="H109">
        <v>7.55</v>
      </c>
      <c r="I109">
        <v>7.88</v>
      </c>
      <c r="J109">
        <v>8.11</v>
      </c>
      <c r="K109">
        <v>8.56</v>
      </c>
      <c r="L109">
        <v>8.91</v>
      </c>
      <c r="M109">
        <v>9.27</v>
      </c>
      <c r="N109">
        <v>9.4</v>
      </c>
      <c r="O109">
        <v>9.5299999999999994</v>
      </c>
      <c r="P109">
        <v>15.09</v>
      </c>
      <c r="Q109">
        <v>15.09</v>
      </c>
      <c r="R109">
        <v>15.09</v>
      </c>
      <c r="S109">
        <v>15.09</v>
      </c>
      <c r="T109">
        <v>15.09</v>
      </c>
      <c r="U109">
        <v>15.09</v>
      </c>
      <c r="V109">
        <v>15.09</v>
      </c>
      <c r="W109">
        <v>15.09</v>
      </c>
      <c r="X109">
        <v>15.09</v>
      </c>
      <c r="Z109" s="32">
        <f t="shared" si="1"/>
        <v>88.764705882352942</v>
      </c>
    </row>
    <row r="110" spans="1:26">
      <c r="A110">
        <v>102</v>
      </c>
      <c r="B110" t="s">
        <v>195</v>
      </c>
      <c r="C110" t="s">
        <v>194</v>
      </c>
      <c r="D110">
        <v>10.27</v>
      </c>
      <c r="E110">
        <v>10.29</v>
      </c>
      <c r="F110">
        <v>10.29</v>
      </c>
      <c r="G110">
        <v>13.84</v>
      </c>
      <c r="H110">
        <v>13.84</v>
      </c>
      <c r="I110">
        <v>13.84</v>
      </c>
      <c r="J110">
        <v>13.84</v>
      </c>
      <c r="K110">
        <v>13.84</v>
      </c>
      <c r="L110">
        <v>14.38</v>
      </c>
      <c r="M110">
        <v>17</v>
      </c>
      <c r="N110">
        <v>17</v>
      </c>
      <c r="O110">
        <v>17</v>
      </c>
      <c r="P110">
        <v>17</v>
      </c>
      <c r="Q110">
        <v>17</v>
      </c>
      <c r="R110">
        <v>17</v>
      </c>
      <c r="S110">
        <v>17</v>
      </c>
      <c r="T110">
        <v>17</v>
      </c>
      <c r="U110">
        <v>17</v>
      </c>
      <c r="V110">
        <v>17</v>
      </c>
      <c r="W110">
        <v>17</v>
      </c>
      <c r="X110">
        <v>17</v>
      </c>
      <c r="Z110" s="32">
        <f t="shared" si="1"/>
        <v>100</v>
      </c>
    </row>
    <row r="111" spans="1:26">
      <c r="A111">
        <v>103</v>
      </c>
      <c r="B111" t="s">
        <v>201</v>
      </c>
      <c r="C111" t="s">
        <v>200</v>
      </c>
      <c r="D111">
        <v>0.38</v>
      </c>
      <c r="E111">
        <v>0.38</v>
      </c>
      <c r="F111">
        <v>0.38</v>
      </c>
      <c r="G111">
        <v>0.71</v>
      </c>
      <c r="H111">
        <v>0.71</v>
      </c>
      <c r="I111">
        <v>0.71</v>
      </c>
      <c r="J111">
        <v>1.52</v>
      </c>
      <c r="K111">
        <v>1.52</v>
      </c>
      <c r="L111">
        <v>1.52</v>
      </c>
      <c r="M111">
        <v>1.52</v>
      </c>
      <c r="N111">
        <v>1.52</v>
      </c>
      <c r="O111">
        <v>1.52</v>
      </c>
      <c r="P111">
        <v>1.52</v>
      </c>
      <c r="Q111">
        <v>1.52</v>
      </c>
      <c r="R111">
        <v>1.53</v>
      </c>
      <c r="S111">
        <v>1.53</v>
      </c>
      <c r="T111">
        <v>1.53</v>
      </c>
      <c r="U111">
        <v>1.53</v>
      </c>
      <c r="V111">
        <v>1.53</v>
      </c>
      <c r="W111">
        <v>1.53</v>
      </c>
      <c r="X111">
        <v>1.55</v>
      </c>
      <c r="Z111" s="32">
        <f t="shared" si="1"/>
        <v>9.117647058823529</v>
      </c>
    </row>
    <row r="112" spans="1:26">
      <c r="A112">
        <v>104</v>
      </c>
      <c r="B112" t="s">
        <v>197</v>
      </c>
      <c r="C112" t="s">
        <v>196</v>
      </c>
      <c r="D112">
        <v>12.28</v>
      </c>
      <c r="E112">
        <v>12.33</v>
      </c>
      <c r="F112">
        <v>12.36</v>
      </c>
      <c r="G112">
        <v>12.73</v>
      </c>
      <c r="H112">
        <v>13.53</v>
      </c>
      <c r="I112">
        <v>13.83</v>
      </c>
      <c r="J112">
        <v>13.93</v>
      </c>
      <c r="K112">
        <v>14.34</v>
      </c>
      <c r="L112">
        <v>14.4</v>
      </c>
      <c r="M112">
        <v>14.47</v>
      </c>
      <c r="N112">
        <v>14.47</v>
      </c>
      <c r="O112">
        <v>14.52</v>
      </c>
      <c r="P112">
        <v>14.93</v>
      </c>
      <c r="Q112">
        <v>14.93</v>
      </c>
      <c r="R112">
        <v>14.93</v>
      </c>
      <c r="S112">
        <v>14.93</v>
      </c>
      <c r="T112">
        <v>14.93</v>
      </c>
      <c r="U112">
        <v>14.93</v>
      </c>
      <c r="V112">
        <v>14.93</v>
      </c>
      <c r="W112">
        <v>14.93</v>
      </c>
      <c r="X112">
        <v>14.93</v>
      </c>
      <c r="Z112" s="32">
        <f t="shared" si="1"/>
        <v>87.82352941176471</v>
      </c>
    </row>
    <row r="113" spans="1:26">
      <c r="A113">
        <v>105</v>
      </c>
      <c r="B113" t="s">
        <v>203</v>
      </c>
      <c r="C113" t="s">
        <v>202</v>
      </c>
      <c r="D113">
        <v>2.31</v>
      </c>
      <c r="E113">
        <v>2.31</v>
      </c>
      <c r="F113">
        <v>2.33</v>
      </c>
      <c r="G113">
        <v>2.33</v>
      </c>
      <c r="H113">
        <v>2.33</v>
      </c>
      <c r="I113">
        <v>2.33</v>
      </c>
      <c r="J113">
        <v>2.41</v>
      </c>
      <c r="K113">
        <v>2.41</v>
      </c>
      <c r="L113">
        <v>2.41</v>
      </c>
      <c r="M113">
        <v>2.41</v>
      </c>
      <c r="N113">
        <v>2.41</v>
      </c>
      <c r="O113">
        <v>2.41</v>
      </c>
      <c r="P113">
        <v>2.41</v>
      </c>
      <c r="Q113">
        <v>2.41</v>
      </c>
      <c r="R113">
        <v>2.41</v>
      </c>
      <c r="S113">
        <v>2.41</v>
      </c>
      <c r="T113">
        <v>2.41</v>
      </c>
      <c r="U113">
        <v>2.41</v>
      </c>
      <c r="V113">
        <v>2.41</v>
      </c>
      <c r="W113">
        <v>2.41</v>
      </c>
      <c r="X113">
        <v>2.41</v>
      </c>
      <c r="Z113" s="32">
        <f t="shared" si="1"/>
        <v>14.176470588235293</v>
      </c>
    </row>
    <row r="114" spans="1:26">
      <c r="A114">
        <v>106</v>
      </c>
      <c r="B114" t="s">
        <v>206</v>
      </c>
      <c r="C114" t="s">
        <v>205</v>
      </c>
      <c r="D114">
        <v>11.31</v>
      </c>
      <c r="E114">
        <v>11.33</v>
      </c>
      <c r="F114">
        <v>11.33</v>
      </c>
      <c r="G114">
        <v>11.41</v>
      </c>
      <c r="H114">
        <v>11.42</v>
      </c>
      <c r="I114">
        <v>11.42</v>
      </c>
      <c r="J114">
        <v>11.42</v>
      </c>
      <c r="K114">
        <v>11.42</v>
      </c>
      <c r="L114">
        <v>11.42</v>
      </c>
      <c r="M114">
        <v>11.42</v>
      </c>
      <c r="N114">
        <v>11.42</v>
      </c>
      <c r="O114">
        <v>11.42</v>
      </c>
      <c r="P114">
        <v>11.42</v>
      </c>
      <c r="Q114">
        <v>11.42</v>
      </c>
      <c r="R114">
        <v>11.42</v>
      </c>
      <c r="S114">
        <v>11.42</v>
      </c>
      <c r="T114">
        <v>11.42</v>
      </c>
      <c r="U114">
        <v>11.42</v>
      </c>
      <c r="V114">
        <v>11.42</v>
      </c>
      <c r="W114">
        <v>11.42</v>
      </c>
      <c r="X114">
        <v>11.42</v>
      </c>
      <c r="Z114" s="32">
        <f t="shared" si="1"/>
        <v>67.17647058823529</v>
      </c>
    </row>
    <row r="115" spans="1:26">
      <c r="A115">
        <v>107</v>
      </c>
      <c r="B115" t="s">
        <v>214</v>
      </c>
      <c r="C115" t="s">
        <v>213</v>
      </c>
      <c r="D115">
        <v>3.35</v>
      </c>
      <c r="E115">
        <v>3.35</v>
      </c>
      <c r="F115">
        <v>3.43</v>
      </c>
      <c r="G115">
        <v>3.43</v>
      </c>
      <c r="H115">
        <v>3.46</v>
      </c>
      <c r="I115">
        <v>3.78</v>
      </c>
      <c r="J115">
        <v>3.96</v>
      </c>
      <c r="K115">
        <v>3.96</v>
      </c>
      <c r="L115">
        <v>3.96</v>
      </c>
      <c r="M115">
        <v>3.96</v>
      </c>
      <c r="N115">
        <v>3.96</v>
      </c>
      <c r="O115">
        <v>3.96</v>
      </c>
      <c r="P115">
        <v>3.96</v>
      </c>
      <c r="Q115">
        <v>3.96</v>
      </c>
      <c r="R115">
        <v>3.96</v>
      </c>
      <c r="S115">
        <v>3.96</v>
      </c>
      <c r="T115">
        <v>3.96</v>
      </c>
      <c r="U115">
        <v>3.96</v>
      </c>
      <c r="V115">
        <v>3.96</v>
      </c>
      <c r="W115">
        <v>3.96</v>
      </c>
      <c r="X115">
        <v>3.96</v>
      </c>
      <c r="Z115" s="32">
        <f t="shared" si="1"/>
        <v>23.294117647058822</v>
      </c>
    </row>
    <row r="116" spans="1:26">
      <c r="A116">
        <v>108</v>
      </c>
      <c r="B116" t="s">
        <v>77</v>
      </c>
      <c r="C116" t="s">
        <v>76</v>
      </c>
      <c r="D116">
        <v>0.01</v>
      </c>
      <c r="E116">
        <v>0.01</v>
      </c>
      <c r="F116">
        <v>0.01</v>
      </c>
      <c r="G116">
        <v>15.27</v>
      </c>
      <c r="H116">
        <v>15.76</v>
      </c>
      <c r="I116">
        <v>15.77</v>
      </c>
      <c r="J116">
        <v>15.77</v>
      </c>
      <c r="K116">
        <v>15.78</v>
      </c>
      <c r="L116">
        <v>15.79</v>
      </c>
      <c r="M116">
        <v>17</v>
      </c>
      <c r="N116">
        <v>17</v>
      </c>
      <c r="O116">
        <v>17</v>
      </c>
      <c r="P116">
        <v>17</v>
      </c>
      <c r="Q116">
        <v>17</v>
      </c>
      <c r="R116">
        <v>17</v>
      </c>
      <c r="S116">
        <v>17</v>
      </c>
      <c r="T116">
        <v>17</v>
      </c>
      <c r="U116">
        <v>17</v>
      </c>
      <c r="V116">
        <v>17</v>
      </c>
      <c r="W116">
        <v>17</v>
      </c>
      <c r="X116">
        <v>17</v>
      </c>
      <c r="Z116" s="32">
        <f t="shared" si="1"/>
        <v>100</v>
      </c>
    </row>
    <row r="117" spans="1:26">
      <c r="A117">
        <v>109</v>
      </c>
      <c r="B117" t="s">
        <v>281</v>
      </c>
      <c r="C117" t="s">
        <v>280</v>
      </c>
      <c r="D117">
        <v>5.48</v>
      </c>
      <c r="E117">
        <v>5.48</v>
      </c>
      <c r="F117">
        <v>5.48</v>
      </c>
      <c r="G117">
        <v>5.48</v>
      </c>
      <c r="H117">
        <v>5.48</v>
      </c>
      <c r="I117">
        <v>5.48</v>
      </c>
      <c r="J117">
        <v>5.48</v>
      </c>
      <c r="K117">
        <v>5.48</v>
      </c>
      <c r="L117">
        <v>5.48</v>
      </c>
      <c r="M117">
        <v>17</v>
      </c>
      <c r="N117">
        <v>17</v>
      </c>
      <c r="O117">
        <v>17</v>
      </c>
      <c r="P117">
        <v>17</v>
      </c>
      <c r="Q117">
        <v>17</v>
      </c>
      <c r="R117">
        <v>17</v>
      </c>
      <c r="S117">
        <v>17</v>
      </c>
      <c r="T117">
        <v>17</v>
      </c>
      <c r="U117">
        <v>17</v>
      </c>
      <c r="V117">
        <v>17</v>
      </c>
      <c r="W117">
        <v>17</v>
      </c>
      <c r="X117">
        <v>17</v>
      </c>
      <c r="Z117" s="32">
        <f t="shared" si="1"/>
        <v>100</v>
      </c>
    </row>
    <row r="118" spans="1:26">
      <c r="A118">
        <v>110</v>
      </c>
      <c r="B118" t="s">
        <v>439</v>
      </c>
      <c r="C118" t="s">
        <v>474</v>
      </c>
      <c r="D118">
        <v>1.03</v>
      </c>
      <c r="E118">
        <v>1.03</v>
      </c>
      <c r="F118">
        <v>1.03</v>
      </c>
      <c r="G118">
        <v>1.03</v>
      </c>
      <c r="H118">
        <v>1.03</v>
      </c>
      <c r="I118">
        <v>1.03</v>
      </c>
      <c r="J118">
        <v>1.03</v>
      </c>
      <c r="K118">
        <v>1.03</v>
      </c>
      <c r="L118">
        <v>1.03</v>
      </c>
      <c r="M118">
        <v>1.03</v>
      </c>
      <c r="N118">
        <v>1.03</v>
      </c>
      <c r="O118">
        <v>1.03</v>
      </c>
      <c r="P118">
        <v>1.03</v>
      </c>
      <c r="Q118">
        <v>1.03</v>
      </c>
      <c r="R118">
        <v>1.03</v>
      </c>
      <c r="S118">
        <v>1.03</v>
      </c>
      <c r="T118">
        <v>1.03</v>
      </c>
      <c r="U118">
        <v>1.03</v>
      </c>
      <c r="V118">
        <v>1.03</v>
      </c>
      <c r="W118">
        <v>1.03</v>
      </c>
      <c r="X118">
        <v>1.03</v>
      </c>
      <c r="Z118" s="32">
        <f t="shared" si="1"/>
        <v>6.0588235294117645</v>
      </c>
    </row>
    <row r="119" spans="1:26">
      <c r="A119">
        <v>111</v>
      </c>
      <c r="B119" t="s">
        <v>210</v>
      </c>
      <c r="C119" t="s">
        <v>527</v>
      </c>
      <c r="D119">
        <v>4.1900000000000004</v>
      </c>
      <c r="E119">
        <v>4.1900000000000004</v>
      </c>
      <c r="F119">
        <v>4.1900000000000004</v>
      </c>
      <c r="G119">
        <v>4.2</v>
      </c>
      <c r="H119">
        <v>4.2</v>
      </c>
      <c r="I119">
        <v>4.2</v>
      </c>
      <c r="J119">
        <v>4.2</v>
      </c>
      <c r="K119">
        <v>4.21</v>
      </c>
      <c r="L119">
        <v>4.21</v>
      </c>
      <c r="M119">
        <v>4.21</v>
      </c>
      <c r="N119">
        <v>4.21</v>
      </c>
      <c r="O119">
        <v>4.22</v>
      </c>
      <c r="P119">
        <v>4.38</v>
      </c>
      <c r="Q119">
        <v>4.3899999999999997</v>
      </c>
      <c r="R119">
        <v>4.4000000000000004</v>
      </c>
      <c r="S119">
        <v>5.67</v>
      </c>
      <c r="T119">
        <v>5.82</v>
      </c>
      <c r="U119">
        <v>5.82</v>
      </c>
      <c r="V119">
        <v>5.82</v>
      </c>
      <c r="W119">
        <v>5.82</v>
      </c>
      <c r="X119">
        <v>5.82</v>
      </c>
      <c r="Z119" s="32">
        <f t="shared" si="1"/>
        <v>34.235294117647058</v>
      </c>
    </row>
    <row r="120" spans="1:26">
      <c r="A120">
        <v>112</v>
      </c>
      <c r="B120" t="s">
        <v>212</v>
      </c>
      <c r="C120" t="s">
        <v>211</v>
      </c>
      <c r="D120">
        <v>1.59</v>
      </c>
      <c r="E120">
        <v>1.59</v>
      </c>
      <c r="F120">
        <v>1.59</v>
      </c>
      <c r="G120">
        <v>1.59</v>
      </c>
      <c r="H120">
        <v>1.59</v>
      </c>
      <c r="I120">
        <v>1.59</v>
      </c>
      <c r="J120">
        <v>1.59</v>
      </c>
      <c r="K120">
        <v>1.59</v>
      </c>
      <c r="L120">
        <v>1.59</v>
      </c>
      <c r="M120">
        <v>1.59</v>
      </c>
      <c r="N120">
        <v>1.59</v>
      </c>
      <c r="O120">
        <v>1.59</v>
      </c>
      <c r="P120">
        <v>1.59</v>
      </c>
      <c r="Q120">
        <v>1.59</v>
      </c>
      <c r="R120">
        <v>1.59</v>
      </c>
      <c r="S120">
        <v>1.59</v>
      </c>
      <c r="T120">
        <v>1.59</v>
      </c>
      <c r="U120">
        <v>1.59</v>
      </c>
      <c r="V120">
        <v>1.59</v>
      </c>
      <c r="W120">
        <v>1.59</v>
      </c>
      <c r="X120">
        <v>1.59</v>
      </c>
      <c r="Z120" s="32">
        <f t="shared" si="1"/>
        <v>9.3529411764705888</v>
      </c>
    </row>
    <row r="121" spans="1:26">
      <c r="A121">
        <v>113</v>
      </c>
      <c r="B121" t="s">
        <v>218</v>
      </c>
      <c r="C121" t="s">
        <v>528</v>
      </c>
      <c r="D121">
        <v>1.49</v>
      </c>
      <c r="E121">
        <v>1.49</v>
      </c>
      <c r="F121">
        <v>1.49</v>
      </c>
      <c r="G121">
        <v>14.53</v>
      </c>
      <c r="H121">
        <v>15.15</v>
      </c>
      <c r="I121">
        <v>15.15</v>
      </c>
      <c r="J121">
        <v>15.67</v>
      </c>
      <c r="K121">
        <v>15.67</v>
      </c>
      <c r="L121">
        <v>15.67</v>
      </c>
      <c r="M121">
        <v>15.67</v>
      </c>
      <c r="N121">
        <v>15.98</v>
      </c>
      <c r="O121">
        <v>15.98</v>
      </c>
      <c r="P121">
        <v>15.98</v>
      </c>
      <c r="Q121">
        <v>15.98</v>
      </c>
      <c r="R121">
        <v>15.98</v>
      </c>
      <c r="S121">
        <v>15.98</v>
      </c>
      <c r="T121">
        <v>15.98</v>
      </c>
      <c r="U121">
        <v>15.98</v>
      </c>
      <c r="V121">
        <v>15.98</v>
      </c>
      <c r="W121">
        <v>15.98</v>
      </c>
      <c r="X121">
        <v>15.98</v>
      </c>
      <c r="Z121" s="32">
        <f t="shared" si="1"/>
        <v>94</v>
      </c>
    </row>
    <row r="122" spans="1:26">
      <c r="A122">
        <v>114</v>
      </c>
      <c r="B122" t="s">
        <v>226</v>
      </c>
      <c r="C122" t="s">
        <v>225</v>
      </c>
      <c r="D122">
        <v>0.47</v>
      </c>
      <c r="E122">
        <v>0.47</v>
      </c>
      <c r="F122">
        <v>0.47</v>
      </c>
      <c r="G122">
        <v>0.47</v>
      </c>
      <c r="H122">
        <v>0.47</v>
      </c>
      <c r="I122">
        <v>0.47</v>
      </c>
      <c r="J122">
        <v>0.47</v>
      </c>
      <c r="K122">
        <v>0.47</v>
      </c>
      <c r="L122">
        <v>0.47</v>
      </c>
      <c r="M122">
        <v>0.47</v>
      </c>
      <c r="N122">
        <v>0.47</v>
      </c>
      <c r="O122">
        <v>0.47</v>
      </c>
      <c r="P122">
        <v>0.47</v>
      </c>
      <c r="Q122">
        <v>0.47</v>
      </c>
      <c r="R122">
        <v>0.47</v>
      </c>
      <c r="S122">
        <v>0.47</v>
      </c>
      <c r="T122">
        <v>0.47</v>
      </c>
      <c r="U122">
        <v>0.47</v>
      </c>
      <c r="V122">
        <v>0.47</v>
      </c>
      <c r="W122">
        <v>0.47</v>
      </c>
      <c r="X122">
        <v>0.47</v>
      </c>
      <c r="Z122" s="32">
        <f t="shared" si="1"/>
        <v>2.7647058823529411</v>
      </c>
    </row>
    <row r="123" spans="1:26">
      <c r="A123">
        <v>115</v>
      </c>
      <c r="B123" t="s">
        <v>230</v>
      </c>
      <c r="C123" t="s">
        <v>229</v>
      </c>
      <c r="D123">
        <v>1.63</v>
      </c>
      <c r="E123">
        <v>1.63</v>
      </c>
      <c r="F123">
        <v>1.63</v>
      </c>
      <c r="G123">
        <v>1.63</v>
      </c>
      <c r="H123">
        <v>1.63</v>
      </c>
      <c r="I123">
        <v>1.63</v>
      </c>
      <c r="J123">
        <v>1.63</v>
      </c>
      <c r="K123">
        <v>1.63</v>
      </c>
      <c r="L123">
        <v>1.63</v>
      </c>
      <c r="M123">
        <v>1.63</v>
      </c>
      <c r="N123">
        <v>1.63</v>
      </c>
      <c r="O123">
        <v>1.63</v>
      </c>
      <c r="P123">
        <v>1.63</v>
      </c>
      <c r="Q123">
        <v>1.77</v>
      </c>
      <c r="R123">
        <v>1.77</v>
      </c>
      <c r="S123">
        <v>1.77</v>
      </c>
      <c r="T123">
        <v>1.77</v>
      </c>
      <c r="U123">
        <v>1.77</v>
      </c>
      <c r="V123">
        <v>1.77</v>
      </c>
      <c r="W123">
        <v>1.77</v>
      </c>
      <c r="X123">
        <v>1.77</v>
      </c>
      <c r="Z123" s="32">
        <f t="shared" si="1"/>
        <v>10.411764705882353</v>
      </c>
    </row>
    <row r="124" spans="1:26">
      <c r="A124">
        <v>116</v>
      </c>
      <c r="B124" t="s">
        <v>232</v>
      </c>
      <c r="C124" t="s">
        <v>231</v>
      </c>
      <c r="D124">
        <v>0.11</v>
      </c>
      <c r="E124">
        <v>0.11</v>
      </c>
      <c r="F124">
        <v>0.11</v>
      </c>
      <c r="G124">
        <v>0.11</v>
      </c>
      <c r="H124">
        <v>0.11</v>
      </c>
      <c r="I124">
        <v>0.11</v>
      </c>
      <c r="J124">
        <v>0.11</v>
      </c>
      <c r="K124">
        <v>0.11</v>
      </c>
      <c r="L124">
        <v>0.11</v>
      </c>
      <c r="M124">
        <v>0.11</v>
      </c>
      <c r="N124">
        <v>0.11</v>
      </c>
      <c r="O124">
        <v>0.11</v>
      </c>
      <c r="P124">
        <v>0.11</v>
      </c>
      <c r="Q124">
        <v>0.11</v>
      </c>
      <c r="R124">
        <v>0.11</v>
      </c>
      <c r="S124">
        <v>0.11</v>
      </c>
      <c r="T124">
        <v>0.11</v>
      </c>
      <c r="U124">
        <v>0.11</v>
      </c>
      <c r="V124">
        <v>0.11</v>
      </c>
      <c r="W124">
        <v>0.11</v>
      </c>
      <c r="X124">
        <v>0.11</v>
      </c>
      <c r="Z124" s="32">
        <f t="shared" si="1"/>
        <v>0.6470588235294118</v>
      </c>
    </row>
    <row r="125" spans="1:26">
      <c r="A125">
        <v>117</v>
      </c>
      <c r="B125" t="s">
        <v>441</v>
      </c>
      <c r="C125" t="s">
        <v>475</v>
      </c>
      <c r="D125">
        <v>10.5</v>
      </c>
      <c r="E125">
        <v>10.5</v>
      </c>
      <c r="F125">
        <v>10.5</v>
      </c>
      <c r="G125">
        <v>10.5</v>
      </c>
      <c r="H125">
        <v>10.5</v>
      </c>
      <c r="I125">
        <v>10.5</v>
      </c>
      <c r="J125">
        <v>10.5</v>
      </c>
      <c r="K125">
        <v>10.5</v>
      </c>
      <c r="L125">
        <v>10.5</v>
      </c>
      <c r="M125">
        <v>10.5</v>
      </c>
      <c r="N125">
        <v>10.5</v>
      </c>
      <c r="O125">
        <v>10.5</v>
      </c>
      <c r="P125">
        <v>10.5</v>
      </c>
      <c r="Q125">
        <v>10.5</v>
      </c>
      <c r="R125">
        <v>10.5</v>
      </c>
      <c r="S125">
        <v>10.5</v>
      </c>
      <c r="T125">
        <v>10.5</v>
      </c>
      <c r="U125">
        <v>10.5</v>
      </c>
      <c r="V125">
        <v>10.5</v>
      </c>
      <c r="W125">
        <v>10.5</v>
      </c>
      <c r="X125">
        <v>10.5</v>
      </c>
      <c r="Z125" s="32">
        <f t="shared" si="1"/>
        <v>61.764705882352942</v>
      </c>
    </row>
    <row r="126" spans="1:26">
      <c r="A126">
        <v>118</v>
      </c>
      <c r="B126" t="s">
        <v>310</v>
      </c>
      <c r="C126" t="s">
        <v>309</v>
      </c>
      <c r="D126">
        <v>12.57</v>
      </c>
      <c r="E126">
        <v>12.57</v>
      </c>
      <c r="F126">
        <v>12.57</v>
      </c>
      <c r="G126">
        <v>12.57</v>
      </c>
      <c r="H126">
        <v>12.57</v>
      </c>
      <c r="I126">
        <v>12.57</v>
      </c>
      <c r="J126">
        <v>12.57</v>
      </c>
      <c r="K126">
        <v>12.57</v>
      </c>
      <c r="L126">
        <v>12.57</v>
      </c>
      <c r="M126">
        <v>12.57</v>
      </c>
      <c r="N126">
        <v>13.21</v>
      </c>
      <c r="O126">
        <v>13.21</v>
      </c>
      <c r="P126">
        <v>13.21</v>
      </c>
      <c r="Q126">
        <v>13.21</v>
      </c>
      <c r="R126">
        <v>13.21</v>
      </c>
      <c r="S126">
        <v>13.21</v>
      </c>
      <c r="T126">
        <v>13.21</v>
      </c>
      <c r="U126">
        <v>13.21</v>
      </c>
      <c r="V126">
        <v>13.21</v>
      </c>
      <c r="W126">
        <v>13.21</v>
      </c>
      <c r="X126">
        <v>13.21</v>
      </c>
      <c r="Z126" s="32">
        <f t="shared" si="1"/>
        <v>77.705882352941174</v>
      </c>
    </row>
    <row r="127" spans="1:26">
      <c r="A127">
        <v>119</v>
      </c>
      <c r="B127" t="s">
        <v>359</v>
      </c>
      <c r="C127" t="s">
        <v>358</v>
      </c>
      <c r="D127">
        <v>14.49</v>
      </c>
      <c r="E127">
        <v>14.49</v>
      </c>
      <c r="F127">
        <v>14.49</v>
      </c>
      <c r="G127">
        <v>14.49</v>
      </c>
      <c r="H127">
        <v>14.49</v>
      </c>
      <c r="I127">
        <v>14.49</v>
      </c>
      <c r="J127">
        <v>14.49</v>
      </c>
      <c r="K127">
        <v>14.49</v>
      </c>
      <c r="L127">
        <v>14.49</v>
      </c>
      <c r="M127">
        <v>14.49</v>
      </c>
      <c r="N127">
        <v>14.49</v>
      </c>
      <c r="O127">
        <v>14.49</v>
      </c>
      <c r="P127">
        <v>14.49</v>
      </c>
      <c r="Q127">
        <v>14.49</v>
      </c>
      <c r="R127">
        <v>14.49</v>
      </c>
      <c r="S127">
        <v>14.49</v>
      </c>
      <c r="T127">
        <v>14.49</v>
      </c>
      <c r="U127">
        <v>14.49</v>
      </c>
      <c r="V127">
        <v>14.49</v>
      </c>
      <c r="W127">
        <v>14.49</v>
      </c>
      <c r="X127">
        <v>14.49</v>
      </c>
      <c r="Z127" s="32">
        <f t="shared" si="1"/>
        <v>85.235294117647058</v>
      </c>
    </row>
    <row r="128" spans="1:26">
      <c r="A128">
        <v>120</v>
      </c>
      <c r="B128" t="s">
        <v>228</v>
      </c>
      <c r="C128" t="s">
        <v>227</v>
      </c>
      <c r="D128">
        <v>0.24</v>
      </c>
      <c r="E128">
        <v>0.24</v>
      </c>
      <c r="F128">
        <v>0.24</v>
      </c>
      <c r="G128">
        <v>0.24</v>
      </c>
      <c r="H128">
        <v>0.24</v>
      </c>
      <c r="I128">
        <v>0.24</v>
      </c>
      <c r="J128">
        <v>0.24</v>
      </c>
      <c r="K128">
        <v>0.24</v>
      </c>
      <c r="L128">
        <v>0.24</v>
      </c>
      <c r="M128">
        <v>0.24</v>
      </c>
      <c r="N128">
        <v>0.24</v>
      </c>
      <c r="O128">
        <v>0.24</v>
      </c>
      <c r="P128">
        <v>0.24</v>
      </c>
      <c r="Q128">
        <v>0.24</v>
      </c>
      <c r="R128">
        <v>0.24</v>
      </c>
      <c r="S128">
        <v>0.24</v>
      </c>
      <c r="T128">
        <v>0.24</v>
      </c>
      <c r="U128">
        <v>0.24</v>
      </c>
      <c r="V128">
        <v>0.24</v>
      </c>
      <c r="W128">
        <v>0.24</v>
      </c>
      <c r="X128">
        <v>0.24</v>
      </c>
      <c r="Z128" s="32">
        <f t="shared" si="1"/>
        <v>1.411764705882353</v>
      </c>
    </row>
    <row r="129" spans="1:26">
      <c r="A129">
        <v>121</v>
      </c>
      <c r="B129" t="s">
        <v>236</v>
      </c>
      <c r="C129" t="s">
        <v>235</v>
      </c>
      <c r="D129">
        <v>1.98</v>
      </c>
      <c r="E129">
        <v>3.54</v>
      </c>
      <c r="F129">
        <v>11.34</v>
      </c>
      <c r="G129">
        <v>11.34</v>
      </c>
      <c r="H129">
        <v>11.34</v>
      </c>
      <c r="I129">
        <v>11.34</v>
      </c>
      <c r="J129">
        <v>11.34</v>
      </c>
      <c r="K129">
        <v>11.34</v>
      </c>
      <c r="L129">
        <v>11.47</v>
      </c>
      <c r="M129">
        <v>11.47</v>
      </c>
      <c r="N129">
        <v>11.47</v>
      </c>
      <c r="O129">
        <v>11.47</v>
      </c>
      <c r="P129">
        <v>11.75</v>
      </c>
      <c r="Q129">
        <v>11.75</v>
      </c>
      <c r="R129">
        <v>14.28</v>
      </c>
      <c r="S129">
        <v>14.58</v>
      </c>
      <c r="T129">
        <v>14.58</v>
      </c>
      <c r="U129">
        <v>14.58</v>
      </c>
      <c r="V129">
        <v>14.58</v>
      </c>
      <c r="W129">
        <v>14.58</v>
      </c>
      <c r="X129">
        <v>14.58</v>
      </c>
      <c r="Z129" s="32">
        <f t="shared" si="1"/>
        <v>85.764705882352942</v>
      </c>
    </row>
    <row r="130" spans="1:26">
      <c r="A130">
        <v>122</v>
      </c>
      <c r="B130" t="s">
        <v>316</v>
      </c>
      <c r="C130" t="s">
        <v>315</v>
      </c>
      <c r="D130">
        <v>11.3</v>
      </c>
      <c r="E130">
        <v>11.43</v>
      </c>
      <c r="F130">
        <v>11.43</v>
      </c>
      <c r="G130">
        <v>11.46</v>
      </c>
      <c r="H130">
        <v>11.83</v>
      </c>
      <c r="I130">
        <v>11.83</v>
      </c>
      <c r="J130">
        <v>11.83</v>
      </c>
      <c r="K130">
        <v>11.84</v>
      </c>
      <c r="L130">
        <v>11.87</v>
      </c>
      <c r="M130">
        <v>17</v>
      </c>
      <c r="N130">
        <v>17</v>
      </c>
      <c r="O130">
        <v>17</v>
      </c>
      <c r="P130">
        <v>17</v>
      </c>
      <c r="Q130">
        <v>17</v>
      </c>
      <c r="R130">
        <v>17</v>
      </c>
      <c r="S130">
        <v>17</v>
      </c>
      <c r="T130">
        <v>17</v>
      </c>
      <c r="U130">
        <v>17</v>
      </c>
      <c r="V130">
        <v>17</v>
      </c>
      <c r="W130">
        <v>17</v>
      </c>
      <c r="X130">
        <v>17</v>
      </c>
      <c r="Z130" s="32">
        <f t="shared" si="1"/>
        <v>100</v>
      </c>
    </row>
    <row r="131" spans="1:26">
      <c r="A131">
        <v>123</v>
      </c>
      <c r="B131" t="s">
        <v>222</v>
      </c>
      <c r="C131" t="s">
        <v>221</v>
      </c>
      <c r="D131">
        <v>6.46</v>
      </c>
      <c r="E131">
        <v>6.46</v>
      </c>
      <c r="F131">
        <v>6.46</v>
      </c>
      <c r="G131">
        <v>6.46</v>
      </c>
      <c r="H131">
        <v>6.46</v>
      </c>
      <c r="I131">
        <v>6.46</v>
      </c>
      <c r="J131">
        <v>6.49</v>
      </c>
      <c r="K131">
        <v>13.94</v>
      </c>
      <c r="L131">
        <v>13.94</v>
      </c>
      <c r="M131">
        <v>15.26</v>
      </c>
      <c r="N131">
        <v>15.26</v>
      </c>
      <c r="O131">
        <v>15.27</v>
      </c>
      <c r="P131">
        <v>15.27</v>
      </c>
      <c r="Q131">
        <v>15.27</v>
      </c>
      <c r="R131">
        <v>17</v>
      </c>
      <c r="S131">
        <v>17</v>
      </c>
      <c r="T131">
        <v>17</v>
      </c>
      <c r="U131">
        <v>17</v>
      </c>
      <c r="V131">
        <v>17</v>
      </c>
      <c r="W131">
        <v>17</v>
      </c>
      <c r="X131">
        <v>17</v>
      </c>
      <c r="Z131" s="32">
        <f t="shared" si="1"/>
        <v>100</v>
      </c>
    </row>
    <row r="132" spans="1:26">
      <c r="A132">
        <v>124</v>
      </c>
      <c r="B132" t="s">
        <v>320</v>
      </c>
      <c r="C132" t="s">
        <v>529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Z132" s="32">
        <f t="shared" si="1"/>
        <v>0</v>
      </c>
    </row>
    <row r="133" spans="1:26">
      <c r="A133">
        <v>125</v>
      </c>
      <c r="B133" t="s">
        <v>265</v>
      </c>
      <c r="C133" t="s">
        <v>264</v>
      </c>
      <c r="D133">
        <v>1.1499999999999999</v>
      </c>
      <c r="E133">
        <v>1.24</v>
      </c>
      <c r="F133">
        <v>1.24</v>
      </c>
      <c r="G133">
        <v>1.24</v>
      </c>
      <c r="H133">
        <v>1.54</v>
      </c>
      <c r="I133">
        <v>1.54</v>
      </c>
      <c r="J133">
        <v>1.54</v>
      </c>
      <c r="K133">
        <v>1.54</v>
      </c>
      <c r="L133">
        <v>1.54</v>
      </c>
      <c r="M133">
        <v>1.54</v>
      </c>
      <c r="N133">
        <v>1.54</v>
      </c>
      <c r="O133">
        <v>1.54</v>
      </c>
      <c r="P133">
        <v>1.54</v>
      </c>
      <c r="Q133">
        <v>1.54</v>
      </c>
      <c r="R133">
        <v>1.54</v>
      </c>
      <c r="S133">
        <v>1.54</v>
      </c>
      <c r="T133">
        <v>1.54</v>
      </c>
      <c r="U133">
        <v>1.54</v>
      </c>
      <c r="V133">
        <v>1.54</v>
      </c>
      <c r="W133">
        <v>1.54</v>
      </c>
      <c r="X133">
        <v>1.54</v>
      </c>
      <c r="Z133" s="32">
        <f t="shared" si="1"/>
        <v>9.0588235294117645</v>
      </c>
    </row>
    <row r="134" spans="1:26">
      <c r="A134">
        <v>126</v>
      </c>
      <c r="B134" t="s">
        <v>363</v>
      </c>
      <c r="C134" t="s">
        <v>362</v>
      </c>
      <c r="D134">
        <v>17</v>
      </c>
      <c r="E134">
        <v>17</v>
      </c>
      <c r="F134">
        <v>17</v>
      </c>
      <c r="G134">
        <v>17</v>
      </c>
      <c r="H134">
        <v>17</v>
      </c>
      <c r="I134">
        <v>17</v>
      </c>
      <c r="J134">
        <v>17</v>
      </c>
      <c r="K134">
        <v>17</v>
      </c>
      <c r="L134">
        <v>17</v>
      </c>
      <c r="M134">
        <v>17</v>
      </c>
      <c r="N134">
        <v>17</v>
      </c>
      <c r="O134">
        <v>17</v>
      </c>
      <c r="P134">
        <v>17</v>
      </c>
      <c r="Q134">
        <v>17</v>
      </c>
      <c r="R134">
        <v>17</v>
      </c>
      <c r="S134">
        <v>17</v>
      </c>
      <c r="T134">
        <v>17</v>
      </c>
      <c r="U134">
        <v>17</v>
      </c>
      <c r="V134">
        <v>17</v>
      </c>
      <c r="W134">
        <v>17</v>
      </c>
      <c r="X134">
        <v>17</v>
      </c>
      <c r="Z134" s="32">
        <f t="shared" si="1"/>
        <v>100</v>
      </c>
    </row>
    <row r="135" spans="1:26">
      <c r="A135">
        <v>127</v>
      </c>
      <c r="B135" t="s">
        <v>259</v>
      </c>
      <c r="C135" t="s">
        <v>258</v>
      </c>
      <c r="D135">
        <v>0.94</v>
      </c>
      <c r="E135">
        <v>0.98</v>
      </c>
      <c r="F135">
        <v>1.1499999999999999</v>
      </c>
      <c r="G135">
        <v>1.26</v>
      </c>
      <c r="H135">
        <v>1.35</v>
      </c>
      <c r="I135">
        <v>1.36</v>
      </c>
      <c r="J135">
        <v>1.37</v>
      </c>
      <c r="K135">
        <v>1.37</v>
      </c>
      <c r="L135">
        <v>1.37</v>
      </c>
      <c r="M135">
        <v>1.37</v>
      </c>
      <c r="N135">
        <v>1.37</v>
      </c>
      <c r="O135">
        <v>1.37</v>
      </c>
      <c r="P135">
        <v>1.37</v>
      </c>
      <c r="Q135">
        <v>1.37</v>
      </c>
      <c r="R135">
        <v>1.37</v>
      </c>
      <c r="S135">
        <v>1.39</v>
      </c>
      <c r="T135">
        <v>1.39</v>
      </c>
      <c r="U135">
        <v>1.39</v>
      </c>
      <c r="V135">
        <v>1.39</v>
      </c>
      <c r="W135">
        <v>1.39</v>
      </c>
      <c r="X135">
        <v>1.39</v>
      </c>
      <c r="Z135" s="32">
        <f t="shared" si="1"/>
        <v>8.1764705882352935</v>
      </c>
    </row>
    <row r="136" spans="1:26">
      <c r="A136">
        <v>128</v>
      </c>
      <c r="B136" t="s">
        <v>240</v>
      </c>
      <c r="C136" t="s">
        <v>239</v>
      </c>
      <c r="D136">
        <v>2.2400000000000002</v>
      </c>
      <c r="E136">
        <v>2.27</v>
      </c>
      <c r="F136">
        <v>2.27</v>
      </c>
      <c r="G136">
        <v>2.27</v>
      </c>
      <c r="H136">
        <v>2.27</v>
      </c>
      <c r="I136">
        <v>2.27</v>
      </c>
      <c r="J136">
        <v>2.27</v>
      </c>
      <c r="K136">
        <v>3.06</v>
      </c>
      <c r="L136">
        <v>3.06</v>
      </c>
      <c r="M136">
        <v>3.06</v>
      </c>
      <c r="N136">
        <v>3.06</v>
      </c>
      <c r="O136">
        <v>3.06</v>
      </c>
      <c r="P136">
        <v>3.06</v>
      </c>
      <c r="Q136">
        <v>3.06</v>
      </c>
      <c r="R136">
        <v>3.06</v>
      </c>
      <c r="S136">
        <v>3.06</v>
      </c>
      <c r="T136">
        <v>3.06</v>
      </c>
      <c r="U136">
        <v>3.06</v>
      </c>
      <c r="V136">
        <v>3.06</v>
      </c>
      <c r="W136">
        <v>3.06</v>
      </c>
      <c r="X136">
        <v>3.06</v>
      </c>
      <c r="Z136" s="32">
        <f t="shared" si="1"/>
        <v>18</v>
      </c>
    </row>
    <row r="137" spans="1:26">
      <c r="A137">
        <v>129</v>
      </c>
      <c r="B137" t="s">
        <v>333</v>
      </c>
      <c r="C137" t="s">
        <v>332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Z137" s="32">
        <f t="shared" si="1"/>
        <v>0</v>
      </c>
    </row>
    <row r="138" spans="1:26">
      <c r="A138">
        <v>130</v>
      </c>
      <c r="B138" t="s">
        <v>257</v>
      </c>
      <c r="C138" t="s">
        <v>256</v>
      </c>
      <c r="D138">
        <v>2.2000000000000002</v>
      </c>
      <c r="E138">
        <v>2.21</v>
      </c>
      <c r="F138">
        <v>2.41</v>
      </c>
      <c r="G138">
        <v>3.04</v>
      </c>
      <c r="H138">
        <v>3.72</v>
      </c>
      <c r="I138">
        <v>3.88</v>
      </c>
      <c r="J138">
        <v>4.0199999999999996</v>
      </c>
      <c r="K138">
        <v>4.71</v>
      </c>
      <c r="L138">
        <v>4.8</v>
      </c>
      <c r="M138">
        <v>4.88</v>
      </c>
      <c r="N138">
        <v>7.24</v>
      </c>
      <c r="O138">
        <v>7.44</v>
      </c>
      <c r="P138">
        <v>9.08</v>
      </c>
      <c r="Q138">
        <v>9.57</v>
      </c>
      <c r="R138">
        <v>9.7200000000000006</v>
      </c>
      <c r="S138">
        <v>10</v>
      </c>
      <c r="T138">
        <v>10.119999999999999</v>
      </c>
      <c r="U138">
        <v>10.119999999999999</v>
      </c>
      <c r="V138">
        <v>10.51</v>
      </c>
      <c r="W138">
        <v>10.71</v>
      </c>
      <c r="X138">
        <v>10.71</v>
      </c>
      <c r="Z138" s="32">
        <f t="shared" ref="Z138:Z201" si="2">100*X138/17</f>
        <v>63</v>
      </c>
    </row>
    <row r="139" spans="1:26">
      <c r="A139">
        <v>131</v>
      </c>
      <c r="B139" t="s">
        <v>343</v>
      </c>
      <c r="C139" t="s">
        <v>342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2.02</v>
      </c>
      <c r="K139">
        <v>2.02</v>
      </c>
      <c r="L139">
        <v>2.02</v>
      </c>
      <c r="M139">
        <v>3.71</v>
      </c>
      <c r="N139">
        <v>3.71</v>
      </c>
      <c r="O139">
        <v>3.71</v>
      </c>
      <c r="P139">
        <v>3.71</v>
      </c>
      <c r="Q139">
        <v>3.71</v>
      </c>
      <c r="R139">
        <v>3.71</v>
      </c>
      <c r="S139">
        <v>3.71</v>
      </c>
      <c r="T139">
        <v>3.71</v>
      </c>
      <c r="U139">
        <v>3.71</v>
      </c>
      <c r="V139">
        <v>3.71</v>
      </c>
      <c r="W139">
        <v>3.71</v>
      </c>
      <c r="X139">
        <v>3.71</v>
      </c>
      <c r="Z139" s="32">
        <f t="shared" si="2"/>
        <v>21.823529411764707</v>
      </c>
    </row>
    <row r="140" spans="1:26">
      <c r="A140">
        <v>132</v>
      </c>
      <c r="B140" t="s">
        <v>238</v>
      </c>
      <c r="C140" t="s">
        <v>471</v>
      </c>
      <c r="D140">
        <v>4.2</v>
      </c>
      <c r="E140">
        <v>4.41</v>
      </c>
      <c r="F140">
        <v>4.41</v>
      </c>
      <c r="G140">
        <v>4.41</v>
      </c>
      <c r="H140">
        <v>4.63</v>
      </c>
      <c r="I140">
        <v>4.63</v>
      </c>
      <c r="J140">
        <v>4.67</v>
      </c>
      <c r="K140">
        <v>4.76</v>
      </c>
      <c r="L140">
        <v>4.76</v>
      </c>
      <c r="M140">
        <v>4.7699999999999996</v>
      </c>
      <c r="N140">
        <v>4.7699999999999996</v>
      </c>
      <c r="O140">
        <v>4.7699999999999996</v>
      </c>
      <c r="P140">
        <v>4.78</v>
      </c>
      <c r="Q140">
        <v>4.78</v>
      </c>
      <c r="R140">
        <v>4.78</v>
      </c>
      <c r="S140">
        <v>4.78</v>
      </c>
      <c r="T140">
        <v>4.78</v>
      </c>
      <c r="U140">
        <v>4.78</v>
      </c>
      <c r="V140">
        <v>4.79</v>
      </c>
      <c r="W140">
        <v>4.79</v>
      </c>
      <c r="X140">
        <v>4.79</v>
      </c>
      <c r="Z140" s="32">
        <f t="shared" si="2"/>
        <v>28.176470588235293</v>
      </c>
    </row>
    <row r="141" spans="1:26">
      <c r="A141">
        <v>133</v>
      </c>
      <c r="B141" t="s">
        <v>250</v>
      </c>
      <c r="C141" t="s">
        <v>249</v>
      </c>
      <c r="D141">
        <v>2.34</v>
      </c>
      <c r="E141">
        <v>2.34</v>
      </c>
      <c r="F141">
        <v>2.34</v>
      </c>
      <c r="G141">
        <v>2.34</v>
      </c>
      <c r="H141">
        <v>2.34</v>
      </c>
      <c r="I141">
        <v>2.34</v>
      </c>
      <c r="J141">
        <v>2.34</v>
      </c>
      <c r="K141">
        <v>2.34</v>
      </c>
      <c r="L141">
        <v>2.34</v>
      </c>
      <c r="M141">
        <v>2.34</v>
      </c>
      <c r="N141">
        <v>2.34</v>
      </c>
      <c r="O141">
        <v>2.34</v>
      </c>
      <c r="P141">
        <v>2.4300000000000002</v>
      </c>
      <c r="Q141">
        <v>2.4300000000000002</v>
      </c>
      <c r="R141">
        <v>2.4300000000000002</v>
      </c>
      <c r="S141">
        <v>2.4300000000000002</v>
      </c>
      <c r="T141">
        <v>2.4300000000000002</v>
      </c>
      <c r="U141">
        <v>2.4300000000000002</v>
      </c>
      <c r="V141">
        <v>2.4300000000000002</v>
      </c>
      <c r="W141">
        <v>2.4300000000000002</v>
      </c>
      <c r="X141">
        <v>2.4300000000000002</v>
      </c>
      <c r="Z141" s="32">
        <f t="shared" si="2"/>
        <v>14.294117647058826</v>
      </c>
    </row>
    <row r="142" spans="1:26">
      <c r="A142">
        <v>134</v>
      </c>
      <c r="B142" t="s">
        <v>339</v>
      </c>
      <c r="C142" t="s">
        <v>338</v>
      </c>
      <c r="D142">
        <v>7.0000000000000007E-2</v>
      </c>
      <c r="E142">
        <v>7.0000000000000007E-2</v>
      </c>
      <c r="F142">
        <v>7.0000000000000007E-2</v>
      </c>
      <c r="G142">
        <v>0.08</v>
      </c>
      <c r="H142">
        <v>4.91</v>
      </c>
      <c r="I142">
        <v>5.04</v>
      </c>
      <c r="J142">
        <v>13.93</v>
      </c>
      <c r="K142">
        <v>13.94</v>
      </c>
      <c r="L142">
        <v>13.94</v>
      </c>
      <c r="M142">
        <v>14.17</v>
      </c>
      <c r="N142">
        <v>14.93</v>
      </c>
      <c r="O142">
        <v>15.18</v>
      </c>
      <c r="P142">
        <v>15.3</v>
      </c>
      <c r="Q142">
        <v>15.48</v>
      </c>
      <c r="R142">
        <v>15.48</v>
      </c>
      <c r="S142">
        <v>15.48</v>
      </c>
      <c r="T142">
        <v>16.54</v>
      </c>
      <c r="U142">
        <v>16.54</v>
      </c>
      <c r="V142">
        <v>16.86</v>
      </c>
      <c r="W142">
        <v>16.86</v>
      </c>
      <c r="X142">
        <v>16.86</v>
      </c>
      <c r="Z142" s="32">
        <f t="shared" si="2"/>
        <v>99.17647058823529</v>
      </c>
    </row>
    <row r="143" spans="1:26">
      <c r="A143">
        <v>135</v>
      </c>
      <c r="B143" t="s">
        <v>269</v>
      </c>
      <c r="C143" t="s">
        <v>268</v>
      </c>
      <c r="D143">
        <v>3.13</v>
      </c>
      <c r="E143">
        <v>3.13</v>
      </c>
      <c r="F143">
        <v>3.13</v>
      </c>
      <c r="G143">
        <v>3.13</v>
      </c>
      <c r="H143">
        <v>3.36</v>
      </c>
      <c r="I143">
        <v>3.36</v>
      </c>
      <c r="J143">
        <v>3.63</v>
      </c>
      <c r="K143">
        <v>3.98</v>
      </c>
      <c r="L143">
        <v>4</v>
      </c>
      <c r="M143">
        <v>4.0999999999999996</v>
      </c>
      <c r="N143">
        <v>4.1100000000000003</v>
      </c>
      <c r="O143">
        <v>4.76</v>
      </c>
      <c r="P143">
        <v>5.8</v>
      </c>
      <c r="Q143">
        <v>5.8</v>
      </c>
      <c r="R143">
        <v>5.8</v>
      </c>
      <c r="S143">
        <v>5.8</v>
      </c>
      <c r="T143">
        <v>5.8</v>
      </c>
      <c r="U143">
        <v>5.8</v>
      </c>
      <c r="V143">
        <v>5.8</v>
      </c>
      <c r="W143">
        <v>5.8</v>
      </c>
      <c r="X143">
        <v>5.8</v>
      </c>
      <c r="Z143" s="32">
        <f t="shared" si="2"/>
        <v>34.117647058823529</v>
      </c>
    </row>
    <row r="144" spans="1:26">
      <c r="A144">
        <v>136</v>
      </c>
      <c r="B144" t="s">
        <v>369</v>
      </c>
      <c r="C144" t="s">
        <v>368</v>
      </c>
      <c r="D144">
        <v>13.34</v>
      </c>
      <c r="E144">
        <v>13.34</v>
      </c>
      <c r="F144">
        <v>13.34</v>
      </c>
      <c r="G144">
        <v>13.34</v>
      </c>
      <c r="H144">
        <v>13.34</v>
      </c>
      <c r="I144">
        <v>13.34</v>
      </c>
      <c r="J144">
        <v>13.34</v>
      </c>
      <c r="K144">
        <v>13.34</v>
      </c>
      <c r="L144">
        <v>13.34</v>
      </c>
      <c r="M144">
        <v>13.34</v>
      </c>
      <c r="N144">
        <v>13.34</v>
      </c>
      <c r="O144">
        <v>13.34</v>
      </c>
      <c r="P144">
        <v>13.34</v>
      </c>
      <c r="Q144">
        <v>13.34</v>
      </c>
      <c r="R144">
        <v>13.34</v>
      </c>
      <c r="S144">
        <v>13.39</v>
      </c>
      <c r="T144">
        <v>13.39</v>
      </c>
      <c r="U144">
        <v>13.39</v>
      </c>
      <c r="V144">
        <v>13.39</v>
      </c>
      <c r="W144">
        <v>13.39</v>
      </c>
      <c r="X144">
        <v>13.25</v>
      </c>
      <c r="Z144" s="32">
        <f t="shared" si="2"/>
        <v>77.941176470588232</v>
      </c>
    </row>
    <row r="145" spans="1:26">
      <c r="A145">
        <v>137</v>
      </c>
      <c r="B145" t="s">
        <v>261</v>
      </c>
      <c r="C145" t="s">
        <v>260</v>
      </c>
      <c r="D145">
        <v>4.0199999999999996</v>
      </c>
      <c r="E145">
        <v>4.0199999999999996</v>
      </c>
      <c r="F145">
        <v>5.24</v>
      </c>
      <c r="G145">
        <v>7.84</v>
      </c>
      <c r="H145">
        <v>7.84</v>
      </c>
      <c r="I145">
        <v>7.97</v>
      </c>
      <c r="J145">
        <v>10.199999999999999</v>
      </c>
      <c r="K145">
        <v>10.8</v>
      </c>
      <c r="L145">
        <v>11.31</v>
      </c>
      <c r="M145">
        <v>11.35</v>
      </c>
      <c r="N145">
        <v>11.81</v>
      </c>
      <c r="O145">
        <v>11.81</v>
      </c>
      <c r="P145">
        <v>11.81</v>
      </c>
      <c r="Q145">
        <v>11.81</v>
      </c>
      <c r="R145">
        <v>11.81</v>
      </c>
      <c r="S145">
        <v>11.81</v>
      </c>
      <c r="T145">
        <v>11.81</v>
      </c>
      <c r="U145">
        <v>11.81</v>
      </c>
      <c r="V145">
        <v>11.81</v>
      </c>
      <c r="W145">
        <v>11.81</v>
      </c>
      <c r="X145">
        <v>11.81</v>
      </c>
      <c r="Z145" s="32">
        <f t="shared" si="2"/>
        <v>69.470588235294116</v>
      </c>
    </row>
    <row r="146" spans="1:26">
      <c r="A146">
        <v>138</v>
      </c>
      <c r="B146" t="s">
        <v>401</v>
      </c>
      <c r="C146" t="s">
        <v>400</v>
      </c>
      <c r="D146">
        <v>0.77</v>
      </c>
      <c r="E146">
        <v>0.77</v>
      </c>
      <c r="F146">
        <v>0.77</v>
      </c>
      <c r="G146">
        <v>0.77</v>
      </c>
      <c r="H146">
        <v>0.78</v>
      </c>
      <c r="I146">
        <v>0.78</v>
      </c>
      <c r="J146">
        <v>0.78</v>
      </c>
      <c r="K146">
        <v>0.78</v>
      </c>
      <c r="L146">
        <v>0.78</v>
      </c>
      <c r="M146">
        <v>0.78</v>
      </c>
      <c r="N146">
        <v>0.89</v>
      </c>
      <c r="O146">
        <v>1.1399999999999999</v>
      </c>
      <c r="P146">
        <v>1.1399999999999999</v>
      </c>
      <c r="Q146">
        <v>1.1399999999999999</v>
      </c>
      <c r="R146">
        <v>1.1399999999999999</v>
      </c>
      <c r="S146">
        <v>1.1399999999999999</v>
      </c>
      <c r="T146">
        <v>1.1399999999999999</v>
      </c>
      <c r="U146">
        <v>1.1399999999999999</v>
      </c>
      <c r="V146">
        <v>1.1399999999999999</v>
      </c>
      <c r="W146">
        <v>12.59</v>
      </c>
      <c r="X146">
        <v>12.59</v>
      </c>
      <c r="Z146" s="32">
        <f t="shared" si="2"/>
        <v>74.058823529411768</v>
      </c>
    </row>
    <row r="147" spans="1:26">
      <c r="A147">
        <v>139</v>
      </c>
      <c r="B147" t="s">
        <v>267</v>
      </c>
      <c r="C147" t="s">
        <v>266</v>
      </c>
      <c r="D147">
        <v>14.88</v>
      </c>
      <c r="E147">
        <v>14.88</v>
      </c>
      <c r="F147">
        <v>14.88</v>
      </c>
      <c r="G147">
        <v>14.88</v>
      </c>
      <c r="H147">
        <v>14.88</v>
      </c>
      <c r="I147">
        <v>14.88</v>
      </c>
      <c r="J147">
        <v>14.88</v>
      </c>
      <c r="K147">
        <v>14.88</v>
      </c>
      <c r="L147">
        <v>14.88</v>
      </c>
      <c r="M147">
        <v>14.88</v>
      </c>
      <c r="N147">
        <v>14.88</v>
      </c>
      <c r="O147">
        <v>14.88</v>
      </c>
      <c r="P147">
        <v>15.43</v>
      </c>
      <c r="Q147">
        <v>15.43</v>
      </c>
      <c r="R147">
        <v>15.43</v>
      </c>
      <c r="S147">
        <v>15.43</v>
      </c>
      <c r="T147">
        <v>15.43</v>
      </c>
      <c r="U147">
        <v>15.43</v>
      </c>
      <c r="V147">
        <v>15.43</v>
      </c>
      <c r="W147">
        <v>15.43</v>
      </c>
      <c r="X147">
        <v>15.43</v>
      </c>
      <c r="Z147" s="32">
        <f t="shared" si="2"/>
        <v>90.764705882352942</v>
      </c>
    </row>
    <row r="148" spans="1:26">
      <c r="A148">
        <v>140</v>
      </c>
      <c r="B148" t="s">
        <v>252</v>
      </c>
      <c r="C148" t="s">
        <v>251</v>
      </c>
      <c r="D148">
        <v>0.54</v>
      </c>
      <c r="E148">
        <v>0.54</v>
      </c>
      <c r="F148">
        <v>0.54</v>
      </c>
      <c r="G148">
        <v>0.54</v>
      </c>
      <c r="H148">
        <v>0.54</v>
      </c>
      <c r="I148">
        <v>0.54</v>
      </c>
      <c r="J148">
        <v>0.54</v>
      </c>
      <c r="K148">
        <v>0.54</v>
      </c>
      <c r="L148">
        <v>0.54</v>
      </c>
      <c r="M148">
        <v>0.54</v>
      </c>
      <c r="N148">
        <v>0.54</v>
      </c>
      <c r="O148">
        <v>0.54</v>
      </c>
      <c r="P148">
        <v>0.54</v>
      </c>
      <c r="Q148">
        <v>0.54</v>
      </c>
      <c r="R148">
        <v>0.54</v>
      </c>
      <c r="S148">
        <v>0.54</v>
      </c>
      <c r="T148">
        <v>0.54</v>
      </c>
      <c r="U148">
        <v>0.54</v>
      </c>
      <c r="V148">
        <v>0.54</v>
      </c>
      <c r="W148">
        <v>0.54</v>
      </c>
      <c r="X148">
        <v>0.54</v>
      </c>
      <c r="Z148" s="32">
        <f t="shared" si="2"/>
        <v>3.1764705882352939</v>
      </c>
    </row>
    <row r="149" spans="1:26">
      <c r="A149">
        <v>141</v>
      </c>
      <c r="B149" t="s">
        <v>530</v>
      </c>
      <c r="C149" t="s">
        <v>531</v>
      </c>
      <c r="D149">
        <v>2.2400000000000002</v>
      </c>
      <c r="E149">
        <v>2.2400000000000002</v>
      </c>
      <c r="F149">
        <v>2.39</v>
      </c>
      <c r="G149">
        <v>2.39</v>
      </c>
      <c r="H149">
        <v>2.39</v>
      </c>
      <c r="I149">
        <v>2.39</v>
      </c>
      <c r="J149">
        <v>5.58</v>
      </c>
      <c r="K149">
        <v>5.58</v>
      </c>
      <c r="L149">
        <v>5.58</v>
      </c>
      <c r="M149">
        <v>5.58</v>
      </c>
      <c r="N149">
        <v>5.58</v>
      </c>
      <c r="O149">
        <v>5.58</v>
      </c>
      <c r="P149">
        <v>5.58</v>
      </c>
      <c r="Q149">
        <v>5.58</v>
      </c>
      <c r="R149">
        <v>5.58</v>
      </c>
      <c r="S149">
        <v>5.58</v>
      </c>
      <c r="T149">
        <v>5.58</v>
      </c>
      <c r="U149">
        <v>5.58</v>
      </c>
      <c r="V149">
        <v>5.58</v>
      </c>
      <c r="W149">
        <v>5.58</v>
      </c>
      <c r="X149">
        <v>5.58</v>
      </c>
      <c r="Z149" s="32">
        <f t="shared" si="2"/>
        <v>32.823529411764703</v>
      </c>
    </row>
    <row r="150" spans="1:26">
      <c r="A150">
        <v>142</v>
      </c>
      <c r="B150" t="s">
        <v>532</v>
      </c>
      <c r="C150" t="s">
        <v>533</v>
      </c>
      <c r="D150">
        <v>17</v>
      </c>
      <c r="E150">
        <v>17</v>
      </c>
      <c r="F150">
        <v>17</v>
      </c>
      <c r="G150">
        <v>17</v>
      </c>
      <c r="H150">
        <v>17</v>
      </c>
      <c r="I150">
        <v>17</v>
      </c>
      <c r="J150">
        <v>17</v>
      </c>
      <c r="K150">
        <v>17</v>
      </c>
      <c r="L150">
        <v>17</v>
      </c>
      <c r="M150">
        <v>17</v>
      </c>
      <c r="N150">
        <v>17</v>
      </c>
      <c r="O150">
        <v>17</v>
      </c>
      <c r="P150">
        <v>17</v>
      </c>
      <c r="Q150">
        <v>17</v>
      </c>
      <c r="R150">
        <v>17</v>
      </c>
      <c r="S150">
        <v>17</v>
      </c>
      <c r="T150">
        <v>17</v>
      </c>
      <c r="U150">
        <v>17</v>
      </c>
      <c r="V150">
        <v>17</v>
      </c>
      <c r="W150">
        <v>17</v>
      </c>
      <c r="X150">
        <v>17</v>
      </c>
      <c r="Z150" s="32">
        <f t="shared" si="2"/>
        <v>100</v>
      </c>
    </row>
    <row r="151" spans="1:26">
      <c r="A151">
        <v>143</v>
      </c>
      <c r="B151" t="s">
        <v>254</v>
      </c>
      <c r="C151" t="s">
        <v>253</v>
      </c>
      <c r="D151">
        <v>1.89</v>
      </c>
      <c r="E151">
        <v>1.89</v>
      </c>
      <c r="F151">
        <v>1.89</v>
      </c>
      <c r="G151">
        <v>1.89</v>
      </c>
      <c r="H151">
        <v>4.7</v>
      </c>
      <c r="I151">
        <v>4.7</v>
      </c>
      <c r="J151">
        <v>4.7</v>
      </c>
      <c r="K151">
        <v>4.7</v>
      </c>
      <c r="L151">
        <v>4.7</v>
      </c>
      <c r="M151">
        <v>4.7</v>
      </c>
      <c r="N151">
        <v>4.8099999999999996</v>
      </c>
      <c r="O151">
        <v>4.8099999999999996</v>
      </c>
      <c r="P151">
        <v>4.8099999999999996</v>
      </c>
      <c r="Q151">
        <v>4.8099999999999996</v>
      </c>
      <c r="R151">
        <v>4.8099999999999996</v>
      </c>
      <c r="S151">
        <v>4.8099999999999996</v>
      </c>
      <c r="T151">
        <v>4.8099999999999996</v>
      </c>
      <c r="U151">
        <v>4.8099999999999996</v>
      </c>
      <c r="V151">
        <v>4.8099999999999996</v>
      </c>
      <c r="W151">
        <v>4.8099999999999996</v>
      </c>
      <c r="X151">
        <v>4.8099999999999996</v>
      </c>
      <c r="Z151" s="32">
        <f t="shared" si="2"/>
        <v>28.294117647058819</v>
      </c>
    </row>
    <row r="152" spans="1:26">
      <c r="A152">
        <v>144</v>
      </c>
      <c r="B152" t="s">
        <v>244</v>
      </c>
      <c r="C152" t="s">
        <v>243</v>
      </c>
      <c r="D152">
        <v>16.13</v>
      </c>
      <c r="E152">
        <v>16.13</v>
      </c>
      <c r="F152">
        <v>16.13</v>
      </c>
      <c r="G152">
        <v>16.13</v>
      </c>
      <c r="H152">
        <v>16.13</v>
      </c>
      <c r="I152">
        <v>16.13</v>
      </c>
      <c r="J152">
        <v>16.13</v>
      </c>
      <c r="K152">
        <v>16.13</v>
      </c>
      <c r="L152">
        <v>16.13</v>
      </c>
      <c r="M152">
        <v>16.13</v>
      </c>
      <c r="N152">
        <v>16.13</v>
      </c>
      <c r="O152">
        <v>16.13</v>
      </c>
      <c r="P152">
        <v>16.13</v>
      </c>
      <c r="Q152">
        <v>16.13</v>
      </c>
      <c r="R152">
        <v>16.13</v>
      </c>
      <c r="S152">
        <v>16.13</v>
      </c>
      <c r="T152">
        <v>16.13</v>
      </c>
      <c r="U152">
        <v>16.13</v>
      </c>
      <c r="V152">
        <v>16.13</v>
      </c>
      <c r="W152">
        <v>16.13</v>
      </c>
      <c r="X152">
        <v>16.13</v>
      </c>
      <c r="Z152" s="32">
        <f t="shared" si="2"/>
        <v>94.882352941176464</v>
      </c>
    </row>
    <row r="153" spans="1:26">
      <c r="A153">
        <v>145</v>
      </c>
      <c r="B153" t="s">
        <v>246</v>
      </c>
      <c r="C153" t="s">
        <v>245</v>
      </c>
      <c r="D153">
        <v>16.71</v>
      </c>
      <c r="E153">
        <v>16.829999999999998</v>
      </c>
      <c r="F153">
        <v>17</v>
      </c>
      <c r="G153">
        <v>17</v>
      </c>
      <c r="H153">
        <v>17</v>
      </c>
      <c r="I153">
        <v>17</v>
      </c>
      <c r="J153">
        <v>17</v>
      </c>
      <c r="K153">
        <v>17</v>
      </c>
      <c r="L153">
        <v>17</v>
      </c>
      <c r="M153">
        <v>17</v>
      </c>
      <c r="N153">
        <v>17</v>
      </c>
      <c r="O153">
        <v>17</v>
      </c>
      <c r="P153">
        <v>17</v>
      </c>
      <c r="Q153">
        <v>17</v>
      </c>
      <c r="R153">
        <v>17</v>
      </c>
      <c r="S153">
        <v>17</v>
      </c>
      <c r="T153">
        <v>17</v>
      </c>
      <c r="U153">
        <v>17</v>
      </c>
      <c r="V153">
        <v>17</v>
      </c>
      <c r="W153">
        <v>17</v>
      </c>
      <c r="X153">
        <v>17</v>
      </c>
      <c r="Z153" s="32">
        <f t="shared" si="2"/>
        <v>100</v>
      </c>
    </row>
    <row r="154" spans="1:26">
      <c r="A154">
        <v>146</v>
      </c>
      <c r="B154" t="s">
        <v>351</v>
      </c>
      <c r="C154" t="s">
        <v>350</v>
      </c>
      <c r="D154">
        <v>0</v>
      </c>
      <c r="E154">
        <v>2.34</v>
      </c>
      <c r="F154">
        <v>2.34</v>
      </c>
      <c r="G154">
        <v>2.34</v>
      </c>
      <c r="H154">
        <v>2.34</v>
      </c>
      <c r="I154">
        <v>2.34</v>
      </c>
      <c r="J154">
        <v>2.34</v>
      </c>
      <c r="K154">
        <v>2.34</v>
      </c>
      <c r="L154">
        <v>2.34</v>
      </c>
      <c r="M154">
        <v>2.34</v>
      </c>
      <c r="N154">
        <v>2.34</v>
      </c>
      <c r="O154">
        <v>2.34</v>
      </c>
      <c r="P154">
        <v>2.34</v>
      </c>
      <c r="Q154">
        <v>2.34</v>
      </c>
      <c r="R154">
        <v>2.34</v>
      </c>
      <c r="S154">
        <v>2.42</v>
      </c>
      <c r="T154">
        <v>2.42</v>
      </c>
      <c r="U154">
        <v>2.42</v>
      </c>
      <c r="V154">
        <v>2.62</v>
      </c>
      <c r="W154">
        <v>2.62</v>
      </c>
      <c r="X154">
        <v>2.62</v>
      </c>
      <c r="Z154" s="32">
        <f t="shared" si="2"/>
        <v>15.411764705882353</v>
      </c>
    </row>
    <row r="155" spans="1:26">
      <c r="A155">
        <v>147</v>
      </c>
      <c r="B155" t="s">
        <v>271</v>
      </c>
      <c r="C155" t="s">
        <v>270</v>
      </c>
      <c r="D155">
        <v>13.55</v>
      </c>
      <c r="E155">
        <v>13.55</v>
      </c>
      <c r="F155">
        <v>13.55</v>
      </c>
      <c r="G155">
        <v>13.55</v>
      </c>
      <c r="H155">
        <v>13.55</v>
      </c>
      <c r="I155">
        <v>13.55</v>
      </c>
      <c r="J155">
        <v>13.55</v>
      </c>
      <c r="K155">
        <v>13.55</v>
      </c>
      <c r="L155">
        <v>13.55</v>
      </c>
      <c r="M155">
        <v>13.59</v>
      </c>
      <c r="N155">
        <v>13.59</v>
      </c>
      <c r="O155">
        <v>13.59</v>
      </c>
      <c r="P155">
        <v>13.59</v>
      </c>
      <c r="Q155">
        <v>13.59</v>
      </c>
      <c r="R155">
        <v>13.59</v>
      </c>
      <c r="S155">
        <v>13.59</v>
      </c>
      <c r="T155">
        <v>13.59</v>
      </c>
      <c r="U155">
        <v>13.59</v>
      </c>
      <c r="V155">
        <v>13.59</v>
      </c>
      <c r="W155">
        <v>14.07</v>
      </c>
      <c r="X155">
        <v>14.07</v>
      </c>
      <c r="Z155" s="32">
        <f t="shared" si="2"/>
        <v>82.764705882352942</v>
      </c>
    </row>
    <row r="156" spans="1:26">
      <c r="A156">
        <v>148</v>
      </c>
      <c r="B156" t="s">
        <v>389</v>
      </c>
      <c r="C156" t="s">
        <v>388</v>
      </c>
      <c r="D156">
        <v>5.5</v>
      </c>
      <c r="E156">
        <v>5.5</v>
      </c>
      <c r="F156">
        <v>5.5</v>
      </c>
      <c r="G156">
        <v>5.5</v>
      </c>
      <c r="H156">
        <v>5.5</v>
      </c>
      <c r="I156">
        <v>5.5</v>
      </c>
      <c r="J156">
        <v>5.5</v>
      </c>
      <c r="K156">
        <v>5.5</v>
      </c>
      <c r="L156">
        <v>5.5</v>
      </c>
      <c r="M156">
        <v>5.5</v>
      </c>
      <c r="N156">
        <v>5.5</v>
      </c>
      <c r="O156">
        <v>5.5</v>
      </c>
      <c r="P156">
        <v>5.5</v>
      </c>
      <c r="Q156">
        <v>5.5</v>
      </c>
      <c r="R156">
        <v>5.5</v>
      </c>
      <c r="S156">
        <v>5.5</v>
      </c>
      <c r="T156">
        <v>5.5</v>
      </c>
      <c r="U156">
        <v>5.5</v>
      </c>
      <c r="V156">
        <v>17</v>
      </c>
      <c r="W156">
        <v>17</v>
      </c>
      <c r="X156">
        <v>17</v>
      </c>
      <c r="Z156" s="32">
        <f t="shared" si="2"/>
        <v>100</v>
      </c>
    </row>
    <row r="157" spans="1:26">
      <c r="A157">
        <v>149</v>
      </c>
      <c r="B157" t="s">
        <v>283</v>
      </c>
      <c r="C157" t="s">
        <v>282</v>
      </c>
      <c r="D157">
        <v>7.07</v>
      </c>
      <c r="E157">
        <v>7.07</v>
      </c>
      <c r="F157">
        <v>7.07</v>
      </c>
      <c r="G157">
        <v>7.07</v>
      </c>
      <c r="H157">
        <v>7.07</v>
      </c>
      <c r="I157">
        <v>7.07</v>
      </c>
      <c r="J157">
        <v>7.07</v>
      </c>
      <c r="K157">
        <v>7.07</v>
      </c>
      <c r="L157">
        <v>7.07</v>
      </c>
      <c r="M157">
        <v>7.07</v>
      </c>
      <c r="N157">
        <v>7.07</v>
      </c>
      <c r="O157">
        <v>7.07</v>
      </c>
      <c r="P157">
        <v>7.07</v>
      </c>
      <c r="Q157">
        <v>7.07</v>
      </c>
      <c r="R157">
        <v>7.07</v>
      </c>
      <c r="S157">
        <v>7.07</v>
      </c>
      <c r="T157">
        <v>7.07</v>
      </c>
      <c r="U157">
        <v>7.07</v>
      </c>
      <c r="V157">
        <v>7.07</v>
      </c>
      <c r="W157">
        <v>7.07</v>
      </c>
      <c r="X157">
        <v>7.07</v>
      </c>
      <c r="Z157" s="32">
        <f t="shared" si="2"/>
        <v>41.588235294117645</v>
      </c>
    </row>
    <row r="158" spans="1:26">
      <c r="A158">
        <v>150</v>
      </c>
      <c r="B158" t="s">
        <v>534</v>
      </c>
      <c r="C158" t="s">
        <v>535</v>
      </c>
      <c r="D158">
        <v>17</v>
      </c>
      <c r="E158">
        <v>17</v>
      </c>
      <c r="F158">
        <v>17</v>
      </c>
      <c r="G158">
        <v>17</v>
      </c>
      <c r="H158">
        <v>17</v>
      </c>
      <c r="I158">
        <v>17</v>
      </c>
      <c r="J158">
        <v>17</v>
      </c>
      <c r="K158">
        <v>17</v>
      </c>
      <c r="L158">
        <v>17</v>
      </c>
      <c r="M158">
        <v>17</v>
      </c>
      <c r="N158">
        <v>17</v>
      </c>
      <c r="O158">
        <v>17</v>
      </c>
      <c r="P158">
        <v>17</v>
      </c>
      <c r="Q158">
        <v>17</v>
      </c>
      <c r="R158">
        <v>17</v>
      </c>
      <c r="S158">
        <v>17</v>
      </c>
      <c r="T158">
        <v>17</v>
      </c>
      <c r="U158">
        <v>17</v>
      </c>
      <c r="V158">
        <v>17</v>
      </c>
      <c r="W158">
        <v>17</v>
      </c>
      <c r="X158">
        <v>17</v>
      </c>
      <c r="Z158" s="32">
        <f t="shared" si="2"/>
        <v>100</v>
      </c>
    </row>
    <row r="159" spans="1:26">
      <c r="A159">
        <v>151</v>
      </c>
      <c r="B159" t="s">
        <v>286</v>
      </c>
      <c r="C159" t="s">
        <v>285</v>
      </c>
      <c r="D159">
        <v>11.63</v>
      </c>
      <c r="E159">
        <v>12.85</v>
      </c>
      <c r="F159">
        <v>12.85</v>
      </c>
      <c r="G159">
        <v>12.85</v>
      </c>
      <c r="H159">
        <v>12.85</v>
      </c>
      <c r="I159">
        <v>12.85</v>
      </c>
      <c r="J159">
        <v>12.85</v>
      </c>
      <c r="K159">
        <v>12.85</v>
      </c>
      <c r="L159">
        <v>12.85</v>
      </c>
      <c r="M159">
        <v>12.91</v>
      </c>
      <c r="N159">
        <v>12.91</v>
      </c>
      <c r="O159">
        <v>12.91</v>
      </c>
      <c r="P159">
        <v>12.91</v>
      </c>
      <c r="Q159">
        <v>12.91</v>
      </c>
      <c r="R159">
        <v>12.91</v>
      </c>
      <c r="S159">
        <v>12.91</v>
      </c>
      <c r="T159">
        <v>12.91</v>
      </c>
      <c r="U159">
        <v>12.91</v>
      </c>
      <c r="V159">
        <v>12.91</v>
      </c>
      <c r="W159">
        <v>12.91</v>
      </c>
      <c r="X159">
        <v>12.91</v>
      </c>
      <c r="Z159" s="32">
        <f t="shared" si="2"/>
        <v>75.941176470588232</v>
      </c>
    </row>
    <row r="160" spans="1:26">
      <c r="A160">
        <v>152</v>
      </c>
      <c r="B160" t="s">
        <v>279</v>
      </c>
      <c r="C160" t="s">
        <v>278</v>
      </c>
      <c r="D160">
        <v>11.87</v>
      </c>
      <c r="E160">
        <v>14.37</v>
      </c>
      <c r="F160">
        <v>14.37</v>
      </c>
      <c r="G160">
        <v>14.41</v>
      </c>
      <c r="H160">
        <v>14.41</v>
      </c>
      <c r="I160">
        <v>14.41</v>
      </c>
      <c r="J160">
        <v>14.41</v>
      </c>
      <c r="K160">
        <v>14.41</v>
      </c>
      <c r="L160">
        <v>14.41</v>
      </c>
      <c r="M160">
        <v>15.49</v>
      </c>
      <c r="N160">
        <v>15.49</v>
      </c>
      <c r="O160">
        <v>15.49</v>
      </c>
      <c r="P160">
        <v>15.49</v>
      </c>
      <c r="Q160">
        <v>15.49</v>
      </c>
      <c r="R160">
        <v>15.49</v>
      </c>
      <c r="S160">
        <v>15.49</v>
      </c>
      <c r="T160">
        <v>15.49</v>
      </c>
      <c r="U160">
        <v>15.49</v>
      </c>
      <c r="V160">
        <v>15.49</v>
      </c>
      <c r="W160">
        <v>15.49</v>
      </c>
      <c r="X160">
        <v>15.49</v>
      </c>
      <c r="Z160" s="32">
        <f t="shared" si="2"/>
        <v>91.117647058823536</v>
      </c>
    </row>
    <row r="161" spans="1:26">
      <c r="A161">
        <v>153</v>
      </c>
      <c r="B161" t="s">
        <v>536</v>
      </c>
      <c r="C161" t="s">
        <v>537</v>
      </c>
      <c r="D161">
        <v>0</v>
      </c>
      <c r="E161">
        <v>0</v>
      </c>
      <c r="F161">
        <v>17</v>
      </c>
      <c r="G161">
        <v>17</v>
      </c>
      <c r="H161">
        <v>17</v>
      </c>
      <c r="I161">
        <v>17</v>
      </c>
      <c r="J161">
        <v>17</v>
      </c>
      <c r="K161">
        <v>17</v>
      </c>
      <c r="L161">
        <v>17</v>
      </c>
      <c r="M161">
        <v>17</v>
      </c>
      <c r="N161">
        <v>17</v>
      </c>
      <c r="O161">
        <v>17</v>
      </c>
      <c r="P161">
        <v>17</v>
      </c>
      <c r="Q161">
        <v>17</v>
      </c>
      <c r="R161">
        <v>17</v>
      </c>
      <c r="S161">
        <v>17</v>
      </c>
      <c r="T161">
        <v>17</v>
      </c>
      <c r="U161">
        <v>17</v>
      </c>
      <c r="V161">
        <v>17</v>
      </c>
      <c r="W161">
        <v>17</v>
      </c>
      <c r="X161">
        <v>17</v>
      </c>
      <c r="Z161" s="32">
        <f t="shared" si="2"/>
        <v>100</v>
      </c>
    </row>
    <row r="162" spans="1:26">
      <c r="A162">
        <v>154</v>
      </c>
      <c r="B162" t="s">
        <v>275</v>
      </c>
      <c r="C162" t="s">
        <v>274</v>
      </c>
      <c r="D162">
        <v>11.09</v>
      </c>
      <c r="E162">
        <v>11.16</v>
      </c>
      <c r="F162">
        <v>11.18</v>
      </c>
      <c r="G162">
        <v>11.21</v>
      </c>
      <c r="H162">
        <v>11.26</v>
      </c>
      <c r="I162">
        <v>11.38</v>
      </c>
      <c r="J162">
        <v>11.58</v>
      </c>
      <c r="K162">
        <v>11.58</v>
      </c>
      <c r="L162">
        <v>11.58</v>
      </c>
      <c r="M162">
        <v>11.6</v>
      </c>
      <c r="N162">
        <v>11.6</v>
      </c>
      <c r="O162">
        <v>11.62</v>
      </c>
      <c r="P162">
        <v>11.93</v>
      </c>
      <c r="Q162">
        <v>12.02</v>
      </c>
      <c r="R162">
        <v>12.03</v>
      </c>
      <c r="S162">
        <v>12.03</v>
      </c>
      <c r="T162">
        <v>12.06</v>
      </c>
      <c r="U162">
        <v>12.06</v>
      </c>
      <c r="V162">
        <v>12.22</v>
      </c>
      <c r="W162">
        <v>12.22</v>
      </c>
      <c r="X162">
        <v>12.22</v>
      </c>
      <c r="Z162" s="32">
        <f t="shared" si="2"/>
        <v>71.882352941176464</v>
      </c>
    </row>
    <row r="163" spans="1:26">
      <c r="A163">
        <v>155</v>
      </c>
      <c r="B163" t="s">
        <v>289</v>
      </c>
      <c r="C163" t="s">
        <v>288</v>
      </c>
      <c r="D163">
        <v>7</v>
      </c>
      <c r="E163">
        <v>7.54</v>
      </c>
      <c r="F163">
        <v>7.69</v>
      </c>
      <c r="G163">
        <v>7.81</v>
      </c>
      <c r="H163">
        <v>7.81</v>
      </c>
      <c r="I163">
        <v>7.83</v>
      </c>
      <c r="J163">
        <v>7.86</v>
      </c>
      <c r="K163">
        <v>8.0299999999999994</v>
      </c>
      <c r="L163">
        <v>8.0299999999999994</v>
      </c>
      <c r="M163">
        <v>8.07</v>
      </c>
      <c r="N163">
        <v>8.99</v>
      </c>
      <c r="O163">
        <v>9.52</v>
      </c>
      <c r="P163">
        <v>10.69</v>
      </c>
      <c r="Q163">
        <v>11.05</v>
      </c>
      <c r="R163">
        <v>12.08</v>
      </c>
      <c r="S163">
        <v>12.38</v>
      </c>
      <c r="T163">
        <v>12.62</v>
      </c>
      <c r="U163">
        <v>12.62</v>
      </c>
      <c r="V163">
        <v>12.66</v>
      </c>
      <c r="W163">
        <v>12.66</v>
      </c>
      <c r="X163">
        <v>12.66</v>
      </c>
      <c r="Z163" s="32">
        <f t="shared" si="2"/>
        <v>74.470588235294116</v>
      </c>
    </row>
    <row r="164" spans="1:26">
      <c r="A164">
        <v>156</v>
      </c>
      <c r="B164" t="s">
        <v>273</v>
      </c>
      <c r="C164" t="s">
        <v>272</v>
      </c>
      <c r="D164">
        <v>7.37</v>
      </c>
      <c r="E164">
        <v>7.71</v>
      </c>
      <c r="F164">
        <v>9.42</v>
      </c>
      <c r="G164">
        <v>9.42</v>
      </c>
      <c r="H164">
        <v>9.42</v>
      </c>
      <c r="I164">
        <v>9.42</v>
      </c>
      <c r="J164">
        <v>9.94</v>
      </c>
      <c r="K164">
        <v>10.1</v>
      </c>
      <c r="L164">
        <v>10.57</v>
      </c>
      <c r="M164">
        <v>10.57</v>
      </c>
      <c r="N164">
        <v>10.57</v>
      </c>
      <c r="O164">
        <v>10.57</v>
      </c>
      <c r="P164">
        <v>10.57</v>
      </c>
      <c r="Q164">
        <v>10.57</v>
      </c>
      <c r="R164">
        <v>10.57</v>
      </c>
      <c r="S164">
        <v>10.57</v>
      </c>
      <c r="T164">
        <v>10.57</v>
      </c>
      <c r="U164">
        <v>10.57</v>
      </c>
      <c r="V164">
        <v>10.57</v>
      </c>
      <c r="W164">
        <v>10.57</v>
      </c>
      <c r="X164">
        <v>10.57</v>
      </c>
      <c r="Z164" s="32">
        <f t="shared" si="2"/>
        <v>62.176470588235297</v>
      </c>
    </row>
    <row r="165" spans="1:26">
      <c r="A165">
        <v>157</v>
      </c>
      <c r="B165" t="s">
        <v>472</v>
      </c>
      <c r="C165" t="s">
        <v>473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Z165" s="32">
        <f t="shared" si="2"/>
        <v>0</v>
      </c>
    </row>
    <row r="166" spans="1:26">
      <c r="A166">
        <v>158</v>
      </c>
      <c r="B166" t="s">
        <v>277</v>
      </c>
      <c r="C166" t="s">
        <v>276</v>
      </c>
      <c r="D166">
        <v>14.22</v>
      </c>
      <c r="E166">
        <v>14.22</v>
      </c>
      <c r="F166">
        <v>14.22</v>
      </c>
      <c r="G166">
        <v>14.22</v>
      </c>
      <c r="H166">
        <v>14.22</v>
      </c>
      <c r="I166">
        <v>14.22</v>
      </c>
      <c r="J166">
        <v>14.22</v>
      </c>
      <c r="K166">
        <v>14.22</v>
      </c>
      <c r="L166">
        <v>14.22</v>
      </c>
      <c r="M166">
        <v>14.22</v>
      </c>
      <c r="N166">
        <v>14.22</v>
      </c>
      <c r="O166">
        <v>14.22</v>
      </c>
      <c r="P166">
        <v>14.22</v>
      </c>
      <c r="Q166">
        <v>14.27</v>
      </c>
      <c r="R166">
        <v>14.27</v>
      </c>
      <c r="S166">
        <v>14.27</v>
      </c>
      <c r="T166">
        <v>14.27</v>
      </c>
      <c r="U166">
        <v>14.27</v>
      </c>
      <c r="V166">
        <v>14.27</v>
      </c>
      <c r="W166">
        <v>14.27</v>
      </c>
      <c r="X166">
        <v>14.27</v>
      </c>
      <c r="Z166" s="32">
        <f t="shared" si="2"/>
        <v>83.941176470588232</v>
      </c>
    </row>
    <row r="167" spans="1:26">
      <c r="A167">
        <v>159</v>
      </c>
      <c r="B167" t="s">
        <v>294</v>
      </c>
      <c r="C167" t="s">
        <v>293</v>
      </c>
      <c r="D167">
        <v>0.01</v>
      </c>
      <c r="E167">
        <v>0.01</v>
      </c>
      <c r="F167">
        <v>0.01</v>
      </c>
      <c r="G167">
        <v>0.01</v>
      </c>
      <c r="H167">
        <v>8.98</v>
      </c>
      <c r="I167">
        <v>8.98</v>
      </c>
      <c r="J167">
        <v>9.0299999999999994</v>
      </c>
      <c r="K167">
        <v>10.57</v>
      </c>
      <c r="L167">
        <v>10.57</v>
      </c>
      <c r="M167">
        <v>10.57</v>
      </c>
      <c r="N167">
        <v>10.57</v>
      </c>
      <c r="O167">
        <v>10.57</v>
      </c>
      <c r="P167">
        <v>10.57</v>
      </c>
      <c r="Q167">
        <v>10.57</v>
      </c>
      <c r="R167">
        <v>10.57</v>
      </c>
      <c r="S167">
        <v>10.57</v>
      </c>
      <c r="T167">
        <v>10.57</v>
      </c>
      <c r="U167">
        <v>10.57</v>
      </c>
      <c r="V167">
        <v>10.57</v>
      </c>
      <c r="W167">
        <v>10.57</v>
      </c>
      <c r="X167">
        <v>10.57</v>
      </c>
      <c r="Z167" s="32">
        <f t="shared" si="2"/>
        <v>62.176470588235297</v>
      </c>
    </row>
    <row r="168" spans="1:26">
      <c r="A168">
        <v>160</v>
      </c>
      <c r="B168" t="s">
        <v>297</v>
      </c>
      <c r="C168" t="s">
        <v>296</v>
      </c>
      <c r="D168">
        <v>10.01</v>
      </c>
      <c r="E168">
        <v>10.01</v>
      </c>
      <c r="F168">
        <v>10.01</v>
      </c>
      <c r="G168">
        <v>10.01</v>
      </c>
      <c r="H168">
        <v>10.01</v>
      </c>
      <c r="I168">
        <v>10.01</v>
      </c>
      <c r="J168">
        <v>10.01</v>
      </c>
      <c r="K168">
        <v>10.01</v>
      </c>
      <c r="L168">
        <v>10.01</v>
      </c>
      <c r="M168">
        <v>10.01</v>
      </c>
      <c r="N168">
        <v>10.01</v>
      </c>
      <c r="O168">
        <v>10.01</v>
      </c>
      <c r="P168">
        <v>10.01</v>
      </c>
      <c r="Q168">
        <v>10.01</v>
      </c>
      <c r="R168">
        <v>10.01</v>
      </c>
      <c r="S168">
        <v>10.01</v>
      </c>
      <c r="T168">
        <v>10.01</v>
      </c>
      <c r="U168">
        <v>10.01</v>
      </c>
      <c r="V168">
        <v>10.01</v>
      </c>
      <c r="W168">
        <v>10.01</v>
      </c>
      <c r="X168">
        <v>10.01</v>
      </c>
      <c r="Z168" s="32">
        <f t="shared" si="2"/>
        <v>58.882352941176471</v>
      </c>
    </row>
    <row r="169" spans="1:26">
      <c r="A169">
        <v>161</v>
      </c>
      <c r="B169" t="s">
        <v>299</v>
      </c>
      <c r="C169" t="s">
        <v>298</v>
      </c>
      <c r="D169">
        <v>15.17</v>
      </c>
      <c r="E169">
        <v>15.17</v>
      </c>
      <c r="F169">
        <v>15.17</v>
      </c>
      <c r="G169">
        <v>15.17</v>
      </c>
      <c r="H169">
        <v>15.42</v>
      </c>
      <c r="I169">
        <v>15.42</v>
      </c>
      <c r="J169">
        <v>15.42</v>
      </c>
      <c r="K169">
        <v>15.42</v>
      </c>
      <c r="L169">
        <v>15.42</v>
      </c>
      <c r="M169">
        <v>15.42</v>
      </c>
      <c r="N169">
        <v>15.42</v>
      </c>
      <c r="O169">
        <v>15.43</v>
      </c>
      <c r="P169">
        <v>15.43</v>
      </c>
      <c r="Q169">
        <v>15.43</v>
      </c>
      <c r="R169">
        <v>15.43</v>
      </c>
      <c r="S169">
        <v>15.43</v>
      </c>
      <c r="T169">
        <v>15.43</v>
      </c>
      <c r="U169">
        <v>15.43</v>
      </c>
      <c r="V169">
        <v>15.43</v>
      </c>
      <c r="W169">
        <v>15.43</v>
      </c>
      <c r="X169">
        <v>15.43</v>
      </c>
      <c r="Z169" s="32">
        <f t="shared" si="2"/>
        <v>90.764705882352942</v>
      </c>
    </row>
    <row r="170" spans="1:26">
      <c r="A170">
        <v>162</v>
      </c>
      <c r="B170" t="s">
        <v>538</v>
      </c>
      <c r="C170" t="s">
        <v>539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Z170" s="32">
        <f t="shared" si="2"/>
        <v>0</v>
      </c>
    </row>
    <row r="171" spans="1:26">
      <c r="A171">
        <v>163</v>
      </c>
      <c r="B171" t="s">
        <v>305</v>
      </c>
      <c r="C171" t="s">
        <v>304</v>
      </c>
      <c r="D171">
        <v>4.71</v>
      </c>
      <c r="E171">
        <v>4.71</v>
      </c>
      <c r="F171">
        <v>4.71</v>
      </c>
      <c r="G171">
        <v>4.71</v>
      </c>
      <c r="H171">
        <v>4.7699999999999996</v>
      </c>
      <c r="I171">
        <v>4.78</v>
      </c>
      <c r="J171">
        <v>5.03</v>
      </c>
      <c r="K171">
        <v>5.5</v>
      </c>
      <c r="L171">
        <v>5.5</v>
      </c>
      <c r="M171">
        <v>5.5</v>
      </c>
      <c r="N171">
        <v>7.73</v>
      </c>
      <c r="O171">
        <v>9.44</v>
      </c>
      <c r="P171">
        <v>9.89</v>
      </c>
      <c r="Q171">
        <v>10.45</v>
      </c>
      <c r="R171">
        <v>12.76</v>
      </c>
      <c r="S171">
        <v>13.41</v>
      </c>
      <c r="T171">
        <v>13.41</v>
      </c>
      <c r="U171">
        <v>13.41</v>
      </c>
      <c r="V171">
        <v>13.41</v>
      </c>
      <c r="W171">
        <v>13.41</v>
      </c>
      <c r="X171">
        <v>13.41</v>
      </c>
      <c r="Z171" s="32">
        <f t="shared" si="2"/>
        <v>78.882352941176464</v>
      </c>
    </row>
    <row r="172" spans="1:26">
      <c r="A172">
        <v>164</v>
      </c>
      <c r="B172" t="s">
        <v>308</v>
      </c>
      <c r="C172" t="s">
        <v>307</v>
      </c>
      <c r="D172">
        <v>8.77</v>
      </c>
      <c r="E172">
        <v>8.9</v>
      </c>
      <c r="F172">
        <v>8.98</v>
      </c>
      <c r="G172">
        <v>8.98</v>
      </c>
      <c r="H172">
        <v>9.08</v>
      </c>
      <c r="I172">
        <v>9.14</v>
      </c>
      <c r="J172">
        <v>9.59</v>
      </c>
      <c r="K172">
        <v>9.7100000000000009</v>
      </c>
      <c r="L172">
        <v>9.7899999999999991</v>
      </c>
      <c r="M172">
        <v>9.85</v>
      </c>
      <c r="N172">
        <v>10.77</v>
      </c>
      <c r="O172">
        <v>10.77</v>
      </c>
      <c r="P172">
        <v>10.88</v>
      </c>
      <c r="Q172">
        <v>10.88</v>
      </c>
      <c r="R172">
        <v>10.88</v>
      </c>
      <c r="S172">
        <v>10.88</v>
      </c>
      <c r="T172">
        <v>10.88</v>
      </c>
      <c r="U172">
        <v>10.88</v>
      </c>
      <c r="V172">
        <v>10.88</v>
      </c>
      <c r="W172">
        <v>10.88</v>
      </c>
      <c r="X172">
        <v>10.88</v>
      </c>
      <c r="Z172" s="32">
        <f t="shared" si="2"/>
        <v>64</v>
      </c>
    </row>
    <row r="173" spans="1:26">
      <c r="A173">
        <v>165</v>
      </c>
      <c r="B173" t="s">
        <v>411</v>
      </c>
      <c r="C173" t="s">
        <v>410</v>
      </c>
      <c r="D173">
        <v>0.22</v>
      </c>
      <c r="E173">
        <v>0.22</v>
      </c>
      <c r="F173">
        <v>0.22</v>
      </c>
      <c r="G173">
        <v>0.22</v>
      </c>
      <c r="H173">
        <v>0.22</v>
      </c>
      <c r="I173">
        <v>0.62</v>
      </c>
      <c r="J173">
        <v>0.62</v>
      </c>
      <c r="K173">
        <v>0.65</v>
      </c>
      <c r="L173">
        <v>1.18</v>
      </c>
      <c r="M173">
        <v>1.19</v>
      </c>
      <c r="N173">
        <v>2.21</v>
      </c>
      <c r="O173">
        <v>2.2799999999999998</v>
      </c>
      <c r="P173">
        <v>2.2799999999999998</v>
      </c>
      <c r="Q173">
        <v>2.2799999999999998</v>
      </c>
      <c r="R173">
        <v>2.2799999999999998</v>
      </c>
      <c r="S173">
        <v>2.2799999999999998</v>
      </c>
      <c r="T173">
        <v>2.2799999999999998</v>
      </c>
      <c r="U173">
        <v>2.2799999999999998</v>
      </c>
      <c r="V173">
        <v>2.2799999999999998</v>
      </c>
      <c r="W173">
        <v>2.2799999999999998</v>
      </c>
      <c r="X173">
        <v>2.2799999999999998</v>
      </c>
      <c r="Z173" s="32">
        <f t="shared" si="2"/>
        <v>13.411764705882351</v>
      </c>
    </row>
    <row r="174" spans="1:26">
      <c r="A174">
        <v>166</v>
      </c>
      <c r="B174" t="s">
        <v>301</v>
      </c>
      <c r="C174" t="s">
        <v>300</v>
      </c>
      <c r="D174">
        <v>1.26</v>
      </c>
      <c r="E174">
        <v>1.27</v>
      </c>
      <c r="F174">
        <v>1.32</v>
      </c>
      <c r="G174">
        <v>1.91</v>
      </c>
      <c r="H174">
        <v>1.91</v>
      </c>
      <c r="I174">
        <v>1.91</v>
      </c>
      <c r="J174">
        <v>1.91</v>
      </c>
      <c r="K174">
        <v>2.4</v>
      </c>
      <c r="L174">
        <v>2.4</v>
      </c>
      <c r="M174">
        <v>2.4</v>
      </c>
      <c r="N174">
        <v>2.4</v>
      </c>
      <c r="O174">
        <v>2.4</v>
      </c>
      <c r="P174">
        <v>2.4</v>
      </c>
      <c r="Q174">
        <v>2.41</v>
      </c>
      <c r="R174">
        <v>2.41</v>
      </c>
      <c r="S174">
        <v>2.41</v>
      </c>
      <c r="T174">
        <v>2.41</v>
      </c>
      <c r="U174">
        <v>2.41</v>
      </c>
      <c r="V174">
        <v>2.41</v>
      </c>
      <c r="W174">
        <v>2.41</v>
      </c>
      <c r="X174">
        <v>2.41</v>
      </c>
      <c r="Z174" s="32">
        <f t="shared" si="2"/>
        <v>14.176470588235293</v>
      </c>
    </row>
    <row r="175" spans="1:26">
      <c r="A175">
        <v>167</v>
      </c>
      <c r="B175" t="s">
        <v>312</v>
      </c>
      <c r="C175" t="s">
        <v>311</v>
      </c>
      <c r="D175">
        <v>15.28</v>
      </c>
      <c r="E175">
        <v>16.16</v>
      </c>
      <c r="F175">
        <v>16.84</v>
      </c>
      <c r="G175">
        <v>17</v>
      </c>
      <c r="H175">
        <v>17</v>
      </c>
      <c r="I175">
        <v>17</v>
      </c>
      <c r="J175">
        <v>17</v>
      </c>
      <c r="K175">
        <v>17</v>
      </c>
      <c r="L175">
        <v>17</v>
      </c>
      <c r="M175">
        <v>17</v>
      </c>
      <c r="N175">
        <v>17</v>
      </c>
      <c r="O175">
        <v>17</v>
      </c>
      <c r="P175">
        <v>17</v>
      </c>
      <c r="Q175">
        <v>17</v>
      </c>
      <c r="R175">
        <v>17</v>
      </c>
      <c r="S175">
        <v>17</v>
      </c>
      <c r="T175">
        <v>17</v>
      </c>
      <c r="U175">
        <v>17</v>
      </c>
      <c r="V175">
        <v>17</v>
      </c>
      <c r="W175">
        <v>17</v>
      </c>
      <c r="X175">
        <v>17</v>
      </c>
      <c r="Z175" s="32">
        <f t="shared" si="2"/>
        <v>100</v>
      </c>
    </row>
    <row r="176" spans="1:26">
      <c r="A176">
        <v>168</v>
      </c>
      <c r="B176" t="s">
        <v>425</v>
      </c>
      <c r="C176" t="s">
        <v>424</v>
      </c>
      <c r="D176">
        <v>8.1300000000000008</v>
      </c>
      <c r="E176">
        <v>8.1300000000000008</v>
      </c>
      <c r="F176">
        <v>8.1300000000000008</v>
      </c>
      <c r="G176">
        <v>8.1300000000000008</v>
      </c>
      <c r="H176">
        <v>8.1300000000000008</v>
      </c>
      <c r="I176">
        <v>8.1300000000000008</v>
      </c>
      <c r="J176">
        <v>8.1300000000000008</v>
      </c>
      <c r="K176">
        <v>8.1300000000000008</v>
      </c>
      <c r="L176">
        <v>8.15</v>
      </c>
      <c r="M176">
        <v>8.15</v>
      </c>
      <c r="N176">
        <v>8.15</v>
      </c>
      <c r="O176">
        <v>8.16</v>
      </c>
      <c r="P176">
        <v>8.16</v>
      </c>
      <c r="Q176">
        <v>8.16</v>
      </c>
      <c r="R176">
        <v>8.16</v>
      </c>
      <c r="S176">
        <v>8.16</v>
      </c>
      <c r="T176">
        <v>8.16</v>
      </c>
      <c r="U176">
        <v>8.16</v>
      </c>
      <c r="V176">
        <v>8.16</v>
      </c>
      <c r="W176">
        <v>8.16</v>
      </c>
      <c r="X176">
        <v>8.16</v>
      </c>
      <c r="Z176" s="32">
        <f t="shared" si="2"/>
        <v>48</v>
      </c>
    </row>
    <row r="177" spans="1:26">
      <c r="A177">
        <v>169</v>
      </c>
      <c r="B177" t="s">
        <v>208</v>
      </c>
      <c r="C177" t="s">
        <v>540</v>
      </c>
      <c r="D177">
        <v>2.17</v>
      </c>
      <c r="E177">
        <v>2.17</v>
      </c>
      <c r="F177">
        <v>2.17</v>
      </c>
      <c r="G177">
        <v>2.17</v>
      </c>
      <c r="H177">
        <v>2.17</v>
      </c>
      <c r="I177">
        <v>2.17</v>
      </c>
      <c r="J177">
        <v>2.17</v>
      </c>
      <c r="K177">
        <v>2.17</v>
      </c>
      <c r="L177">
        <v>2.17</v>
      </c>
      <c r="M177">
        <v>2.17</v>
      </c>
      <c r="N177">
        <v>2.25</v>
      </c>
      <c r="O177">
        <v>2.38</v>
      </c>
      <c r="P177">
        <v>2.38</v>
      </c>
      <c r="Q177">
        <v>2.38</v>
      </c>
      <c r="R177">
        <v>2.38</v>
      </c>
      <c r="S177">
        <v>2.38</v>
      </c>
      <c r="T177">
        <v>2.38</v>
      </c>
      <c r="U177">
        <v>2.38</v>
      </c>
      <c r="V177">
        <v>2.38</v>
      </c>
      <c r="W177">
        <v>2.38</v>
      </c>
      <c r="X177">
        <v>2.38</v>
      </c>
      <c r="Z177" s="32">
        <f t="shared" si="2"/>
        <v>14</v>
      </c>
    </row>
    <row r="178" spans="1:26">
      <c r="A178">
        <v>170</v>
      </c>
      <c r="B178" t="s">
        <v>314</v>
      </c>
      <c r="C178" t="s">
        <v>313</v>
      </c>
      <c r="D178">
        <v>5.88</v>
      </c>
      <c r="E178">
        <v>5.89</v>
      </c>
      <c r="F178">
        <v>5.89</v>
      </c>
      <c r="G178">
        <v>5.89</v>
      </c>
      <c r="H178">
        <v>5.89</v>
      </c>
      <c r="I178">
        <v>6.65</v>
      </c>
      <c r="J178">
        <v>6.65</v>
      </c>
      <c r="K178">
        <v>6.65</v>
      </c>
      <c r="L178">
        <v>7.58</v>
      </c>
      <c r="M178">
        <v>7.69</v>
      </c>
      <c r="N178">
        <v>8</v>
      </c>
      <c r="O178">
        <v>8</v>
      </c>
      <c r="P178">
        <v>8</v>
      </c>
      <c r="Q178">
        <v>8</v>
      </c>
      <c r="R178">
        <v>8.0399999999999991</v>
      </c>
      <c r="S178">
        <v>8.0500000000000007</v>
      </c>
      <c r="T178">
        <v>8.06</v>
      </c>
      <c r="U178">
        <v>8.06</v>
      </c>
      <c r="V178">
        <v>8.33</v>
      </c>
      <c r="W178">
        <v>8.33</v>
      </c>
      <c r="X178">
        <v>8.33</v>
      </c>
      <c r="Z178" s="32">
        <f t="shared" si="2"/>
        <v>49</v>
      </c>
    </row>
    <row r="179" spans="1:26">
      <c r="A179">
        <v>171</v>
      </c>
      <c r="B179" t="s">
        <v>303</v>
      </c>
      <c r="C179" t="s">
        <v>302</v>
      </c>
      <c r="D179">
        <v>2.94</v>
      </c>
      <c r="E179">
        <v>3.13</v>
      </c>
      <c r="F179">
        <v>3.7</v>
      </c>
      <c r="G179">
        <v>3.78</v>
      </c>
      <c r="H179">
        <v>3.78</v>
      </c>
      <c r="I179">
        <v>3.79</v>
      </c>
      <c r="J179">
        <v>3.8</v>
      </c>
      <c r="K179">
        <v>3.95</v>
      </c>
      <c r="L179">
        <v>4.3600000000000003</v>
      </c>
      <c r="M179">
        <v>4.3600000000000003</v>
      </c>
      <c r="N179">
        <v>4.3600000000000003</v>
      </c>
      <c r="O179">
        <v>4.4400000000000004</v>
      </c>
      <c r="P179">
        <v>4.4400000000000004</v>
      </c>
      <c r="Q179">
        <v>5.43</v>
      </c>
      <c r="R179">
        <v>5.43</v>
      </c>
      <c r="S179">
        <v>5.43</v>
      </c>
      <c r="T179">
        <v>5.43</v>
      </c>
      <c r="U179">
        <v>5.43</v>
      </c>
      <c r="V179">
        <v>5.43</v>
      </c>
      <c r="W179">
        <v>5.43</v>
      </c>
      <c r="X179">
        <v>5.43</v>
      </c>
      <c r="Z179" s="32">
        <f t="shared" si="2"/>
        <v>31.941176470588236</v>
      </c>
    </row>
    <row r="180" spans="1:26">
      <c r="A180">
        <v>172</v>
      </c>
      <c r="B180" t="s">
        <v>291</v>
      </c>
      <c r="C180" t="s">
        <v>290</v>
      </c>
      <c r="D180">
        <v>0.79</v>
      </c>
      <c r="E180">
        <v>0.79</v>
      </c>
      <c r="F180">
        <v>0.79</v>
      </c>
      <c r="G180">
        <v>0.79</v>
      </c>
      <c r="H180">
        <v>0.79</v>
      </c>
      <c r="I180">
        <v>0.79</v>
      </c>
      <c r="J180">
        <v>0.79</v>
      </c>
      <c r="K180">
        <v>0.79</v>
      </c>
      <c r="L180">
        <v>0.79</v>
      </c>
      <c r="M180">
        <v>0.79</v>
      </c>
      <c r="N180">
        <v>0.79</v>
      </c>
      <c r="O180">
        <v>0.79</v>
      </c>
      <c r="P180">
        <v>0.79</v>
      </c>
      <c r="Q180">
        <v>0.79</v>
      </c>
      <c r="R180">
        <v>0.79</v>
      </c>
      <c r="S180">
        <v>0.79</v>
      </c>
      <c r="T180">
        <v>0.79</v>
      </c>
      <c r="U180">
        <v>0.79</v>
      </c>
      <c r="V180">
        <v>0.79</v>
      </c>
      <c r="W180">
        <v>0.79</v>
      </c>
      <c r="X180">
        <v>0.79</v>
      </c>
      <c r="Z180" s="32">
        <f t="shared" si="2"/>
        <v>4.6470588235294121</v>
      </c>
    </row>
    <row r="181" spans="1:26">
      <c r="A181">
        <v>173</v>
      </c>
      <c r="B181" t="s">
        <v>199</v>
      </c>
      <c r="C181" t="s">
        <v>198</v>
      </c>
      <c r="D181">
        <v>0.17</v>
      </c>
      <c r="E181">
        <v>0.17</v>
      </c>
      <c r="F181">
        <v>0.35</v>
      </c>
      <c r="G181">
        <v>0.35</v>
      </c>
      <c r="H181">
        <v>0.35</v>
      </c>
      <c r="I181">
        <v>0.35</v>
      </c>
      <c r="J181">
        <v>0.35</v>
      </c>
      <c r="K181">
        <v>0.35</v>
      </c>
      <c r="L181">
        <v>0.35</v>
      </c>
      <c r="M181">
        <v>0.35</v>
      </c>
      <c r="N181">
        <v>0.35</v>
      </c>
      <c r="O181">
        <v>0.35</v>
      </c>
      <c r="P181">
        <v>0.35</v>
      </c>
      <c r="Q181">
        <v>0.35</v>
      </c>
      <c r="R181">
        <v>0.35</v>
      </c>
      <c r="S181">
        <v>0.35</v>
      </c>
      <c r="T181">
        <v>0.35</v>
      </c>
      <c r="U181">
        <v>0.35</v>
      </c>
      <c r="V181">
        <v>0.35</v>
      </c>
      <c r="W181">
        <v>0.35</v>
      </c>
      <c r="X181">
        <v>0.35</v>
      </c>
      <c r="Z181" s="32">
        <f t="shared" si="2"/>
        <v>2.0588235294117645</v>
      </c>
    </row>
    <row r="182" spans="1:26">
      <c r="A182">
        <v>174</v>
      </c>
      <c r="B182" t="s">
        <v>318</v>
      </c>
      <c r="C182" t="s">
        <v>317</v>
      </c>
      <c r="D182">
        <v>1.77</v>
      </c>
      <c r="E182">
        <v>1.91</v>
      </c>
      <c r="F182">
        <v>1.91</v>
      </c>
      <c r="G182">
        <v>2.16</v>
      </c>
      <c r="H182">
        <v>2.19</v>
      </c>
      <c r="I182">
        <v>2.19</v>
      </c>
      <c r="J182">
        <v>2.19</v>
      </c>
      <c r="K182">
        <v>2.19</v>
      </c>
      <c r="L182">
        <v>2.19</v>
      </c>
      <c r="M182">
        <v>2.19</v>
      </c>
      <c r="N182">
        <v>2.19</v>
      </c>
      <c r="O182">
        <v>2.19</v>
      </c>
      <c r="P182">
        <v>2.19</v>
      </c>
      <c r="Q182">
        <v>2.36</v>
      </c>
      <c r="R182">
        <v>2.36</v>
      </c>
      <c r="S182">
        <v>2.36</v>
      </c>
      <c r="T182">
        <v>2.36</v>
      </c>
      <c r="U182">
        <v>2.36</v>
      </c>
      <c r="V182">
        <v>2.36</v>
      </c>
      <c r="W182">
        <v>2.36</v>
      </c>
      <c r="X182">
        <v>2.36</v>
      </c>
      <c r="Z182" s="32">
        <f t="shared" si="2"/>
        <v>13.882352941176471</v>
      </c>
    </row>
    <row r="183" spans="1:26">
      <c r="A183">
        <v>175</v>
      </c>
      <c r="B183" t="s">
        <v>541</v>
      </c>
      <c r="C183" t="s">
        <v>542</v>
      </c>
      <c r="D183">
        <v>4.16</v>
      </c>
      <c r="E183">
        <v>4.16</v>
      </c>
      <c r="F183">
        <v>4.16</v>
      </c>
      <c r="G183">
        <v>4.16</v>
      </c>
      <c r="H183">
        <v>6.06</v>
      </c>
      <c r="I183">
        <v>6.06</v>
      </c>
      <c r="J183">
        <v>6.06</v>
      </c>
      <c r="K183">
        <v>6.06</v>
      </c>
      <c r="L183">
        <v>6.06</v>
      </c>
      <c r="M183">
        <v>7.5</v>
      </c>
      <c r="N183">
        <v>7.5</v>
      </c>
      <c r="O183">
        <v>8.19</v>
      </c>
      <c r="P183">
        <v>8.5299999999999994</v>
      </c>
      <c r="Q183">
        <v>8.5299999999999994</v>
      </c>
      <c r="R183">
        <v>8.5299999999999994</v>
      </c>
      <c r="S183">
        <v>8.5299999999999994</v>
      </c>
      <c r="T183">
        <v>8.9700000000000006</v>
      </c>
      <c r="U183">
        <v>8.9700000000000006</v>
      </c>
      <c r="V183">
        <v>17</v>
      </c>
      <c r="W183">
        <v>17</v>
      </c>
      <c r="X183">
        <v>17</v>
      </c>
      <c r="Z183" s="32">
        <f t="shared" si="2"/>
        <v>100</v>
      </c>
    </row>
    <row r="184" spans="1:26">
      <c r="A184">
        <v>176</v>
      </c>
      <c r="B184" t="s">
        <v>322</v>
      </c>
      <c r="C184" t="s">
        <v>321</v>
      </c>
      <c r="D184">
        <v>2.92</v>
      </c>
      <c r="E184">
        <v>2.95</v>
      </c>
      <c r="F184">
        <v>4.3899999999999997</v>
      </c>
      <c r="G184">
        <v>4.54</v>
      </c>
      <c r="H184">
        <v>4.63</v>
      </c>
      <c r="I184">
        <v>4.68</v>
      </c>
      <c r="J184">
        <v>4.68</v>
      </c>
      <c r="K184">
        <v>4.68</v>
      </c>
      <c r="L184">
        <v>4.6900000000000004</v>
      </c>
      <c r="M184">
        <v>4.7</v>
      </c>
      <c r="N184">
        <v>4.75</v>
      </c>
      <c r="O184">
        <v>4.75</v>
      </c>
      <c r="P184">
        <v>4.75</v>
      </c>
      <c r="Q184">
        <v>4.83</v>
      </c>
      <c r="R184">
        <v>4.83</v>
      </c>
      <c r="S184">
        <v>6.84</v>
      </c>
      <c r="T184">
        <v>6.84</v>
      </c>
      <c r="U184">
        <v>6.84</v>
      </c>
      <c r="V184">
        <v>6.84</v>
      </c>
      <c r="W184">
        <v>6.84</v>
      </c>
      <c r="X184">
        <v>6.84</v>
      </c>
      <c r="Z184" s="32">
        <f t="shared" si="2"/>
        <v>40.235294117647058</v>
      </c>
    </row>
    <row r="185" spans="1:26">
      <c r="A185">
        <v>177</v>
      </c>
      <c r="B185" t="s">
        <v>325</v>
      </c>
      <c r="C185" t="s">
        <v>543</v>
      </c>
      <c r="D185">
        <v>4.99</v>
      </c>
      <c r="E185">
        <v>5.17</v>
      </c>
      <c r="F185">
        <v>5.36</v>
      </c>
      <c r="G185">
        <v>6</v>
      </c>
      <c r="H185">
        <v>6.57</v>
      </c>
      <c r="I185">
        <v>7.78</v>
      </c>
      <c r="J185">
        <v>8.65</v>
      </c>
      <c r="K185">
        <v>8.77</v>
      </c>
      <c r="L185">
        <v>8.92</v>
      </c>
      <c r="M185">
        <v>8.9600000000000009</v>
      </c>
      <c r="N185">
        <v>8.9600000000000009</v>
      </c>
      <c r="O185">
        <v>8.99</v>
      </c>
      <c r="P185">
        <v>9.07</v>
      </c>
      <c r="Q185">
        <v>9.07</v>
      </c>
      <c r="R185">
        <v>9.07</v>
      </c>
      <c r="S185">
        <v>9.07</v>
      </c>
      <c r="T185">
        <v>9.07</v>
      </c>
      <c r="U185">
        <v>9.07</v>
      </c>
      <c r="V185">
        <v>9.07</v>
      </c>
      <c r="W185">
        <v>9.07</v>
      </c>
      <c r="X185">
        <v>9.07</v>
      </c>
      <c r="Z185" s="32">
        <f t="shared" si="2"/>
        <v>53.352941176470587</v>
      </c>
    </row>
    <row r="186" spans="1:26">
      <c r="A186">
        <v>178</v>
      </c>
      <c r="B186" t="s">
        <v>327</v>
      </c>
      <c r="C186" t="s">
        <v>326</v>
      </c>
      <c r="D186">
        <v>9.61</v>
      </c>
      <c r="E186">
        <v>9.61</v>
      </c>
      <c r="F186">
        <v>9.61</v>
      </c>
      <c r="G186">
        <v>9.61</v>
      </c>
      <c r="H186">
        <v>9.61</v>
      </c>
      <c r="I186">
        <v>9.61</v>
      </c>
      <c r="J186">
        <v>9.61</v>
      </c>
      <c r="K186">
        <v>9.61</v>
      </c>
      <c r="L186">
        <v>9.61</v>
      </c>
      <c r="M186">
        <v>9.61</v>
      </c>
      <c r="N186">
        <v>9.61</v>
      </c>
      <c r="O186">
        <v>9.61</v>
      </c>
      <c r="P186">
        <v>9.68</v>
      </c>
      <c r="Q186">
        <v>9.68</v>
      </c>
      <c r="R186">
        <v>9.68</v>
      </c>
      <c r="S186">
        <v>9.68</v>
      </c>
      <c r="T186">
        <v>9.68</v>
      </c>
      <c r="U186">
        <v>9.68</v>
      </c>
      <c r="V186">
        <v>9.68</v>
      </c>
      <c r="W186">
        <v>9.68</v>
      </c>
      <c r="X186">
        <v>9.68</v>
      </c>
      <c r="Z186" s="32">
        <f t="shared" si="2"/>
        <v>56.941176470588232</v>
      </c>
    </row>
    <row r="187" spans="1:26">
      <c r="A187">
        <v>179</v>
      </c>
      <c r="B187" t="s">
        <v>329</v>
      </c>
      <c r="C187" t="s">
        <v>328</v>
      </c>
      <c r="D187">
        <v>7.48</v>
      </c>
      <c r="E187">
        <v>7.48</v>
      </c>
      <c r="F187">
        <v>7.48</v>
      </c>
      <c r="G187">
        <v>7.58</v>
      </c>
      <c r="H187">
        <v>17</v>
      </c>
      <c r="I187">
        <v>17</v>
      </c>
      <c r="J187">
        <v>17</v>
      </c>
      <c r="K187">
        <v>17</v>
      </c>
      <c r="L187">
        <v>17</v>
      </c>
      <c r="M187">
        <v>17</v>
      </c>
      <c r="N187">
        <v>17</v>
      </c>
      <c r="O187">
        <v>17</v>
      </c>
      <c r="P187">
        <v>17</v>
      </c>
      <c r="Q187">
        <v>17</v>
      </c>
      <c r="R187">
        <v>17</v>
      </c>
      <c r="S187">
        <v>17</v>
      </c>
      <c r="T187">
        <v>17</v>
      </c>
      <c r="U187">
        <v>17</v>
      </c>
      <c r="V187">
        <v>17</v>
      </c>
      <c r="W187">
        <v>17</v>
      </c>
      <c r="X187">
        <v>17</v>
      </c>
      <c r="Z187" s="32">
        <f t="shared" si="2"/>
        <v>100</v>
      </c>
    </row>
    <row r="188" spans="1:26">
      <c r="A188">
        <v>180</v>
      </c>
      <c r="B188" t="s">
        <v>361</v>
      </c>
      <c r="C188" t="s">
        <v>360</v>
      </c>
      <c r="D188">
        <v>4.76</v>
      </c>
      <c r="E188">
        <v>4.76</v>
      </c>
      <c r="F188">
        <v>4.76</v>
      </c>
      <c r="G188">
        <v>4.76</v>
      </c>
      <c r="H188">
        <v>4.76</v>
      </c>
      <c r="I188">
        <v>4.76</v>
      </c>
      <c r="J188">
        <v>4.9000000000000004</v>
      </c>
      <c r="K188">
        <v>4.9000000000000004</v>
      </c>
      <c r="L188">
        <v>4.9000000000000004</v>
      </c>
      <c r="M188">
        <v>4.9000000000000004</v>
      </c>
      <c r="N188">
        <v>4.9000000000000004</v>
      </c>
      <c r="O188">
        <v>4.9000000000000004</v>
      </c>
      <c r="P188">
        <v>4.9000000000000004</v>
      </c>
      <c r="Q188">
        <v>4.9000000000000004</v>
      </c>
      <c r="R188">
        <v>4.9000000000000004</v>
      </c>
      <c r="S188">
        <v>4.9000000000000004</v>
      </c>
      <c r="T188">
        <v>4.91</v>
      </c>
      <c r="U188">
        <v>4.91</v>
      </c>
      <c r="V188">
        <v>4.91</v>
      </c>
      <c r="W188">
        <v>4.91</v>
      </c>
      <c r="X188">
        <v>4.91</v>
      </c>
      <c r="Z188" s="32">
        <f t="shared" si="2"/>
        <v>28.882352941176471</v>
      </c>
    </row>
    <row r="189" spans="1:26">
      <c r="A189">
        <v>181</v>
      </c>
      <c r="B189" t="s">
        <v>331</v>
      </c>
      <c r="C189" t="s">
        <v>330</v>
      </c>
      <c r="D189">
        <v>16.91</v>
      </c>
      <c r="E189">
        <v>16.91</v>
      </c>
      <c r="F189">
        <v>16.91</v>
      </c>
      <c r="G189">
        <v>16.91</v>
      </c>
      <c r="H189">
        <v>16.91</v>
      </c>
      <c r="I189">
        <v>16.91</v>
      </c>
      <c r="J189">
        <v>16.91</v>
      </c>
      <c r="K189">
        <v>16.91</v>
      </c>
      <c r="L189">
        <v>16.91</v>
      </c>
      <c r="M189">
        <v>16.91</v>
      </c>
      <c r="N189">
        <v>16.91</v>
      </c>
      <c r="O189">
        <v>16.91</v>
      </c>
      <c r="P189">
        <v>16.91</v>
      </c>
      <c r="Q189">
        <v>16.91</v>
      </c>
      <c r="R189">
        <v>16.91</v>
      </c>
      <c r="S189">
        <v>16.91</v>
      </c>
      <c r="T189">
        <v>16.91</v>
      </c>
      <c r="U189">
        <v>16.91</v>
      </c>
      <c r="V189">
        <v>16.91</v>
      </c>
      <c r="W189">
        <v>16.91</v>
      </c>
      <c r="X189">
        <v>16.91</v>
      </c>
      <c r="Z189" s="32">
        <f t="shared" si="2"/>
        <v>99.470588235294116</v>
      </c>
    </row>
    <row r="190" spans="1:26">
      <c r="A190">
        <v>182</v>
      </c>
      <c r="B190" t="s">
        <v>341</v>
      </c>
      <c r="C190" t="s">
        <v>340</v>
      </c>
      <c r="D190">
        <v>4.49</v>
      </c>
      <c r="E190">
        <v>4.49</v>
      </c>
      <c r="F190">
        <v>4.49</v>
      </c>
      <c r="G190">
        <v>4.49</v>
      </c>
      <c r="H190">
        <v>4.49</v>
      </c>
      <c r="I190">
        <v>4.49</v>
      </c>
      <c r="J190">
        <v>4.66</v>
      </c>
      <c r="K190">
        <v>4.66</v>
      </c>
      <c r="L190">
        <v>4.66</v>
      </c>
      <c r="M190">
        <v>4.66</v>
      </c>
      <c r="N190">
        <v>4.66</v>
      </c>
      <c r="O190">
        <v>4.66</v>
      </c>
      <c r="P190">
        <v>4.83</v>
      </c>
      <c r="Q190">
        <v>4.84</v>
      </c>
      <c r="R190">
        <v>4.84</v>
      </c>
      <c r="S190">
        <v>4.84</v>
      </c>
      <c r="T190">
        <v>4.84</v>
      </c>
      <c r="U190">
        <v>4.84</v>
      </c>
      <c r="V190">
        <v>4.84</v>
      </c>
      <c r="W190">
        <v>4.84</v>
      </c>
      <c r="X190">
        <v>4.84</v>
      </c>
      <c r="Z190" s="32">
        <f t="shared" si="2"/>
        <v>28.470588235294116</v>
      </c>
    </row>
    <row r="191" spans="1:26">
      <c r="A191">
        <v>183</v>
      </c>
      <c r="B191" t="s">
        <v>544</v>
      </c>
      <c r="C191" t="s">
        <v>545</v>
      </c>
      <c r="D191">
        <v>4.04</v>
      </c>
      <c r="E191">
        <v>4.04</v>
      </c>
      <c r="F191">
        <v>4.04</v>
      </c>
      <c r="G191">
        <v>14.64</v>
      </c>
      <c r="H191">
        <v>14.64</v>
      </c>
      <c r="I191">
        <v>14.64</v>
      </c>
      <c r="J191">
        <v>14.64</v>
      </c>
      <c r="K191">
        <v>14.64</v>
      </c>
      <c r="L191">
        <v>14.64</v>
      </c>
      <c r="M191">
        <v>14.64</v>
      </c>
      <c r="N191">
        <v>14.64</v>
      </c>
      <c r="O191">
        <v>14.64</v>
      </c>
      <c r="P191">
        <v>14.64</v>
      </c>
      <c r="Q191">
        <v>14.64</v>
      </c>
      <c r="R191">
        <v>14.64</v>
      </c>
      <c r="S191">
        <v>14.64</v>
      </c>
      <c r="T191">
        <v>14.64</v>
      </c>
      <c r="U191">
        <v>14.64</v>
      </c>
      <c r="V191">
        <v>14.64</v>
      </c>
      <c r="W191">
        <v>14.64</v>
      </c>
      <c r="X191">
        <v>14.64</v>
      </c>
      <c r="Z191" s="32">
        <f t="shared" si="2"/>
        <v>86.117647058823536</v>
      </c>
    </row>
    <row r="192" spans="1:26">
      <c r="A192">
        <v>184</v>
      </c>
      <c r="B192" t="s">
        <v>546</v>
      </c>
      <c r="C192" t="s">
        <v>547</v>
      </c>
      <c r="D192">
        <v>17</v>
      </c>
      <c r="E192">
        <v>17</v>
      </c>
      <c r="F192">
        <v>17</v>
      </c>
      <c r="G192">
        <v>17</v>
      </c>
      <c r="H192">
        <v>17</v>
      </c>
      <c r="I192">
        <v>17</v>
      </c>
      <c r="J192">
        <v>17</v>
      </c>
      <c r="K192">
        <v>17</v>
      </c>
      <c r="L192">
        <v>17</v>
      </c>
      <c r="M192">
        <v>17</v>
      </c>
      <c r="N192">
        <v>17</v>
      </c>
      <c r="O192">
        <v>17</v>
      </c>
      <c r="P192">
        <v>17</v>
      </c>
      <c r="Q192">
        <v>17</v>
      </c>
      <c r="R192">
        <v>17</v>
      </c>
      <c r="S192">
        <v>17</v>
      </c>
      <c r="T192">
        <v>17</v>
      </c>
      <c r="U192">
        <v>17</v>
      </c>
      <c r="V192">
        <v>17</v>
      </c>
      <c r="W192">
        <v>17</v>
      </c>
      <c r="X192">
        <v>17</v>
      </c>
      <c r="Z192" s="32">
        <f t="shared" si="2"/>
        <v>100</v>
      </c>
    </row>
    <row r="193" spans="1:26">
      <c r="A193">
        <v>185</v>
      </c>
      <c r="B193" t="s">
        <v>437</v>
      </c>
      <c r="C193" t="s">
        <v>436</v>
      </c>
      <c r="D193">
        <v>0.06</v>
      </c>
      <c r="E193">
        <v>0.06</v>
      </c>
      <c r="F193">
        <v>0.06</v>
      </c>
      <c r="G193">
        <v>0.06</v>
      </c>
      <c r="H193">
        <v>0.09</v>
      </c>
      <c r="I193">
        <v>0.09</v>
      </c>
      <c r="J193">
        <v>0.09</v>
      </c>
      <c r="K193">
        <v>0.09</v>
      </c>
      <c r="L193">
        <v>0.09</v>
      </c>
      <c r="M193">
        <v>0.09</v>
      </c>
      <c r="N193">
        <v>0.09</v>
      </c>
      <c r="O193">
        <v>0.09</v>
      </c>
      <c r="P193">
        <v>0.09</v>
      </c>
      <c r="Q193">
        <v>0.09</v>
      </c>
      <c r="R193">
        <v>0.09</v>
      </c>
      <c r="S193">
        <v>0.09</v>
      </c>
      <c r="T193">
        <v>0.09</v>
      </c>
      <c r="U193">
        <v>0.09</v>
      </c>
      <c r="V193">
        <v>0.09</v>
      </c>
      <c r="W193">
        <v>0.09</v>
      </c>
      <c r="X193">
        <v>0.09</v>
      </c>
      <c r="Z193" s="32">
        <f t="shared" si="2"/>
        <v>0.52941176470588236</v>
      </c>
    </row>
    <row r="194" spans="1:26">
      <c r="A194">
        <v>186</v>
      </c>
      <c r="B194" t="s">
        <v>337</v>
      </c>
      <c r="C194" t="s">
        <v>336</v>
      </c>
      <c r="D194">
        <v>4.9400000000000004</v>
      </c>
      <c r="E194">
        <v>4.9400000000000004</v>
      </c>
      <c r="F194">
        <v>4.9400000000000004</v>
      </c>
      <c r="G194">
        <v>4.9400000000000004</v>
      </c>
      <c r="H194">
        <v>4.9400000000000004</v>
      </c>
      <c r="I194">
        <v>4.9400000000000004</v>
      </c>
      <c r="J194">
        <v>4.9400000000000004</v>
      </c>
      <c r="K194">
        <v>4.9400000000000004</v>
      </c>
      <c r="L194">
        <v>4.9400000000000004</v>
      </c>
      <c r="M194">
        <v>4.9400000000000004</v>
      </c>
      <c r="N194">
        <v>4.9400000000000004</v>
      </c>
      <c r="O194">
        <v>4.9400000000000004</v>
      </c>
      <c r="P194">
        <v>4.9400000000000004</v>
      </c>
      <c r="Q194">
        <v>4.9400000000000004</v>
      </c>
      <c r="R194">
        <v>4.9400000000000004</v>
      </c>
      <c r="S194">
        <v>4.9400000000000004</v>
      </c>
      <c r="T194">
        <v>4.9400000000000004</v>
      </c>
      <c r="U194">
        <v>4.9400000000000004</v>
      </c>
      <c r="V194">
        <v>4.9400000000000004</v>
      </c>
      <c r="W194">
        <v>4.9400000000000004</v>
      </c>
      <c r="X194">
        <v>4.9400000000000004</v>
      </c>
      <c r="Z194" s="32">
        <f t="shared" si="2"/>
        <v>29.058823529411768</v>
      </c>
    </row>
    <row r="195" spans="1:26">
      <c r="A195">
        <v>187</v>
      </c>
      <c r="B195" t="s">
        <v>127</v>
      </c>
      <c r="C195" t="s">
        <v>126</v>
      </c>
      <c r="D195">
        <v>0.43</v>
      </c>
      <c r="E195">
        <v>0.43</v>
      </c>
      <c r="F195">
        <v>0.43</v>
      </c>
      <c r="G195">
        <v>0.43</v>
      </c>
      <c r="H195">
        <v>0.43</v>
      </c>
      <c r="I195">
        <v>0.43</v>
      </c>
      <c r="J195">
        <v>0.43</v>
      </c>
      <c r="K195">
        <v>0.43</v>
      </c>
      <c r="L195">
        <v>0.43</v>
      </c>
      <c r="M195">
        <v>0.43</v>
      </c>
      <c r="N195">
        <v>0.44</v>
      </c>
      <c r="O195">
        <v>0.44</v>
      </c>
      <c r="P195">
        <v>0.44</v>
      </c>
      <c r="Q195">
        <v>0.44</v>
      </c>
      <c r="R195">
        <v>0.44</v>
      </c>
      <c r="S195">
        <v>0.44</v>
      </c>
      <c r="T195">
        <v>0.44</v>
      </c>
      <c r="U195">
        <v>0.44</v>
      </c>
      <c r="V195">
        <v>0.72</v>
      </c>
      <c r="W195">
        <v>0.83</v>
      </c>
      <c r="X195">
        <v>0.83</v>
      </c>
      <c r="Z195" s="32">
        <f t="shared" si="2"/>
        <v>4.882352941176471</v>
      </c>
    </row>
    <row r="196" spans="1:26">
      <c r="A196">
        <v>188</v>
      </c>
      <c r="B196" t="s">
        <v>430</v>
      </c>
      <c r="C196" t="s">
        <v>429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Z196" s="32">
        <f t="shared" si="2"/>
        <v>0</v>
      </c>
    </row>
    <row r="197" spans="1:26">
      <c r="A197">
        <v>189</v>
      </c>
      <c r="B197" t="s">
        <v>349</v>
      </c>
      <c r="C197" t="s">
        <v>348</v>
      </c>
      <c r="D197">
        <v>0.57999999999999996</v>
      </c>
      <c r="E197">
        <v>0.57999999999999996</v>
      </c>
      <c r="F197">
        <v>0.57999999999999996</v>
      </c>
      <c r="G197">
        <v>0.57999999999999996</v>
      </c>
      <c r="H197">
        <v>0.57999999999999996</v>
      </c>
      <c r="I197">
        <v>0.57999999999999996</v>
      </c>
      <c r="J197">
        <v>0.57999999999999996</v>
      </c>
      <c r="K197">
        <v>0.57999999999999996</v>
      </c>
      <c r="L197">
        <v>0.57999999999999996</v>
      </c>
      <c r="M197">
        <v>0.57999999999999996</v>
      </c>
      <c r="N197">
        <v>0.57999999999999996</v>
      </c>
      <c r="O197">
        <v>0.57999999999999996</v>
      </c>
      <c r="P197">
        <v>0.57999999999999996</v>
      </c>
      <c r="Q197">
        <v>0.57999999999999996</v>
      </c>
      <c r="R197">
        <v>0.57999999999999996</v>
      </c>
      <c r="S197">
        <v>0.57999999999999996</v>
      </c>
      <c r="T197">
        <v>0.57999999999999996</v>
      </c>
      <c r="U197">
        <v>0.57999999999999996</v>
      </c>
      <c r="V197">
        <v>0.57999999999999996</v>
      </c>
      <c r="W197">
        <v>0.57999999999999996</v>
      </c>
      <c r="X197">
        <v>0.57999999999999996</v>
      </c>
      <c r="Z197" s="32">
        <f t="shared" si="2"/>
        <v>3.4117647058823524</v>
      </c>
    </row>
    <row r="198" spans="1:26">
      <c r="A198">
        <v>190</v>
      </c>
      <c r="B198" t="s">
        <v>548</v>
      </c>
      <c r="C198" t="s">
        <v>549</v>
      </c>
      <c r="D198">
        <v>0</v>
      </c>
      <c r="E198">
        <v>0</v>
      </c>
      <c r="F198">
        <v>16.32</v>
      </c>
      <c r="G198">
        <v>17</v>
      </c>
      <c r="H198">
        <v>17</v>
      </c>
      <c r="I198">
        <v>17</v>
      </c>
      <c r="J198">
        <v>17</v>
      </c>
      <c r="K198">
        <v>17</v>
      </c>
      <c r="L198">
        <v>17</v>
      </c>
      <c r="M198">
        <v>17</v>
      </c>
      <c r="N198">
        <v>17</v>
      </c>
      <c r="O198">
        <v>17</v>
      </c>
      <c r="P198">
        <v>17</v>
      </c>
      <c r="Q198">
        <v>17</v>
      </c>
      <c r="R198">
        <v>17</v>
      </c>
      <c r="S198">
        <v>17</v>
      </c>
      <c r="T198">
        <v>17</v>
      </c>
      <c r="U198">
        <v>17</v>
      </c>
      <c r="V198">
        <v>17</v>
      </c>
      <c r="W198">
        <v>17</v>
      </c>
      <c r="X198">
        <v>17</v>
      </c>
      <c r="Z198" s="32">
        <f t="shared" si="2"/>
        <v>100</v>
      </c>
    </row>
    <row r="199" spans="1:26">
      <c r="A199">
        <v>191</v>
      </c>
      <c r="B199" t="s">
        <v>335</v>
      </c>
      <c r="C199" t="s">
        <v>334</v>
      </c>
      <c r="D199">
        <v>5.28</v>
      </c>
      <c r="E199">
        <v>5.07</v>
      </c>
      <c r="F199">
        <v>5.32</v>
      </c>
      <c r="G199">
        <v>5.32</v>
      </c>
      <c r="H199">
        <v>5.32</v>
      </c>
      <c r="I199">
        <v>5.33</v>
      </c>
      <c r="J199">
        <v>4.96</v>
      </c>
      <c r="K199">
        <v>5.35</v>
      </c>
      <c r="L199">
        <v>5.35</v>
      </c>
      <c r="M199">
        <v>5.36</v>
      </c>
      <c r="N199">
        <v>5.48</v>
      </c>
      <c r="O199">
        <v>5.5</v>
      </c>
      <c r="P199">
        <v>5.5</v>
      </c>
      <c r="Q199">
        <v>5.5</v>
      </c>
      <c r="R199">
        <v>5.5</v>
      </c>
      <c r="S199">
        <v>5.79</v>
      </c>
      <c r="T199">
        <v>5.93</v>
      </c>
      <c r="U199">
        <v>5.95</v>
      </c>
      <c r="V199">
        <v>5.95</v>
      </c>
      <c r="W199">
        <v>5.95</v>
      </c>
      <c r="X199" t="s">
        <v>550</v>
      </c>
      <c r="Z199" s="32" t="e">
        <f t="shared" si="2"/>
        <v>#VALUE!</v>
      </c>
    </row>
    <row r="200" spans="1:26">
      <c r="A200">
        <v>192</v>
      </c>
      <c r="B200" t="s">
        <v>432</v>
      </c>
      <c r="C200" t="s">
        <v>477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Z200" s="32">
        <f t="shared" si="2"/>
        <v>0</v>
      </c>
    </row>
    <row r="201" spans="1:26">
      <c r="A201">
        <v>193</v>
      </c>
      <c r="B201" t="s">
        <v>445</v>
      </c>
      <c r="C201" t="s">
        <v>444</v>
      </c>
      <c r="D201">
        <v>0</v>
      </c>
      <c r="E201">
        <v>1.92</v>
      </c>
      <c r="F201">
        <v>1.92</v>
      </c>
      <c r="G201">
        <v>1.92</v>
      </c>
      <c r="H201">
        <v>1.92</v>
      </c>
      <c r="I201">
        <v>1.92</v>
      </c>
      <c r="J201">
        <v>1.92</v>
      </c>
      <c r="K201">
        <v>1.92</v>
      </c>
      <c r="L201">
        <v>9.84</v>
      </c>
      <c r="M201">
        <v>9.84</v>
      </c>
      <c r="N201">
        <v>9.84</v>
      </c>
      <c r="O201">
        <v>9.84</v>
      </c>
      <c r="P201">
        <v>9.84</v>
      </c>
      <c r="Q201">
        <v>9.84</v>
      </c>
      <c r="R201">
        <v>9.84</v>
      </c>
      <c r="S201">
        <v>9.84</v>
      </c>
      <c r="T201">
        <v>9.84</v>
      </c>
      <c r="U201">
        <v>9.84</v>
      </c>
      <c r="V201">
        <v>10</v>
      </c>
      <c r="W201">
        <v>10</v>
      </c>
      <c r="X201">
        <v>10</v>
      </c>
      <c r="Z201" s="32">
        <f t="shared" si="2"/>
        <v>58.823529411764703</v>
      </c>
    </row>
    <row r="202" spans="1:26">
      <c r="A202">
        <v>194</v>
      </c>
      <c r="B202" t="s">
        <v>345</v>
      </c>
      <c r="C202" t="s">
        <v>344</v>
      </c>
      <c r="D202">
        <v>13.35</v>
      </c>
      <c r="E202">
        <v>13.35</v>
      </c>
      <c r="F202">
        <v>13.35</v>
      </c>
      <c r="G202">
        <v>13.38</v>
      </c>
      <c r="H202">
        <v>13.38</v>
      </c>
      <c r="I202">
        <v>13.38</v>
      </c>
      <c r="J202">
        <v>13.39</v>
      </c>
      <c r="K202">
        <v>13.48</v>
      </c>
      <c r="L202">
        <v>13.65</v>
      </c>
      <c r="M202">
        <v>13.66</v>
      </c>
      <c r="N202">
        <v>13.66</v>
      </c>
      <c r="O202">
        <v>13.66</v>
      </c>
      <c r="P202">
        <v>14.36</v>
      </c>
      <c r="Q202">
        <v>14.36</v>
      </c>
      <c r="R202">
        <v>14.36</v>
      </c>
      <c r="S202">
        <v>14.36</v>
      </c>
      <c r="T202">
        <v>14.36</v>
      </c>
      <c r="U202">
        <v>14.36</v>
      </c>
      <c r="V202">
        <v>14.36</v>
      </c>
      <c r="W202">
        <v>14.36</v>
      </c>
      <c r="X202">
        <v>14.36</v>
      </c>
      <c r="Z202" s="32">
        <f t="shared" ref="Z202:Z240" si="3">100*X202/17</f>
        <v>84.470588235294116</v>
      </c>
    </row>
    <row r="203" spans="1:26">
      <c r="A203">
        <v>195</v>
      </c>
      <c r="B203" t="s">
        <v>347</v>
      </c>
      <c r="C203" t="s">
        <v>346</v>
      </c>
      <c r="D203">
        <v>7.68</v>
      </c>
      <c r="E203">
        <v>7.68</v>
      </c>
      <c r="F203">
        <v>8.26</v>
      </c>
      <c r="G203">
        <v>8.48</v>
      </c>
      <c r="H203">
        <v>8.48</v>
      </c>
      <c r="I203">
        <v>8.5</v>
      </c>
      <c r="J203">
        <v>8.6199999999999992</v>
      </c>
      <c r="K203">
        <v>8.6199999999999992</v>
      </c>
      <c r="L203">
        <v>8.94</v>
      </c>
      <c r="M203">
        <v>8.99</v>
      </c>
      <c r="N203">
        <v>8.99</v>
      </c>
      <c r="O203">
        <v>9.02</v>
      </c>
      <c r="P203">
        <v>10.11</v>
      </c>
      <c r="Q203">
        <v>12.39</v>
      </c>
      <c r="R203">
        <v>12.4</v>
      </c>
      <c r="S203">
        <v>12.4</v>
      </c>
      <c r="T203">
        <v>12.4</v>
      </c>
      <c r="U203">
        <v>12.4</v>
      </c>
      <c r="V203">
        <v>13.07</v>
      </c>
      <c r="W203">
        <v>13.07</v>
      </c>
      <c r="X203">
        <v>13.07</v>
      </c>
      <c r="Z203" s="32">
        <f t="shared" si="3"/>
        <v>76.882352941176464</v>
      </c>
    </row>
    <row r="204" spans="1:26">
      <c r="A204">
        <v>196</v>
      </c>
      <c r="B204" t="s">
        <v>367</v>
      </c>
      <c r="C204" t="s">
        <v>366</v>
      </c>
      <c r="D204">
        <v>4.26</v>
      </c>
      <c r="E204">
        <v>4.29</v>
      </c>
      <c r="F204">
        <v>4.62</v>
      </c>
      <c r="G204">
        <v>5.03</v>
      </c>
      <c r="H204">
        <v>5.0599999999999996</v>
      </c>
      <c r="I204">
        <v>5.4</v>
      </c>
      <c r="J204">
        <v>5.45</v>
      </c>
      <c r="K204">
        <v>5.6</v>
      </c>
      <c r="L204">
        <v>5.72</v>
      </c>
      <c r="M204">
        <v>5.79</v>
      </c>
      <c r="N204">
        <v>7.25</v>
      </c>
      <c r="O204">
        <v>7.29</v>
      </c>
      <c r="P204">
        <v>7.51</v>
      </c>
      <c r="Q204">
        <v>7.6</v>
      </c>
      <c r="R204">
        <v>7.63</v>
      </c>
      <c r="S204">
        <v>7.68</v>
      </c>
      <c r="T204">
        <v>7.72</v>
      </c>
      <c r="U204">
        <v>7.72</v>
      </c>
      <c r="V204">
        <v>7.86</v>
      </c>
      <c r="W204">
        <v>7.86</v>
      </c>
      <c r="X204">
        <v>7.86</v>
      </c>
      <c r="Z204" s="32">
        <f t="shared" si="3"/>
        <v>46.235294117647058</v>
      </c>
    </row>
    <row r="205" spans="1:26">
      <c r="A205">
        <v>197</v>
      </c>
      <c r="B205" t="s">
        <v>365</v>
      </c>
      <c r="C205" t="s">
        <v>364</v>
      </c>
      <c r="D205">
        <v>3.01</v>
      </c>
      <c r="E205">
        <v>3.01</v>
      </c>
      <c r="F205">
        <v>3.01</v>
      </c>
      <c r="G205">
        <v>3.01</v>
      </c>
      <c r="H205">
        <v>3.01</v>
      </c>
      <c r="I205">
        <v>3.01</v>
      </c>
      <c r="J205">
        <v>3.01</v>
      </c>
      <c r="K205">
        <v>3.01</v>
      </c>
      <c r="L205">
        <v>3.01</v>
      </c>
      <c r="M205">
        <v>3.01</v>
      </c>
      <c r="N205">
        <v>3.01</v>
      </c>
      <c r="O205">
        <v>3.01</v>
      </c>
      <c r="P205">
        <v>3.01</v>
      </c>
      <c r="Q205">
        <v>3.01</v>
      </c>
      <c r="R205">
        <v>3.01</v>
      </c>
      <c r="S205">
        <v>3.01</v>
      </c>
      <c r="T205">
        <v>3.01</v>
      </c>
      <c r="U205">
        <v>3.01</v>
      </c>
      <c r="V205">
        <v>3.01</v>
      </c>
      <c r="W205">
        <v>3.01</v>
      </c>
      <c r="X205">
        <v>3.01</v>
      </c>
      <c r="Z205" s="32">
        <f t="shared" si="3"/>
        <v>17.705882352941178</v>
      </c>
    </row>
    <row r="206" spans="1:26">
      <c r="A206">
        <v>198</v>
      </c>
      <c r="B206" t="s">
        <v>434</v>
      </c>
      <c r="C206" t="s">
        <v>433</v>
      </c>
      <c r="D206">
        <v>12.72</v>
      </c>
      <c r="E206">
        <v>12.74</v>
      </c>
      <c r="F206">
        <v>12.74</v>
      </c>
      <c r="G206">
        <v>12.74</v>
      </c>
      <c r="H206">
        <v>12.74</v>
      </c>
      <c r="I206">
        <v>12.74</v>
      </c>
      <c r="J206">
        <v>12.74</v>
      </c>
      <c r="K206">
        <v>12.75</v>
      </c>
      <c r="L206">
        <v>12.75</v>
      </c>
      <c r="M206">
        <v>12.75</v>
      </c>
      <c r="N206">
        <v>12.75</v>
      </c>
      <c r="O206">
        <v>12.75</v>
      </c>
      <c r="P206">
        <v>12.75</v>
      </c>
      <c r="Q206">
        <v>12.75</v>
      </c>
      <c r="R206">
        <v>12.75</v>
      </c>
      <c r="S206">
        <v>12.75</v>
      </c>
      <c r="T206">
        <v>12.75</v>
      </c>
      <c r="U206">
        <v>12.75</v>
      </c>
      <c r="V206">
        <v>12.75</v>
      </c>
      <c r="W206">
        <v>12.75</v>
      </c>
      <c r="X206">
        <v>12.75</v>
      </c>
      <c r="Z206" s="32">
        <f t="shared" si="3"/>
        <v>75</v>
      </c>
    </row>
    <row r="207" spans="1:26">
      <c r="A207">
        <v>199</v>
      </c>
      <c r="B207" t="s">
        <v>373</v>
      </c>
      <c r="C207" t="s">
        <v>551</v>
      </c>
      <c r="D207">
        <v>0.25</v>
      </c>
      <c r="E207">
        <v>0.25</v>
      </c>
      <c r="F207">
        <v>0.25</v>
      </c>
      <c r="G207">
        <v>0.25</v>
      </c>
      <c r="H207">
        <v>0.25</v>
      </c>
      <c r="I207">
        <v>0.25</v>
      </c>
      <c r="J207">
        <v>0.25</v>
      </c>
      <c r="K207">
        <v>0.25</v>
      </c>
      <c r="L207">
        <v>0.26</v>
      </c>
      <c r="M207">
        <v>0.32</v>
      </c>
      <c r="N207">
        <v>0.32</v>
      </c>
      <c r="O207">
        <v>0.32</v>
      </c>
      <c r="P207">
        <v>0.64</v>
      </c>
      <c r="Q207">
        <v>0.64</v>
      </c>
      <c r="R207">
        <v>0.64</v>
      </c>
      <c r="S207">
        <v>0.64</v>
      </c>
      <c r="T207">
        <v>0.64</v>
      </c>
      <c r="U207">
        <v>0.64</v>
      </c>
      <c r="V207">
        <v>0.64</v>
      </c>
      <c r="W207">
        <v>0.64</v>
      </c>
      <c r="X207">
        <v>0.64</v>
      </c>
      <c r="Z207" s="32">
        <f t="shared" si="3"/>
        <v>3.7647058823529411</v>
      </c>
    </row>
    <row r="208" spans="1:26">
      <c r="A208">
        <v>200</v>
      </c>
      <c r="B208" t="s">
        <v>552</v>
      </c>
      <c r="C208" t="s">
        <v>553</v>
      </c>
      <c r="D208">
        <v>5.07</v>
      </c>
      <c r="E208">
        <v>5.07</v>
      </c>
      <c r="F208">
        <v>16.91</v>
      </c>
      <c r="G208">
        <v>16.91</v>
      </c>
      <c r="H208">
        <v>16.91</v>
      </c>
      <c r="I208">
        <v>16.91</v>
      </c>
      <c r="J208">
        <v>16.91</v>
      </c>
      <c r="K208">
        <v>16.91</v>
      </c>
      <c r="L208">
        <v>16.91</v>
      </c>
      <c r="M208">
        <v>16.91</v>
      </c>
      <c r="N208">
        <v>16.91</v>
      </c>
      <c r="O208">
        <v>16.91</v>
      </c>
      <c r="P208">
        <v>16.91</v>
      </c>
      <c r="Q208">
        <v>16.91</v>
      </c>
      <c r="R208">
        <v>16.91</v>
      </c>
      <c r="S208">
        <v>16.91</v>
      </c>
      <c r="T208">
        <v>16.91</v>
      </c>
      <c r="U208">
        <v>16.91</v>
      </c>
      <c r="V208">
        <v>16.91</v>
      </c>
      <c r="W208">
        <v>16.91</v>
      </c>
      <c r="X208">
        <v>16.91</v>
      </c>
      <c r="Z208" s="32">
        <f t="shared" si="3"/>
        <v>99.470588235294116</v>
      </c>
    </row>
    <row r="209" spans="1:26">
      <c r="A209">
        <v>201</v>
      </c>
      <c r="B209" t="s">
        <v>89</v>
      </c>
      <c r="C209" t="s">
        <v>88</v>
      </c>
      <c r="D209">
        <v>9.42</v>
      </c>
      <c r="E209">
        <v>9.42</v>
      </c>
      <c r="F209">
        <v>9.42</v>
      </c>
      <c r="G209">
        <v>9.42</v>
      </c>
      <c r="H209">
        <v>9.42</v>
      </c>
      <c r="I209">
        <v>9.42</v>
      </c>
      <c r="J209">
        <v>9.42</v>
      </c>
      <c r="K209">
        <v>9.42</v>
      </c>
      <c r="L209">
        <v>9.42</v>
      </c>
      <c r="M209">
        <v>9.42</v>
      </c>
      <c r="N209">
        <v>9.42</v>
      </c>
      <c r="O209">
        <v>9.42</v>
      </c>
      <c r="P209">
        <v>9.42</v>
      </c>
      <c r="Q209">
        <v>9.42</v>
      </c>
      <c r="R209">
        <v>9.42</v>
      </c>
      <c r="S209">
        <v>9.42</v>
      </c>
      <c r="T209">
        <v>9.42</v>
      </c>
      <c r="U209">
        <v>9.42</v>
      </c>
      <c r="V209">
        <v>9.42</v>
      </c>
      <c r="W209">
        <v>9.42</v>
      </c>
      <c r="X209">
        <v>9.42</v>
      </c>
      <c r="Z209" s="32">
        <f t="shared" si="3"/>
        <v>55.411764705882355</v>
      </c>
    </row>
    <row r="210" spans="1:26">
      <c r="A210">
        <v>202</v>
      </c>
      <c r="B210" t="s">
        <v>383</v>
      </c>
      <c r="C210" t="s">
        <v>382</v>
      </c>
      <c r="D210">
        <v>11.28</v>
      </c>
      <c r="E210">
        <v>11.28</v>
      </c>
      <c r="F210">
        <v>11.28</v>
      </c>
      <c r="G210">
        <v>11.28</v>
      </c>
      <c r="H210">
        <v>11.28</v>
      </c>
      <c r="I210">
        <v>11.28</v>
      </c>
      <c r="J210">
        <v>11.28</v>
      </c>
      <c r="K210">
        <v>11.28</v>
      </c>
      <c r="L210">
        <v>11.28</v>
      </c>
      <c r="M210">
        <v>11.28</v>
      </c>
      <c r="N210">
        <v>11.28</v>
      </c>
      <c r="O210">
        <v>11.28</v>
      </c>
      <c r="P210">
        <v>11.28</v>
      </c>
      <c r="Q210">
        <v>11.28</v>
      </c>
      <c r="R210">
        <v>11.28</v>
      </c>
      <c r="S210">
        <v>11.28</v>
      </c>
      <c r="T210">
        <v>11.28</v>
      </c>
      <c r="U210">
        <v>11.28</v>
      </c>
      <c r="V210">
        <v>11.28</v>
      </c>
      <c r="W210">
        <v>11.28</v>
      </c>
      <c r="X210">
        <v>11.28</v>
      </c>
      <c r="Z210" s="32">
        <f t="shared" si="3"/>
        <v>66.352941176470594</v>
      </c>
    </row>
    <row r="211" spans="1:26">
      <c r="A211">
        <v>203</v>
      </c>
      <c r="B211" t="s">
        <v>379</v>
      </c>
      <c r="C211" t="s">
        <v>378</v>
      </c>
      <c r="D211">
        <v>12.34</v>
      </c>
      <c r="E211">
        <v>12.5</v>
      </c>
      <c r="F211">
        <v>12.61</v>
      </c>
      <c r="G211">
        <v>12.62</v>
      </c>
      <c r="H211">
        <v>12.62</v>
      </c>
      <c r="I211">
        <v>12.71</v>
      </c>
      <c r="J211">
        <v>12.89</v>
      </c>
      <c r="K211">
        <v>13.07</v>
      </c>
      <c r="L211">
        <v>13.12</v>
      </c>
      <c r="M211">
        <v>13.13</v>
      </c>
      <c r="N211">
        <v>13.2</v>
      </c>
      <c r="O211">
        <v>13.2</v>
      </c>
      <c r="P211">
        <v>13.2</v>
      </c>
      <c r="Q211">
        <v>13.2</v>
      </c>
      <c r="R211">
        <v>13.2</v>
      </c>
      <c r="S211">
        <v>13.2</v>
      </c>
      <c r="T211">
        <v>13.2</v>
      </c>
      <c r="U211">
        <v>13.2</v>
      </c>
      <c r="V211">
        <v>13.2</v>
      </c>
      <c r="W211">
        <v>13.2</v>
      </c>
      <c r="X211">
        <v>13.2</v>
      </c>
      <c r="Z211" s="32">
        <f t="shared" si="3"/>
        <v>77.647058823529406</v>
      </c>
    </row>
    <row r="212" spans="1:26">
      <c r="A212">
        <v>204</v>
      </c>
      <c r="B212" t="s">
        <v>375</v>
      </c>
      <c r="C212" t="s">
        <v>374</v>
      </c>
      <c r="D212">
        <v>1.94</v>
      </c>
      <c r="E212">
        <v>1.94</v>
      </c>
      <c r="F212">
        <v>4.1399999999999997</v>
      </c>
      <c r="G212">
        <v>4.1399999999999997</v>
      </c>
      <c r="H212">
        <v>4.1399999999999997</v>
      </c>
      <c r="I212">
        <v>4.1399999999999997</v>
      </c>
      <c r="J212">
        <v>4.1399999999999997</v>
      </c>
      <c r="K212">
        <v>4.1399999999999997</v>
      </c>
      <c r="L212">
        <v>4.1399999999999997</v>
      </c>
      <c r="M212">
        <v>4.1399999999999997</v>
      </c>
      <c r="N212">
        <v>4.1399999999999997</v>
      </c>
      <c r="O212">
        <v>4.1399999999999997</v>
      </c>
      <c r="P212">
        <v>4.1399999999999997</v>
      </c>
      <c r="Q212">
        <v>4.1399999999999997</v>
      </c>
      <c r="R212">
        <v>4.1399999999999997</v>
      </c>
      <c r="S212">
        <v>4.1399999999999997</v>
      </c>
      <c r="T212">
        <v>4.1399999999999997</v>
      </c>
      <c r="U212">
        <v>4.1399999999999997</v>
      </c>
      <c r="V212">
        <v>4.1399999999999997</v>
      </c>
      <c r="W212">
        <v>4.1399999999999997</v>
      </c>
      <c r="X212">
        <v>4.1399999999999997</v>
      </c>
      <c r="Z212" s="32">
        <f t="shared" si="3"/>
        <v>24.352941176470583</v>
      </c>
    </row>
    <row r="213" spans="1:26">
      <c r="A213">
        <v>205</v>
      </c>
      <c r="B213" t="s">
        <v>554</v>
      </c>
      <c r="C213" t="s">
        <v>555</v>
      </c>
      <c r="D213">
        <v>0</v>
      </c>
      <c r="E213">
        <v>0</v>
      </c>
      <c r="F213">
        <v>7.02</v>
      </c>
      <c r="G213">
        <v>7.02</v>
      </c>
      <c r="H213">
        <v>7.02</v>
      </c>
      <c r="I213">
        <v>7.02</v>
      </c>
      <c r="J213">
        <v>7.02</v>
      </c>
      <c r="K213">
        <v>7.02</v>
      </c>
      <c r="L213">
        <v>7.02</v>
      </c>
      <c r="M213">
        <v>7.02</v>
      </c>
      <c r="N213">
        <v>7.02</v>
      </c>
      <c r="O213">
        <v>7.02</v>
      </c>
      <c r="P213">
        <v>7.02</v>
      </c>
      <c r="Q213">
        <v>7.02</v>
      </c>
      <c r="R213">
        <v>7.02</v>
      </c>
      <c r="S213">
        <v>7.02</v>
      </c>
      <c r="T213">
        <v>7.02</v>
      </c>
      <c r="U213">
        <v>7.02</v>
      </c>
      <c r="V213">
        <v>7.02</v>
      </c>
      <c r="W213">
        <v>7.02</v>
      </c>
      <c r="X213">
        <v>7.02</v>
      </c>
      <c r="Z213" s="32">
        <f t="shared" si="3"/>
        <v>41.294117647058826</v>
      </c>
    </row>
    <row r="214" spans="1:26">
      <c r="A214">
        <v>206</v>
      </c>
      <c r="B214" t="s">
        <v>395</v>
      </c>
      <c r="C214" t="s">
        <v>394</v>
      </c>
      <c r="D214">
        <v>3.04</v>
      </c>
      <c r="E214">
        <v>3.04</v>
      </c>
      <c r="F214">
        <v>3.04</v>
      </c>
      <c r="G214">
        <v>3.04</v>
      </c>
      <c r="H214">
        <v>3.04</v>
      </c>
      <c r="I214">
        <v>3.04</v>
      </c>
      <c r="J214">
        <v>3.04</v>
      </c>
      <c r="K214">
        <v>3.04</v>
      </c>
      <c r="L214">
        <v>3.04</v>
      </c>
      <c r="M214">
        <v>3.04</v>
      </c>
      <c r="N214">
        <v>3.04</v>
      </c>
      <c r="O214">
        <v>3.04</v>
      </c>
      <c r="P214">
        <v>3.04</v>
      </c>
      <c r="Q214">
        <v>3.04</v>
      </c>
      <c r="R214">
        <v>3.04</v>
      </c>
      <c r="S214">
        <v>3.04</v>
      </c>
      <c r="T214">
        <v>3.04</v>
      </c>
      <c r="U214">
        <v>3.04</v>
      </c>
      <c r="V214">
        <v>3.04</v>
      </c>
      <c r="W214">
        <v>3.04</v>
      </c>
      <c r="X214">
        <v>3.04</v>
      </c>
      <c r="Z214" s="32">
        <f t="shared" si="3"/>
        <v>17.882352941176471</v>
      </c>
    </row>
    <row r="215" spans="1:26">
      <c r="A215">
        <v>207</v>
      </c>
      <c r="B215" t="s">
        <v>381</v>
      </c>
      <c r="C215" t="s">
        <v>380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5.03</v>
      </c>
      <c r="O215">
        <v>5.03</v>
      </c>
      <c r="P215">
        <v>5.03</v>
      </c>
      <c r="Q215">
        <v>5.03</v>
      </c>
      <c r="R215">
        <v>5.03</v>
      </c>
      <c r="S215">
        <v>5.03</v>
      </c>
      <c r="T215">
        <v>5.03</v>
      </c>
      <c r="U215">
        <v>5.03</v>
      </c>
      <c r="V215">
        <v>5.92</v>
      </c>
      <c r="W215">
        <v>5.92</v>
      </c>
      <c r="X215">
        <v>5.92</v>
      </c>
      <c r="Z215" s="32">
        <f t="shared" si="3"/>
        <v>34.823529411764703</v>
      </c>
    </row>
    <row r="216" spans="1:26">
      <c r="A216">
        <v>208</v>
      </c>
      <c r="B216" t="s">
        <v>449</v>
      </c>
      <c r="C216" t="s">
        <v>448</v>
      </c>
      <c r="D216">
        <v>1.37</v>
      </c>
      <c r="E216">
        <v>1.37</v>
      </c>
      <c r="F216">
        <v>2.0099999999999998</v>
      </c>
      <c r="G216">
        <v>2.0099999999999998</v>
      </c>
      <c r="H216">
        <v>10.58</v>
      </c>
      <c r="I216">
        <v>10.58</v>
      </c>
      <c r="J216">
        <v>10.58</v>
      </c>
      <c r="K216">
        <v>10.58</v>
      </c>
      <c r="L216">
        <v>10.58</v>
      </c>
      <c r="M216">
        <v>10.58</v>
      </c>
      <c r="N216">
        <v>10.58</v>
      </c>
      <c r="O216">
        <v>15.63</v>
      </c>
      <c r="P216">
        <v>15.63</v>
      </c>
      <c r="Q216">
        <v>15.63</v>
      </c>
      <c r="R216">
        <v>15.63</v>
      </c>
      <c r="S216">
        <v>15.63</v>
      </c>
      <c r="T216">
        <v>15.63</v>
      </c>
      <c r="U216">
        <v>15.63</v>
      </c>
      <c r="V216">
        <v>15.63</v>
      </c>
      <c r="W216">
        <v>15.63</v>
      </c>
      <c r="X216">
        <v>15.63</v>
      </c>
      <c r="Z216" s="32">
        <f t="shared" si="3"/>
        <v>91.941176470588232</v>
      </c>
    </row>
    <row r="217" spans="1:26">
      <c r="A217">
        <v>209</v>
      </c>
      <c r="B217" t="s">
        <v>387</v>
      </c>
      <c r="C217" t="s">
        <v>386</v>
      </c>
      <c r="D217">
        <v>16.350000000000001</v>
      </c>
      <c r="E217">
        <v>16.350000000000001</v>
      </c>
      <c r="F217">
        <v>16.78</v>
      </c>
      <c r="G217">
        <v>16.78</v>
      </c>
      <c r="H217">
        <v>16.78</v>
      </c>
      <c r="I217">
        <v>16.78</v>
      </c>
      <c r="J217">
        <v>16.78</v>
      </c>
      <c r="K217">
        <v>16.78</v>
      </c>
      <c r="L217">
        <v>16.78</v>
      </c>
      <c r="M217">
        <v>16.78</v>
      </c>
      <c r="N217">
        <v>16.78</v>
      </c>
      <c r="O217">
        <v>16.78</v>
      </c>
      <c r="P217">
        <v>16.78</v>
      </c>
      <c r="Q217">
        <v>16.78</v>
      </c>
      <c r="R217">
        <v>16.78</v>
      </c>
      <c r="S217">
        <v>16.78</v>
      </c>
      <c r="T217">
        <v>16.78</v>
      </c>
      <c r="U217">
        <v>16.78</v>
      </c>
      <c r="V217">
        <v>16.78</v>
      </c>
      <c r="W217">
        <v>16.78</v>
      </c>
      <c r="X217">
        <v>16.78</v>
      </c>
      <c r="Z217" s="32">
        <f t="shared" si="3"/>
        <v>98.705882352941174</v>
      </c>
    </row>
    <row r="218" spans="1:26">
      <c r="A218">
        <v>210</v>
      </c>
      <c r="B218" t="s">
        <v>391</v>
      </c>
      <c r="C218" t="s">
        <v>390</v>
      </c>
      <c r="D218">
        <v>1.22</v>
      </c>
      <c r="E218">
        <v>1.22</v>
      </c>
      <c r="F218">
        <v>1.22</v>
      </c>
      <c r="G218">
        <v>1.26</v>
      </c>
      <c r="H218">
        <v>1.26</v>
      </c>
      <c r="I218">
        <v>1.26</v>
      </c>
      <c r="J218">
        <v>1.26</v>
      </c>
      <c r="K218">
        <v>1.26</v>
      </c>
      <c r="L218">
        <v>1.26</v>
      </c>
      <c r="M218">
        <v>1.26</v>
      </c>
      <c r="N218">
        <v>1.26</v>
      </c>
      <c r="O218">
        <v>1.26</v>
      </c>
      <c r="P218">
        <v>1.26</v>
      </c>
      <c r="Q218">
        <v>1.26</v>
      </c>
      <c r="R218">
        <v>1.26</v>
      </c>
      <c r="S218">
        <v>1.26</v>
      </c>
      <c r="T218">
        <v>1.26</v>
      </c>
      <c r="U218">
        <v>1.26</v>
      </c>
      <c r="V218">
        <v>1.26</v>
      </c>
      <c r="W218">
        <v>1.26</v>
      </c>
      <c r="X218">
        <v>1.26</v>
      </c>
      <c r="Z218" s="32">
        <f t="shared" si="3"/>
        <v>7.4117647058823533</v>
      </c>
    </row>
    <row r="219" spans="1:26">
      <c r="A219">
        <v>211</v>
      </c>
      <c r="B219" t="s">
        <v>393</v>
      </c>
      <c r="C219" t="s">
        <v>392</v>
      </c>
      <c r="D219">
        <v>1.71</v>
      </c>
      <c r="E219">
        <v>1.74</v>
      </c>
      <c r="F219">
        <v>1.74</v>
      </c>
      <c r="G219">
        <v>1.88</v>
      </c>
      <c r="H219">
        <v>1.88</v>
      </c>
      <c r="I219">
        <v>1.89</v>
      </c>
      <c r="J219">
        <v>1.89</v>
      </c>
      <c r="K219">
        <v>1.89</v>
      </c>
      <c r="L219">
        <v>1.89</v>
      </c>
      <c r="M219">
        <v>1.89</v>
      </c>
      <c r="N219">
        <v>1.89</v>
      </c>
      <c r="O219">
        <v>1.89</v>
      </c>
      <c r="P219">
        <v>1.89</v>
      </c>
      <c r="Q219">
        <v>1.89</v>
      </c>
      <c r="R219">
        <v>1.89</v>
      </c>
      <c r="S219">
        <v>1.89</v>
      </c>
      <c r="T219">
        <v>1.89</v>
      </c>
      <c r="U219">
        <v>1.89</v>
      </c>
      <c r="V219">
        <v>1.89</v>
      </c>
      <c r="W219">
        <v>1.89</v>
      </c>
      <c r="X219">
        <v>1.89</v>
      </c>
      <c r="Z219" s="32">
        <f t="shared" si="3"/>
        <v>11.117647058823529</v>
      </c>
    </row>
    <row r="220" spans="1:26">
      <c r="A220">
        <v>212</v>
      </c>
      <c r="B220" t="s">
        <v>478</v>
      </c>
      <c r="C220" t="s">
        <v>479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0.06</v>
      </c>
      <c r="K220">
        <v>0.06</v>
      </c>
      <c r="L220">
        <v>0.06</v>
      </c>
      <c r="M220">
        <v>0.06</v>
      </c>
      <c r="N220">
        <v>0.06</v>
      </c>
      <c r="O220">
        <v>0.06</v>
      </c>
      <c r="P220">
        <v>0.06</v>
      </c>
      <c r="Q220">
        <v>0.06</v>
      </c>
      <c r="R220">
        <v>0.06</v>
      </c>
      <c r="S220">
        <v>0.06</v>
      </c>
      <c r="T220">
        <v>0.06</v>
      </c>
      <c r="U220">
        <v>0.06</v>
      </c>
      <c r="V220">
        <v>0.06</v>
      </c>
      <c r="W220">
        <v>0.06</v>
      </c>
      <c r="X220">
        <v>0.06</v>
      </c>
      <c r="Z220" s="32">
        <f t="shared" si="3"/>
        <v>0.35294117647058826</v>
      </c>
    </row>
    <row r="221" spans="1:26">
      <c r="A221">
        <v>213</v>
      </c>
      <c r="B221" t="s">
        <v>556</v>
      </c>
      <c r="C221" t="s">
        <v>557</v>
      </c>
      <c r="D221">
        <v>8.83</v>
      </c>
      <c r="E221">
        <v>8.83</v>
      </c>
      <c r="F221">
        <v>11.46</v>
      </c>
      <c r="G221">
        <v>11.47</v>
      </c>
      <c r="H221">
        <v>11.48</v>
      </c>
      <c r="I221">
        <v>11.5</v>
      </c>
      <c r="J221">
        <v>11.5</v>
      </c>
      <c r="K221">
        <v>11.5</v>
      </c>
      <c r="L221">
        <v>11.5</v>
      </c>
      <c r="M221">
        <v>11.5</v>
      </c>
      <c r="N221">
        <v>11.5</v>
      </c>
      <c r="O221">
        <v>11.5</v>
      </c>
      <c r="P221">
        <v>11.5</v>
      </c>
      <c r="Q221">
        <v>11.5</v>
      </c>
      <c r="R221">
        <v>11.5</v>
      </c>
      <c r="S221">
        <v>11.5</v>
      </c>
      <c r="T221">
        <v>11.5</v>
      </c>
      <c r="U221">
        <v>11.5</v>
      </c>
      <c r="V221">
        <v>11.5</v>
      </c>
      <c r="W221">
        <v>11.5</v>
      </c>
      <c r="X221">
        <v>11.5</v>
      </c>
      <c r="Z221" s="32">
        <f t="shared" si="3"/>
        <v>67.647058823529406</v>
      </c>
    </row>
    <row r="222" spans="1:26">
      <c r="A222">
        <v>214</v>
      </c>
      <c r="B222" t="s">
        <v>377</v>
      </c>
      <c r="C222" t="s">
        <v>446</v>
      </c>
      <c r="D222">
        <v>16.89</v>
      </c>
      <c r="E222">
        <v>16.89</v>
      </c>
      <c r="F222">
        <v>16.89</v>
      </c>
      <c r="G222">
        <v>16.89</v>
      </c>
      <c r="H222">
        <v>16.89</v>
      </c>
      <c r="I222">
        <v>16.89</v>
      </c>
      <c r="J222">
        <v>16.89</v>
      </c>
      <c r="K222">
        <v>16.89</v>
      </c>
      <c r="L222">
        <v>16.89</v>
      </c>
      <c r="M222">
        <v>16.89</v>
      </c>
      <c r="N222">
        <v>16.89</v>
      </c>
      <c r="O222">
        <v>16.89</v>
      </c>
      <c r="P222">
        <v>16.95</v>
      </c>
      <c r="Q222">
        <v>16.95</v>
      </c>
      <c r="R222">
        <v>16.95</v>
      </c>
      <c r="S222">
        <v>16.97</v>
      </c>
      <c r="T222">
        <v>16.97</v>
      </c>
      <c r="U222">
        <v>16.97</v>
      </c>
      <c r="V222">
        <v>16.97</v>
      </c>
      <c r="W222">
        <v>16.97</v>
      </c>
      <c r="X222">
        <v>16.97</v>
      </c>
      <c r="Z222" s="32">
        <f t="shared" si="3"/>
        <v>99.82352941176471</v>
      </c>
    </row>
    <row r="223" spans="1:26">
      <c r="A223">
        <v>215</v>
      </c>
      <c r="B223" t="s">
        <v>397</v>
      </c>
      <c r="C223" t="s">
        <v>396</v>
      </c>
      <c r="D223">
        <v>9.06</v>
      </c>
      <c r="E223">
        <v>9.23</v>
      </c>
      <c r="F223">
        <v>9.23</v>
      </c>
      <c r="G223">
        <v>9.26</v>
      </c>
      <c r="H223">
        <v>9.26</v>
      </c>
      <c r="I223">
        <v>9.26</v>
      </c>
      <c r="J223">
        <v>9.26</v>
      </c>
      <c r="K223">
        <v>9.26</v>
      </c>
      <c r="L223">
        <v>9.26</v>
      </c>
      <c r="M223">
        <v>9.26</v>
      </c>
      <c r="N223">
        <v>9.26</v>
      </c>
      <c r="O223">
        <v>9.26</v>
      </c>
      <c r="P223">
        <v>11.18</v>
      </c>
      <c r="Q223">
        <v>11.18</v>
      </c>
      <c r="R223">
        <v>11.18</v>
      </c>
      <c r="S223">
        <v>11.18</v>
      </c>
      <c r="T223">
        <v>11.18</v>
      </c>
      <c r="U223">
        <v>11.18</v>
      </c>
      <c r="V223">
        <v>11.18</v>
      </c>
      <c r="W223">
        <v>11.18</v>
      </c>
      <c r="X223">
        <v>11.18</v>
      </c>
      <c r="Z223" s="32">
        <f t="shared" si="3"/>
        <v>65.764705882352942</v>
      </c>
    </row>
    <row r="224" spans="1:26">
      <c r="A224">
        <v>216</v>
      </c>
      <c r="B224" t="s">
        <v>399</v>
      </c>
      <c r="C224" t="s">
        <v>398</v>
      </c>
      <c r="D224">
        <v>1.78</v>
      </c>
      <c r="E224">
        <v>1.91</v>
      </c>
      <c r="F224">
        <v>2</v>
      </c>
      <c r="G224">
        <v>2.1800000000000002</v>
      </c>
      <c r="H224">
        <v>2.31</v>
      </c>
      <c r="I224">
        <v>2.7</v>
      </c>
      <c r="J224">
        <v>3.23</v>
      </c>
      <c r="K224">
        <v>3.37</v>
      </c>
      <c r="L224">
        <v>3.45</v>
      </c>
      <c r="M224">
        <v>3.45</v>
      </c>
      <c r="N224">
        <v>3.45</v>
      </c>
      <c r="O224">
        <v>3.45</v>
      </c>
      <c r="P224">
        <v>3.45</v>
      </c>
      <c r="Q224">
        <v>3.45</v>
      </c>
      <c r="R224">
        <v>3.45</v>
      </c>
      <c r="S224">
        <v>3.46</v>
      </c>
      <c r="T224">
        <v>3.46</v>
      </c>
      <c r="U224">
        <v>3.46</v>
      </c>
      <c r="V224">
        <v>3.46</v>
      </c>
      <c r="W224">
        <v>3.46</v>
      </c>
      <c r="X224">
        <v>3.46</v>
      </c>
      <c r="Z224" s="32">
        <f t="shared" si="3"/>
        <v>20.352941176470587</v>
      </c>
    </row>
    <row r="225" spans="1:26">
      <c r="A225">
        <v>217</v>
      </c>
      <c r="B225" t="s">
        <v>409</v>
      </c>
      <c r="C225" t="s">
        <v>408</v>
      </c>
      <c r="D225">
        <v>0.24</v>
      </c>
      <c r="E225">
        <v>0.24</v>
      </c>
      <c r="F225">
        <v>0.24</v>
      </c>
      <c r="G225">
        <v>0.24</v>
      </c>
      <c r="H225">
        <v>0.24</v>
      </c>
      <c r="I225">
        <v>0.24</v>
      </c>
      <c r="J225">
        <v>0.24</v>
      </c>
      <c r="K225">
        <v>0.24</v>
      </c>
      <c r="L225">
        <v>0.24</v>
      </c>
      <c r="M225">
        <v>0.24</v>
      </c>
      <c r="N225">
        <v>0.24</v>
      </c>
      <c r="O225">
        <v>0.24</v>
      </c>
      <c r="P225">
        <v>0.24</v>
      </c>
      <c r="Q225">
        <v>0.24</v>
      </c>
      <c r="R225">
        <v>0.24</v>
      </c>
      <c r="S225">
        <v>0.24</v>
      </c>
      <c r="T225">
        <v>0.25</v>
      </c>
      <c r="U225">
        <v>0.25</v>
      </c>
      <c r="V225">
        <v>0.25</v>
      </c>
      <c r="W225">
        <v>0.25</v>
      </c>
      <c r="X225">
        <v>0.25</v>
      </c>
      <c r="Z225" s="32">
        <f t="shared" si="3"/>
        <v>1.4705882352941178</v>
      </c>
    </row>
    <row r="226" spans="1:26">
      <c r="A226">
        <v>218</v>
      </c>
      <c r="B226" t="s">
        <v>407</v>
      </c>
      <c r="C226" t="s">
        <v>406</v>
      </c>
      <c r="D226">
        <v>8.39</v>
      </c>
      <c r="E226">
        <v>8.39</v>
      </c>
      <c r="F226">
        <v>8.39</v>
      </c>
      <c r="G226">
        <v>8.39</v>
      </c>
      <c r="H226">
        <v>8.39</v>
      </c>
      <c r="I226">
        <v>8.39</v>
      </c>
      <c r="J226">
        <v>8.39</v>
      </c>
      <c r="K226">
        <v>8.39</v>
      </c>
      <c r="L226">
        <v>8.39</v>
      </c>
      <c r="M226">
        <v>8.39</v>
      </c>
      <c r="N226">
        <v>8.39</v>
      </c>
      <c r="O226">
        <v>8.39</v>
      </c>
      <c r="P226">
        <v>8.39</v>
      </c>
      <c r="Q226">
        <v>8.39</v>
      </c>
      <c r="R226">
        <v>8.39</v>
      </c>
      <c r="S226">
        <v>8.39</v>
      </c>
      <c r="T226">
        <v>8.39</v>
      </c>
      <c r="U226">
        <v>8.39</v>
      </c>
      <c r="V226">
        <v>8.39</v>
      </c>
      <c r="W226">
        <v>8.39</v>
      </c>
      <c r="X226">
        <v>8.39</v>
      </c>
      <c r="Z226" s="32">
        <f t="shared" si="3"/>
        <v>49.352941176470587</v>
      </c>
    </row>
    <row r="227" spans="1:26">
      <c r="A227">
        <v>219</v>
      </c>
      <c r="B227" t="s">
        <v>413</v>
      </c>
      <c r="C227" t="s">
        <v>412</v>
      </c>
      <c r="D227">
        <v>2.06</v>
      </c>
      <c r="E227">
        <v>2.06</v>
      </c>
      <c r="F227">
        <v>2.19</v>
      </c>
      <c r="G227">
        <v>2.19</v>
      </c>
      <c r="H227">
        <v>2.19</v>
      </c>
      <c r="I227">
        <v>2.19</v>
      </c>
      <c r="J227">
        <v>2.19</v>
      </c>
      <c r="K227">
        <v>2.19</v>
      </c>
      <c r="L227">
        <v>2.19</v>
      </c>
      <c r="M227">
        <v>2.19</v>
      </c>
      <c r="N227">
        <v>2.19</v>
      </c>
      <c r="O227">
        <v>2.19</v>
      </c>
      <c r="P227">
        <v>2.19</v>
      </c>
      <c r="Q227">
        <v>2.19</v>
      </c>
      <c r="R227">
        <v>2.19</v>
      </c>
      <c r="S227">
        <v>2.19</v>
      </c>
      <c r="T227">
        <v>2.19</v>
      </c>
      <c r="U227">
        <v>2.19</v>
      </c>
      <c r="V227">
        <v>2.19</v>
      </c>
      <c r="W227">
        <v>2.19</v>
      </c>
      <c r="X227">
        <v>2.19</v>
      </c>
      <c r="Z227" s="32">
        <f t="shared" si="3"/>
        <v>12.882352941176471</v>
      </c>
    </row>
    <row r="228" spans="1:26">
      <c r="A228">
        <v>220</v>
      </c>
      <c r="B228" t="s">
        <v>558</v>
      </c>
      <c r="C228" t="s">
        <v>559</v>
      </c>
      <c r="D228" t="s">
        <v>550</v>
      </c>
      <c r="E228" t="s">
        <v>550</v>
      </c>
      <c r="F228" t="s">
        <v>550</v>
      </c>
      <c r="G228" t="s">
        <v>550</v>
      </c>
      <c r="H228" t="s">
        <v>550</v>
      </c>
      <c r="I228" t="s">
        <v>550</v>
      </c>
      <c r="J228" t="s">
        <v>550</v>
      </c>
      <c r="K228" t="s">
        <v>550</v>
      </c>
      <c r="L228" t="s">
        <v>550</v>
      </c>
      <c r="M228" t="s">
        <v>550</v>
      </c>
      <c r="N228" t="s">
        <v>550</v>
      </c>
      <c r="O228" t="s">
        <v>550</v>
      </c>
      <c r="P228" t="s">
        <v>550</v>
      </c>
      <c r="Q228" t="s">
        <v>550</v>
      </c>
      <c r="R228" t="s">
        <v>550</v>
      </c>
      <c r="S228" t="s">
        <v>550</v>
      </c>
      <c r="T228" t="s">
        <v>550</v>
      </c>
      <c r="U228" t="s">
        <v>550</v>
      </c>
      <c r="V228" t="s">
        <v>550</v>
      </c>
      <c r="W228" t="s">
        <v>550</v>
      </c>
      <c r="X228" t="s">
        <v>550</v>
      </c>
      <c r="Z228" s="32" t="e">
        <f t="shared" si="3"/>
        <v>#VALUE!</v>
      </c>
    </row>
    <row r="229" spans="1:26">
      <c r="A229">
        <v>221</v>
      </c>
      <c r="B229" t="s">
        <v>443</v>
      </c>
      <c r="C229" t="s">
        <v>476</v>
      </c>
      <c r="D229">
        <v>7.09</v>
      </c>
      <c r="E229">
        <v>7.09</v>
      </c>
      <c r="F229">
        <v>7.09</v>
      </c>
      <c r="G229">
        <v>7.09</v>
      </c>
      <c r="H229">
        <v>7.09</v>
      </c>
      <c r="I229">
        <v>7.09</v>
      </c>
      <c r="J229">
        <v>7.09</v>
      </c>
      <c r="K229">
        <v>7.09</v>
      </c>
      <c r="L229">
        <v>7.09</v>
      </c>
      <c r="M229">
        <v>7.09</v>
      </c>
      <c r="N229">
        <v>7.09</v>
      </c>
      <c r="O229">
        <v>7.09</v>
      </c>
      <c r="P229">
        <v>7.09</v>
      </c>
      <c r="Q229">
        <v>7.09</v>
      </c>
      <c r="R229">
        <v>7.09</v>
      </c>
      <c r="S229">
        <v>7.09</v>
      </c>
      <c r="T229">
        <v>7.09</v>
      </c>
      <c r="U229">
        <v>7.09</v>
      </c>
      <c r="V229">
        <v>7.09</v>
      </c>
      <c r="W229">
        <v>7.09</v>
      </c>
      <c r="X229">
        <v>7.09</v>
      </c>
      <c r="Z229" s="32">
        <f t="shared" si="3"/>
        <v>41.705882352941174</v>
      </c>
    </row>
    <row r="230" spans="1:26">
      <c r="A230">
        <v>222</v>
      </c>
      <c r="B230" t="s">
        <v>415</v>
      </c>
      <c r="C230" t="s">
        <v>560</v>
      </c>
      <c r="D230">
        <v>17</v>
      </c>
      <c r="E230">
        <v>17</v>
      </c>
      <c r="F230">
        <v>17</v>
      </c>
      <c r="G230">
        <v>17</v>
      </c>
      <c r="H230">
        <v>17</v>
      </c>
      <c r="I230">
        <v>17</v>
      </c>
      <c r="J230">
        <v>17</v>
      </c>
      <c r="K230">
        <v>17</v>
      </c>
      <c r="L230">
        <v>17</v>
      </c>
      <c r="M230">
        <v>17</v>
      </c>
      <c r="N230">
        <v>17</v>
      </c>
      <c r="O230">
        <v>17</v>
      </c>
      <c r="P230">
        <v>17</v>
      </c>
      <c r="Q230">
        <v>17</v>
      </c>
      <c r="R230">
        <v>17</v>
      </c>
      <c r="S230">
        <v>17</v>
      </c>
      <c r="T230">
        <v>17</v>
      </c>
      <c r="U230">
        <v>17</v>
      </c>
      <c r="V230">
        <v>17</v>
      </c>
      <c r="W230">
        <v>17</v>
      </c>
      <c r="X230">
        <v>17</v>
      </c>
      <c r="Z230" s="32">
        <f t="shared" si="3"/>
        <v>100</v>
      </c>
    </row>
    <row r="231" spans="1:26">
      <c r="A231">
        <v>223</v>
      </c>
      <c r="B231" t="s">
        <v>561</v>
      </c>
      <c r="C231" t="s">
        <v>562</v>
      </c>
      <c r="D231">
        <v>5.57</v>
      </c>
      <c r="E231">
        <v>5.57</v>
      </c>
      <c r="F231">
        <v>5.57</v>
      </c>
      <c r="G231">
        <v>5.57</v>
      </c>
      <c r="H231">
        <v>5.57</v>
      </c>
      <c r="I231">
        <v>5.57</v>
      </c>
      <c r="J231">
        <v>5.57</v>
      </c>
      <c r="K231">
        <v>5.57</v>
      </c>
      <c r="L231">
        <v>5.57</v>
      </c>
      <c r="M231">
        <v>5.57</v>
      </c>
      <c r="N231">
        <v>5.57</v>
      </c>
      <c r="O231">
        <v>5.57</v>
      </c>
      <c r="P231">
        <v>5.57</v>
      </c>
      <c r="Q231">
        <v>5.57</v>
      </c>
      <c r="R231">
        <v>5.57</v>
      </c>
      <c r="S231">
        <v>5.57</v>
      </c>
      <c r="T231">
        <v>5.57</v>
      </c>
      <c r="U231">
        <v>5.57</v>
      </c>
      <c r="V231">
        <v>5.57</v>
      </c>
      <c r="W231">
        <v>5.57</v>
      </c>
      <c r="X231">
        <v>5.57</v>
      </c>
      <c r="Z231" s="32">
        <f t="shared" si="3"/>
        <v>32.764705882352942</v>
      </c>
    </row>
    <row r="232" spans="1:26">
      <c r="A232">
        <v>224</v>
      </c>
      <c r="B232" t="s">
        <v>456</v>
      </c>
      <c r="C232" t="s">
        <v>563</v>
      </c>
      <c r="D232">
        <v>14.63</v>
      </c>
      <c r="E232">
        <v>14.63</v>
      </c>
      <c r="F232">
        <v>14.63</v>
      </c>
      <c r="G232">
        <v>14.63</v>
      </c>
      <c r="H232">
        <v>14.63</v>
      </c>
      <c r="I232">
        <v>14.63</v>
      </c>
      <c r="J232">
        <v>14.63</v>
      </c>
      <c r="K232">
        <v>14.63</v>
      </c>
      <c r="L232">
        <v>14.63</v>
      </c>
      <c r="M232">
        <v>14.63</v>
      </c>
      <c r="N232">
        <v>14.63</v>
      </c>
      <c r="O232">
        <v>14.63</v>
      </c>
      <c r="P232">
        <v>14.63</v>
      </c>
      <c r="Q232">
        <v>14.63</v>
      </c>
      <c r="R232">
        <v>14.63</v>
      </c>
      <c r="S232">
        <v>14.63</v>
      </c>
      <c r="T232">
        <v>14.63</v>
      </c>
      <c r="U232">
        <v>14.63</v>
      </c>
      <c r="V232">
        <v>14.63</v>
      </c>
      <c r="W232">
        <v>14.63</v>
      </c>
      <c r="X232">
        <v>14.63</v>
      </c>
      <c r="Z232" s="32">
        <f t="shared" si="3"/>
        <v>86.058823529411768</v>
      </c>
    </row>
    <row r="233" spans="1:26">
      <c r="A233">
        <v>225</v>
      </c>
      <c r="B233" t="s">
        <v>417</v>
      </c>
      <c r="C233" t="s">
        <v>416</v>
      </c>
      <c r="D233">
        <v>4.55</v>
      </c>
      <c r="E233">
        <v>4.59</v>
      </c>
      <c r="F233">
        <v>4.59</v>
      </c>
      <c r="G233">
        <v>4.63</v>
      </c>
      <c r="H233">
        <v>4.75</v>
      </c>
      <c r="I233">
        <v>5.41</v>
      </c>
      <c r="J233">
        <v>5.56</v>
      </c>
      <c r="K233">
        <v>5.58</v>
      </c>
      <c r="L233">
        <v>5.82</v>
      </c>
      <c r="M233">
        <v>6.04</v>
      </c>
      <c r="N233">
        <v>6.04</v>
      </c>
      <c r="O233">
        <v>6.04</v>
      </c>
      <c r="P233">
        <v>6.23</v>
      </c>
      <c r="Q233">
        <v>6.23</v>
      </c>
      <c r="R233">
        <v>6.23</v>
      </c>
      <c r="S233">
        <v>6.23</v>
      </c>
      <c r="T233">
        <v>6.23</v>
      </c>
      <c r="U233">
        <v>6.23</v>
      </c>
      <c r="V233">
        <v>6.23</v>
      </c>
      <c r="W233">
        <v>6.23</v>
      </c>
      <c r="X233">
        <v>6.23</v>
      </c>
      <c r="Z233" s="32">
        <f t="shared" si="3"/>
        <v>36.647058823529413</v>
      </c>
    </row>
    <row r="234" spans="1:26">
      <c r="A234">
        <v>226</v>
      </c>
      <c r="B234" t="s">
        <v>452</v>
      </c>
      <c r="C234" t="s">
        <v>451</v>
      </c>
      <c r="D234">
        <v>3.67</v>
      </c>
      <c r="E234">
        <v>3.69</v>
      </c>
      <c r="F234">
        <v>3.69</v>
      </c>
      <c r="G234">
        <v>3.69</v>
      </c>
      <c r="H234">
        <v>3.89</v>
      </c>
      <c r="I234">
        <v>4.13</v>
      </c>
      <c r="J234">
        <v>4.13</v>
      </c>
      <c r="K234">
        <v>4.13</v>
      </c>
      <c r="L234">
        <v>4.13</v>
      </c>
      <c r="M234">
        <v>4.13</v>
      </c>
      <c r="N234">
        <v>4.13</v>
      </c>
      <c r="O234">
        <v>4.18</v>
      </c>
      <c r="P234">
        <v>4.18</v>
      </c>
      <c r="Q234">
        <v>4.18</v>
      </c>
      <c r="R234">
        <v>4.18</v>
      </c>
      <c r="S234">
        <v>4.18</v>
      </c>
      <c r="T234">
        <v>4.18</v>
      </c>
      <c r="U234">
        <v>4.18</v>
      </c>
      <c r="V234">
        <v>4.18</v>
      </c>
      <c r="W234">
        <v>4.18</v>
      </c>
      <c r="X234">
        <v>4.18</v>
      </c>
      <c r="Z234" s="32">
        <f t="shared" si="3"/>
        <v>24.588235294117649</v>
      </c>
    </row>
    <row r="235" spans="1:26">
      <c r="A235">
        <v>227</v>
      </c>
      <c r="B235" t="s">
        <v>564</v>
      </c>
      <c r="C235" t="s">
        <v>565</v>
      </c>
      <c r="D235">
        <v>0.2</v>
      </c>
      <c r="E235">
        <v>0.2</v>
      </c>
      <c r="F235">
        <v>0.2</v>
      </c>
      <c r="G235">
        <v>0.2</v>
      </c>
      <c r="H235">
        <v>0.2</v>
      </c>
      <c r="I235">
        <v>0.2</v>
      </c>
      <c r="J235">
        <v>0.2</v>
      </c>
      <c r="K235">
        <v>0.2</v>
      </c>
      <c r="L235">
        <v>0.2</v>
      </c>
      <c r="M235">
        <v>0.2</v>
      </c>
      <c r="N235">
        <v>0.2</v>
      </c>
      <c r="O235">
        <v>0.2</v>
      </c>
      <c r="P235">
        <v>0.2</v>
      </c>
      <c r="Q235">
        <v>0.2</v>
      </c>
      <c r="R235">
        <v>0.2</v>
      </c>
      <c r="S235">
        <v>0.2</v>
      </c>
      <c r="T235">
        <v>0.2</v>
      </c>
      <c r="U235">
        <v>0.2</v>
      </c>
      <c r="V235">
        <v>0.2</v>
      </c>
      <c r="W235">
        <v>0.2</v>
      </c>
      <c r="X235">
        <v>0.2</v>
      </c>
      <c r="Z235" s="32">
        <f t="shared" si="3"/>
        <v>1.1764705882352942</v>
      </c>
    </row>
    <row r="236" spans="1:26">
      <c r="A236">
        <v>228</v>
      </c>
      <c r="B236" t="s">
        <v>428</v>
      </c>
      <c r="C236" t="s">
        <v>427</v>
      </c>
      <c r="D236">
        <v>2.57</v>
      </c>
      <c r="E236">
        <v>2.57</v>
      </c>
      <c r="F236">
        <v>2.57</v>
      </c>
      <c r="G236">
        <v>2.57</v>
      </c>
      <c r="H236">
        <v>2.6</v>
      </c>
      <c r="I236">
        <v>2.6</v>
      </c>
      <c r="J236">
        <v>2.6</v>
      </c>
      <c r="K236">
        <v>2.6</v>
      </c>
      <c r="L236">
        <v>2.6</v>
      </c>
      <c r="M236">
        <v>2.6</v>
      </c>
      <c r="N236">
        <v>2.6</v>
      </c>
      <c r="O236">
        <v>2.6</v>
      </c>
      <c r="P236">
        <v>2.6</v>
      </c>
      <c r="Q236">
        <v>3.5</v>
      </c>
      <c r="R236">
        <v>3.5</v>
      </c>
      <c r="S236">
        <v>3.5</v>
      </c>
      <c r="T236">
        <v>3.5</v>
      </c>
      <c r="U236">
        <v>3.5</v>
      </c>
      <c r="V236">
        <v>3.5</v>
      </c>
      <c r="W236">
        <v>3.5</v>
      </c>
      <c r="X236">
        <v>3.5</v>
      </c>
      <c r="Z236" s="32">
        <f t="shared" si="3"/>
        <v>20.588235294117649</v>
      </c>
    </row>
    <row r="237" spans="1:26">
      <c r="A237">
        <v>229</v>
      </c>
      <c r="B237" t="s">
        <v>419</v>
      </c>
      <c r="C237" t="s">
        <v>418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0.56000000000000005</v>
      </c>
      <c r="K237">
        <v>0.56000000000000005</v>
      </c>
      <c r="L237">
        <v>0.56000000000000005</v>
      </c>
      <c r="M237">
        <v>0.56000000000000005</v>
      </c>
      <c r="N237">
        <v>0.56000000000000005</v>
      </c>
      <c r="O237">
        <v>0.56000000000000005</v>
      </c>
      <c r="P237">
        <v>0.56000000000000005</v>
      </c>
      <c r="Q237">
        <v>0.56000000000000005</v>
      </c>
      <c r="R237">
        <v>0.56000000000000005</v>
      </c>
      <c r="S237">
        <v>0.56000000000000005</v>
      </c>
      <c r="T237">
        <v>0.56000000000000005</v>
      </c>
      <c r="U237">
        <v>0.56000000000000005</v>
      </c>
      <c r="V237">
        <v>0.56000000000000005</v>
      </c>
      <c r="W237">
        <v>0.56000000000000005</v>
      </c>
      <c r="X237">
        <v>0.56000000000000005</v>
      </c>
      <c r="Z237" s="32">
        <f t="shared" si="3"/>
        <v>3.2941176470588238</v>
      </c>
    </row>
    <row r="238" spans="1:26">
      <c r="A238">
        <v>230</v>
      </c>
      <c r="B238" t="s">
        <v>353</v>
      </c>
      <c r="C238" t="s">
        <v>352</v>
      </c>
      <c r="D238">
        <v>6.3</v>
      </c>
      <c r="E238">
        <v>6.44</v>
      </c>
      <c r="F238">
        <v>6.48</v>
      </c>
      <c r="G238">
        <v>6.48</v>
      </c>
      <c r="H238">
        <v>6.49</v>
      </c>
      <c r="I238">
        <v>6.49</v>
      </c>
      <c r="J238">
        <v>6.49</v>
      </c>
      <c r="K238">
        <v>6.49</v>
      </c>
      <c r="L238">
        <v>6.49</v>
      </c>
      <c r="M238">
        <v>6.49</v>
      </c>
      <c r="N238">
        <v>6.5</v>
      </c>
      <c r="O238">
        <v>6.5</v>
      </c>
      <c r="P238">
        <v>6.5</v>
      </c>
      <c r="Q238">
        <v>6.5</v>
      </c>
      <c r="R238">
        <v>6.5</v>
      </c>
      <c r="S238">
        <v>6.5</v>
      </c>
      <c r="T238">
        <v>6.5</v>
      </c>
      <c r="U238">
        <v>6.5</v>
      </c>
      <c r="V238">
        <v>6.5</v>
      </c>
      <c r="W238">
        <v>6.5</v>
      </c>
      <c r="X238">
        <v>6.5</v>
      </c>
      <c r="Z238" s="32">
        <f t="shared" si="3"/>
        <v>38.235294117647058</v>
      </c>
    </row>
    <row r="239" spans="1:26">
      <c r="A239">
        <v>231</v>
      </c>
      <c r="B239" t="s">
        <v>421</v>
      </c>
      <c r="C239" t="s">
        <v>420</v>
      </c>
      <c r="D239">
        <v>17</v>
      </c>
      <c r="E239">
        <v>17</v>
      </c>
      <c r="F239">
        <v>17</v>
      </c>
      <c r="G239">
        <v>17</v>
      </c>
      <c r="H239">
        <v>17</v>
      </c>
      <c r="I239">
        <v>17</v>
      </c>
      <c r="J239">
        <v>17</v>
      </c>
      <c r="K239">
        <v>17</v>
      </c>
      <c r="L239">
        <v>17</v>
      </c>
      <c r="M239">
        <v>17</v>
      </c>
      <c r="N239">
        <v>17</v>
      </c>
      <c r="O239">
        <v>17</v>
      </c>
      <c r="P239">
        <v>17</v>
      </c>
      <c r="Q239">
        <v>17</v>
      </c>
      <c r="R239">
        <v>17</v>
      </c>
      <c r="S239">
        <v>17</v>
      </c>
      <c r="T239">
        <v>17</v>
      </c>
      <c r="U239">
        <v>17</v>
      </c>
      <c r="V239">
        <v>17</v>
      </c>
      <c r="W239">
        <v>17</v>
      </c>
      <c r="X239">
        <v>17</v>
      </c>
      <c r="Z239" s="32">
        <f t="shared" si="3"/>
        <v>100</v>
      </c>
    </row>
    <row r="240" spans="1:26">
      <c r="A240">
        <v>232</v>
      </c>
      <c r="B240" t="s">
        <v>423</v>
      </c>
      <c r="C240" t="s">
        <v>422</v>
      </c>
      <c r="D240">
        <v>16.93</v>
      </c>
      <c r="E240">
        <v>16.93</v>
      </c>
      <c r="F240">
        <v>16.93</v>
      </c>
      <c r="G240">
        <v>16.93</v>
      </c>
      <c r="H240">
        <v>16.93</v>
      </c>
      <c r="I240">
        <v>16.93</v>
      </c>
      <c r="J240">
        <v>16.93</v>
      </c>
      <c r="K240">
        <v>16.93</v>
      </c>
      <c r="L240">
        <v>16.93</v>
      </c>
      <c r="M240">
        <v>16.93</v>
      </c>
      <c r="N240">
        <v>16.93</v>
      </c>
      <c r="O240">
        <v>16.93</v>
      </c>
      <c r="P240">
        <v>16.96</v>
      </c>
      <c r="Q240">
        <v>16.96</v>
      </c>
      <c r="R240">
        <v>16.96</v>
      </c>
      <c r="S240">
        <v>16.96</v>
      </c>
      <c r="T240">
        <v>16.96</v>
      </c>
      <c r="U240">
        <v>16.96</v>
      </c>
      <c r="V240">
        <v>16.96</v>
      </c>
      <c r="W240">
        <v>16.96</v>
      </c>
      <c r="X240">
        <v>16.96</v>
      </c>
      <c r="Z240" s="32">
        <f t="shared" si="3"/>
        <v>99.764705882352942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231"/>
  <sheetViews>
    <sheetView workbookViewId="0">
      <selection activeCell="F17" sqref="F17"/>
    </sheetView>
  </sheetViews>
  <sheetFormatPr baseColWidth="10" defaultRowHeight="15" x14ac:dyDescent="0"/>
  <sheetData>
    <row r="5" spans="1:15">
      <c r="C5" s="30">
        <v>1995</v>
      </c>
      <c r="D5" s="30"/>
      <c r="E5" s="30">
        <v>2000</v>
      </c>
      <c r="F5" s="30"/>
      <c r="G5" s="30">
        <v>2005</v>
      </c>
    </row>
    <row r="6" spans="1:15" s="33" customFormat="1" ht="30">
      <c r="C6" s="34" t="s">
        <v>566</v>
      </c>
      <c r="D6" s="34" t="s">
        <v>567</v>
      </c>
      <c r="E6" s="34" t="s">
        <v>566</v>
      </c>
      <c r="F6" s="34" t="s">
        <v>567</v>
      </c>
      <c r="G6" s="34" t="s">
        <v>566</v>
      </c>
      <c r="H6" s="34" t="s">
        <v>567</v>
      </c>
    </row>
    <row r="7" spans="1:15">
      <c r="A7" s="1" t="s">
        <v>16</v>
      </c>
      <c r="B7" s="1" t="s">
        <v>17</v>
      </c>
      <c r="C7" s="8" t="s">
        <v>568</v>
      </c>
      <c r="D7" s="35" t="s">
        <v>568</v>
      </c>
      <c r="E7" s="8" t="s">
        <v>568</v>
      </c>
      <c r="F7" s="35" t="s">
        <v>568</v>
      </c>
      <c r="G7" s="8" t="s">
        <v>568</v>
      </c>
      <c r="H7" s="35" t="s">
        <v>568</v>
      </c>
      <c r="M7" s="35"/>
      <c r="N7" s="8"/>
      <c r="O7" s="35"/>
    </row>
    <row r="8" spans="1:15">
      <c r="A8" s="1" t="s">
        <v>19</v>
      </c>
      <c r="B8" s="1" t="s">
        <v>20</v>
      </c>
      <c r="C8" s="8" t="s">
        <v>568</v>
      </c>
      <c r="D8" s="35" t="s">
        <v>568</v>
      </c>
      <c r="E8" s="8">
        <v>7543.7079228833727</v>
      </c>
      <c r="F8" s="35">
        <v>0.21889727093295924</v>
      </c>
      <c r="G8" s="8">
        <v>5067.088979201746</v>
      </c>
      <c r="H8" s="35">
        <v>9.5433368501457255E-2</v>
      </c>
      <c r="M8" s="35"/>
      <c r="N8" s="8"/>
      <c r="O8" s="35"/>
    </row>
    <row r="9" spans="1:15">
      <c r="A9" s="1" t="s">
        <v>22</v>
      </c>
      <c r="B9" s="1" t="s">
        <v>23</v>
      </c>
      <c r="C9" s="8">
        <v>2720.6887369124411</v>
      </c>
      <c r="D9" s="35">
        <v>7.5514166612440148E-2</v>
      </c>
      <c r="E9" s="8">
        <v>3289.3839959705197</v>
      </c>
      <c r="F9" s="35">
        <v>9.5501219410214347E-2</v>
      </c>
      <c r="G9" s="8">
        <v>2521.9975265467792</v>
      </c>
      <c r="H9" s="35">
        <v>8.337453394077525E-2</v>
      </c>
      <c r="M9" s="35"/>
      <c r="N9" s="8"/>
      <c r="O9" s="35"/>
    </row>
    <row r="10" spans="1:15">
      <c r="A10" s="1" t="s">
        <v>24</v>
      </c>
      <c r="B10" s="1" t="s">
        <v>25</v>
      </c>
      <c r="C10" s="8" t="s">
        <v>568</v>
      </c>
      <c r="D10" s="35" t="s">
        <v>568</v>
      </c>
      <c r="E10" s="8" t="s">
        <v>568</v>
      </c>
      <c r="F10" s="35" t="s">
        <v>568</v>
      </c>
      <c r="G10" s="8" t="s">
        <v>568</v>
      </c>
      <c r="H10" s="35" t="s">
        <v>568</v>
      </c>
      <c r="M10" s="35"/>
      <c r="N10" s="8"/>
      <c r="O10" s="35"/>
    </row>
    <row r="11" spans="1:15">
      <c r="A11" s="1" t="s">
        <v>28</v>
      </c>
      <c r="B11" s="1" t="s">
        <v>29</v>
      </c>
      <c r="C11" s="8" t="s">
        <v>568</v>
      </c>
      <c r="D11" s="35" t="s">
        <v>568</v>
      </c>
      <c r="E11" s="8" t="s">
        <v>568</v>
      </c>
      <c r="F11" s="35" t="s">
        <v>568</v>
      </c>
      <c r="G11" s="8" t="s">
        <v>568</v>
      </c>
      <c r="H11" s="35" t="s">
        <v>568</v>
      </c>
      <c r="M11" s="35"/>
      <c r="N11" s="8"/>
      <c r="O11" s="35"/>
    </row>
    <row r="12" spans="1:15">
      <c r="A12" s="1" t="s">
        <v>26</v>
      </c>
      <c r="B12" s="1" t="s">
        <v>27</v>
      </c>
      <c r="C12" s="8" t="s">
        <v>568</v>
      </c>
      <c r="D12" s="35" t="s">
        <v>568</v>
      </c>
      <c r="E12" s="8" t="s">
        <v>568</v>
      </c>
      <c r="F12" s="35" t="s">
        <v>568</v>
      </c>
      <c r="G12" s="8">
        <v>2254.5570612674824</v>
      </c>
      <c r="H12" s="35">
        <v>0.16332997041147326</v>
      </c>
      <c r="M12" s="35"/>
      <c r="N12" s="8"/>
      <c r="O12" s="35"/>
    </row>
    <row r="13" spans="1:15">
      <c r="A13" s="1" t="s">
        <v>35</v>
      </c>
      <c r="B13" s="1" t="s">
        <v>36</v>
      </c>
      <c r="C13" s="8" t="s">
        <v>568</v>
      </c>
      <c r="D13" s="35" t="s">
        <v>568</v>
      </c>
      <c r="E13" s="8" t="s">
        <v>568</v>
      </c>
      <c r="F13" s="35" t="s">
        <v>568</v>
      </c>
      <c r="G13" s="8" t="s">
        <v>568</v>
      </c>
      <c r="H13" s="35" t="s">
        <v>568</v>
      </c>
      <c r="M13" s="35"/>
      <c r="N13" s="8"/>
      <c r="O13" s="35"/>
    </row>
    <row r="14" spans="1:15">
      <c r="A14" s="1" t="s">
        <v>30</v>
      </c>
      <c r="B14" s="1" t="s">
        <v>31</v>
      </c>
      <c r="C14" s="8">
        <v>5148.9985926382251</v>
      </c>
      <c r="D14" s="35">
        <v>6.872965030169545E-2</v>
      </c>
      <c r="E14" s="8">
        <v>4632.733540149703</v>
      </c>
      <c r="F14" s="35">
        <v>6.3139830239583639E-2</v>
      </c>
      <c r="G14" s="8">
        <v>7539.5907895849577</v>
      </c>
      <c r="H14" s="35">
        <v>0.10581638522088006</v>
      </c>
      <c r="M14" s="35"/>
      <c r="N14" s="8"/>
      <c r="O14" s="35"/>
    </row>
    <row r="15" spans="1:15">
      <c r="A15" s="1" t="s">
        <v>33</v>
      </c>
      <c r="B15" s="1" t="s">
        <v>34</v>
      </c>
      <c r="C15" s="8" t="s">
        <v>568</v>
      </c>
      <c r="D15" s="35" t="s">
        <v>568</v>
      </c>
      <c r="E15" s="8">
        <v>3664.1351038896528</v>
      </c>
      <c r="F15" s="35">
        <v>0.19618033181060246</v>
      </c>
      <c r="G15" s="8">
        <v>3022.6846132199539</v>
      </c>
      <c r="H15" s="35">
        <v>0.10355088896215711</v>
      </c>
      <c r="M15" s="35"/>
      <c r="N15" s="8"/>
      <c r="O15" s="35"/>
    </row>
    <row r="16" spans="1:15">
      <c r="A16" s="1" t="s">
        <v>44</v>
      </c>
      <c r="B16" s="1" t="s">
        <v>45</v>
      </c>
      <c r="C16" s="8" t="s">
        <v>568</v>
      </c>
      <c r="D16" s="35" t="s">
        <v>568</v>
      </c>
      <c r="E16" s="8" t="s">
        <v>568</v>
      </c>
      <c r="F16" s="35" t="s">
        <v>568</v>
      </c>
      <c r="G16" s="8" t="s">
        <v>568</v>
      </c>
      <c r="H16" s="35" t="s">
        <v>568</v>
      </c>
      <c r="M16" s="35"/>
      <c r="N16" s="8"/>
      <c r="O16" s="35"/>
    </row>
    <row r="17" spans="1:15">
      <c r="A17" s="1" t="s">
        <v>37</v>
      </c>
      <c r="B17" s="1" t="s">
        <v>38</v>
      </c>
      <c r="C17" s="8">
        <v>21395.891261929002</v>
      </c>
      <c r="D17" s="35">
        <v>5.1383816550381989E-2</v>
      </c>
      <c r="E17" s="8">
        <v>32271.990058467563</v>
      </c>
      <c r="F17" s="35">
        <v>6.7512884350166627E-2</v>
      </c>
      <c r="G17" s="8">
        <v>19650.037816431628</v>
      </c>
      <c r="H17" s="35">
        <v>3.7875572850757565E-2</v>
      </c>
      <c r="M17" s="35"/>
      <c r="N17" s="8"/>
      <c r="O17" s="35"/>
    </row>
    <row r="18" spans="1:15">
      <c r="A18" s="1" t="s">
        <v>40</v>
      </c>
      <c r="B18" s="1" t="s">
        <v>41</v>
      </c>
      <c r="C18" s="8">
        <v>10727.577318388594</v>
      </c>
      <c r="D18" s="35">
        <v>2.1633698204319672E-2</v>
      </c>
      <c r="E18" s="8">
        <v>11562.816546134092</v>
      </c>
      <c r="F18" s="35">
        <v>2.1280854387928295E-2</v>
      </c>
      <c r="G18" s="8">
        <v>8498.4602738917001</v>
      </c>
      <c r="H18" s="35">
        <v>1.489248587554323E-2</v>
      </c>
      <c r="M18" s="35"/>
      <c r="N18" s="8"/>
      <c r="O18" s="35"/>
    </row>
    <row r="19" spans="1:15">
      <c r="A19" s="1" t="s">
        <v>42</v>
      </c>
      <c r="B19" s="1" t="s">
        <v>43</v>
      </c>
      <c r="C19" s="8" t="s">
        <v>568</v>
      </c>
      <c r="D19" s="35" t="s">
        <v>568</v>
      </c>
      <c r="E19" s="8">
        <v>2536.894886139647</v>
      </c>
      <c r="F19" s="35">
        <v>0.22989846111044554</v>
      </c>
      <c r="G19" s="8">
        <v>2489.481871878178</v>
      </c>
      <c r="H19" s="35">
        <v>0.16272785807936233</v>
      </c>
      <c r="M19" s="35"/>
      <c r="N19" s="8"/>
      <c r="O19" s="35"/>
    </row>
    <row r="20" spans="1:15">
      <c r="A20" s="1" t="s">
        <v>54</v>
      </c>
      <c r="B20" s="1" t="s">
        <v>55</v>
      </c>
      <c r="C20" s="8" t="s">
        <v>568</v>
      </c>
      <c r="D20" s="35" t="s">
        <v>568</v>
      </c>
      <c r="E20" s="8" t="s">
        <v>568</v>
      </c>
      <c r="F20" s="35" t="s">
        <v>568</v>
      </c>
      <c r="G20" s="8" t="s">
        <v>568</v>
      </c>
      <c r="H20" s="35" t="s">
        <v>568</v>
      </c>
      <c r="M20" s="35"/>
      <c r="N20" s="8"/>
      <c r="O20" s="35"/>
    </row>
    <row r="21" spans="1:15">
      <c r="A21" s="1" t="s">
        <v>58</v>
      </c>
      <c r="B21" s="1" t="s">
        <v>59</v>
      </c>
      <c r="C21" s="8">
        <v>1372.559692175327</v>
      </c>
      <c r="D21" s="35">
        <v>6.3574381018367864E-3</v>
      </c>
      <c r="E21" s="8">
        <v>932.42427698548431</v>
      </c>
      <c r="F21" s="35">
        <v>4.3434853292507857E-3</v>
      </c>
      <c r="G21" s="8">
        <v>739.294494140545</v>
      </c>
      <c r="H21" s="35">
        <v>3.6627603561988097E-3</v>
      </c>
      <c r="M21" s="35"/>
      <c r="N21" s="8"/>
      <c r="O21" s="35"/>
    </row>
    <row r="22" spans="1:15">
      <c r="A22" s="1" t="s">
        <v>46</v>
      </c>
      <c r="B22" s="1" t="s">
        <v>47</v>
      </c>
      <c r="C22" s="8">
        <v>1040.7694706939367</v>
      </c>
      <c r="D22" s="35">
        <v>0.18865078922872042</v>
      </c>
      <c r="E22" s="8">
        <v>1123.8436038841221</v>
      </c>
      <c r="F22" s="35">
        <v>0.18411245507857607</v>
      </c>
      <c r="G22" s="8">
        <v>1204.2447515151423</v>
      </c>
      <c r="H22" s="35">
        <v>0.16940415701030906</v>
      </c>
      <c r="M22" s="35"/>
      <c r="N22" s="8"/>
      <c r="O22" s="35"/>
    </row>
    <row r="23" spans="1:15">
      <c r="A23" s="1" t="s">
        <v>64</v>
      </c>
      <c r="B23" s="1" t="s">
        <v>65</v>
      </c>
      <c r="C23" s="8" t="s">
        <v>568</v>
      </c>
      <c r="D23" s="35" t="s">
        <v>568</v>
      </c>
      <c r="E23" s="8" t="s">
        <v>568</v>
      </c>
      <c r="F23" s="35" t="s">
        <v>568</v>
      </c>
      <c r="G23" s="8" t="s">
        <v>568</v>
      </c>
      <c r="H23" s="35" t="s">
        <v>568</v>
      </c>
      <c r="M23" s="35"/>
      <c r="N23" s="8"/>
      <c r="O23" s="35"/>
    </row>
    <row r="24" spans="1:15">
      <c r="A24" s="1" t="s">
        <v>48</v>
      </c>
      <c r="B24" s="1" t="s">
        <v>49</v>
      </c>
      <c r="C24" s="8" t="s">
        <v>568</v>
      </c>
      <c r="D24" s="35" t="s">
        <v>568</v>
      </c>
      <c r="E24" s="8">
        <v>9596.8702694960848</v>
      </c>
      <c r="F24" s="35">
        <v>0.2775551603023666</v>
      </c>
      <c r="G24" s="8">
        <v>5198.6792973600004</v>
      </c>
      <c r="H24" s="35">
        <v>0.10878546307127146</v>
      </c>
      <c r="M24" s="35"/>
      <c r="N24" s="8"/>
      <c r="O24" s="35"/>
    </row>
    <row r="25" spans="1:15">
      <c r="A25" s="1" t="s">
        <v>50</v>
      </c>
      <c r="B25" s="1" t="s">
        <v>51</v>
      </c>
      <c r="C25" s="8">
        <v>3538.0778513235055</v>
      </c>
      <c r="D25" s="35">
        <v>7.5394531829673433E-3</v>
      </c>
      <c r="E25" s="8">
        <v>7583.4900523472452</v>
      </c>
      <c r="F25" s="35">
        <v>1.4546454085904022E-2</v>
      </c>
      <c r="G25" s="8">
        <v>4932.1990436840233</v>
      </c>
      <c r="H25" s="35">
        <v>8.770483677003383E-3</v>
      </c>
      <c r="M25" s="35"/>
      <c r="N25" s="8"/>
      <c r="O25" s="35"/>
    </row>
    <row r="26" spans="1:15">
      <c r="A26" s="1" t="s">
        <v>72</v>
      </c>
      <c r="B26" s="1" t="s">
        <v>73</v>
      </c>
      <c r="C26" s="8">
        <v>22155.931433891103</v>
      </c>
      <c r="D26" s="35">
        <v>0.4420896420998866</v>
      </c>
      <c r="E26" s="8">
        <v>22318.0020011866</v>
      </c>
      <c r="F26" s="35">
        <v>0.37224273109471251</v>
      </c>
      <c r="G26" s="8">
        <v>23725.865146375745</v>
      </c>
      <c r="H26" s="35">
        <v>0.36769111473345023</v>
      </c>
      <c r="M26" s="35"/>
      <c r="N26" s="8"/>
      <c r="O26" s="35"/>
    </row>
    <row r="27" spans="1:15">
      <c r="A27" s="1" t="s">
        <v>52</v>
      </c>
      <c r="B27" s="1" t="s">
        <v>53</v>
      </c>
      <c r="C27" s="8">
        <v>4791.3084372025842</v>
      </c>
      <c r="D27" s="35">
        <v>0.55198673140000176</v>
      </c>
      <c r="E27" s="8">
        <v>4937.8203767841096</v>
      </c>
      <c r="F27" s="35">
        <v>0.51184447671964994</v>
      </c>
      <c r="G27" s="8">
        <v>2625.1009209477388</v>
      </c>
      <c r="H27" s="35">
        <v>0.27561749997160101</v>
      </c>
      <c r="M27" s="35"/>
      <c r="N27" s="8"/>
      <c r="O27" s="35"/>
    </row>
    <row r="28" spans="1:15">
      <c r="A28" s="1" t="s">
        <v>78</v>
      </c>
      <c r="B28" s="1" t="s">
        <v>79</v>
      </c>
      <c r="C28" s="8" t="s">
        <v>568</v>
      </c>
      <c r="D28" s="35" t="s">
        <v>568</v>
      </c>
      <c r="E28" s="8" t="s">
        <v>568</v>
      </c>
      <c r="F28" s="35" t="s">
        <v>568</v>
      </c>
      <c r="G28" s="8" t="s">
        <v>568</v>
      </c>
      <c r="H28" s="35" t="s">
        <v>568</v>
      </c>
      <c r="M28" s="35"/>
      <c r="N28" s="8"/>
      <c r="O28" s="35"/>
    </row>
    <row r="29" spans="1:15">
      <c r="A29" s="1" t="s">
        <v>82</v>
      </c>
      <c r="B29" s="1" t="s">
        <v>83</v>
      </c>
      <c r="C29" s="8">
        <v>17802.728365287359</v>
      </c>
      <c r="D29" s="35">
        <v>1.6999298155277249</v>
      </c>
      <c r="E29" s="8">
        <v>10797.391853792402</v>
      </c>
      <c r="F29" s="35">
        <v>0.76259864606273986</v>
      </c>
      <c r="G29" s="8">
        <v>14004.727008308324</v>
      </c>
      <c r="H29" s="35">
        <v>0.85273088748710102</v>
      </c>
      <c r="M29" s="35"/>
      <c r="N29" s="8"/>
      <c r="O29" s="35"/>
    </row>
    <row r="30" spans="1:15">
      <c r="A30" s="1" t="s">
        <v>56</v>
      </c>
      <c r="B30" s="1" t="s">
        <v>57</v>
      </c>
      <c r="C30" s="8">
        <v>7484.1123302430069</v>
      </c>
      <c r="D30" s="35">
        <v>0.45818529332258995</v>
      </c>
      <c r="E30" s="8">
        <v>6378.1570863627812</v>
      </c>
      <c r="F30" s="35">
        <v>0.37135539212200125</v>
      </c>
      <c r="G30" s="8">
        <v>6114.1052474661574</v>
      </c>
      <c r="H30" s="35">
        <v>0.40576074195355949</v>
      </c>
      <c r="M30" s="35"/>
      <c r="N30" s="8"/>
      <c r="O30" s="35"/>
    </row>
    <row r="31" spans="1:15">
      <c r="A31" s="1" t="s">
        <v>60</v>
      </c>
      <c r="B31" s="1" t="s">
        <v>61</v>
      </c>
      <c r="C31" s="8" t="s">
        <v>568</v>
      </c>
      <c r="D31" s="35" t="s">
        <v>568</v>
      </c>
      <c r="E31" s="8" t="s">
        <v>568</v>
      </c>
      <c r="F31" s="35" t="s">
        <v>568</v>
      </c>
      <c r="G31" s="8" t="s">
        <v>568</v>
      </c>
      <c r="H31" s="35" t="s">
        <v>568</v>
      </c>
      <c r="M31" s="35"/>
      <c r="N31" s="8"/>
      <c r="O31" s="35"/>
    </row>
    <row r="32" spans="1:15">
      <c r="A32" s="1" t="s">
        <v>62</v>
      </c>
      <c r="B32" s="1" t="s">
        <v>63</v>
      </c>
      <c r="C32" s="8">
        <v>6318.1710704385696</v>
      </c>
      <c r="D32" s="35">
        <v>0.14540367330500087</v>
      </c>
      <c r="E32" s="8">
        <v>4718.4540220183608</v>
      </c>
      <c r="F32" s="35">
        <v>9.833399628174809E-2</v>
      </c>
      <c r="G32" s="8">
        <v>4438.5771814979926</v>
      </c>
      <c r="H32" s="35">
        <v>7.5363693846184396E-2</v>
      </c>
      <c r="M32" s="35"/>
      <c r="N32" s="8"/>
      <c r="O32" s="35"/>
    </row>
    <row r="33" spans="1:15">
      <c r="A33" s="1" t="s">
        <v>66</v>
      </c>
      <c r="B33" s="1" t="s">
        <v>67</v>
      </c>
      <c r="C33" s="8">
        <v>9879.0080029916626</v>
      </c>
      <c r="D33" s="35">
        <v>0.13662512384274039</v>
      </c>
      <c r="E33" s="8">
        <v>12500.958111778513</v>
      </c>
      <c r="F33" s="35">
        <v>0.16385404271204584</v>
      </c>
      <c r="G33" s="8">
        <v>12657.314203181422</v>
      </c>
      <c r="H33" s="35">
        <v>0.15993237325862497</v>
      </c>
      <c r="M33" s="35"/>
      <c r="N33" s="8"/>
      <c r="O33" s="35"/>
    </row>
    <row r="34" spans="1:15">
      <c r="A34" s="1" t="s">
        <v>94</v>
      </c>
      <c r="B34" s="1" t="s">
        <v>95</v>
      </c>
      <c r="C34" s="8">
        <v>8996.9250031574411</v>
      </c>
      <c r="D34" s="35">
        <v>2.5239889450530142E-2</v>
      </c>
      <c r="E34" s="8">
        <v>10248.986293774462</v>
      </c>
      <c r="F34" s="35">
        <v>3.3211410549435168E-2</v>
      </c>
      <c r="G34" s="8">
        <v>10059.413459193776</v>
      </c>
      <c r="H34" s="35">
        <v>4.3308200927984111E-2</v>
      </c>
      <c r="M34" s="35"/>
      <c r="N34" s="8"/>
      <c r="O34" s="35"/>
    </row>
    <row r="35" spans="1:15">
      <c r="A35" s="1" t="s">
        <v>68</v>
      </c>
      <c r="B35" s="1" t="s">
        <v>69</v>
      </c>
      <c r="C35" s="8" t="s">
        <v>568</v>
      </c>
      <c r="D35" s="35" t="s">
        <v>568</v>
      </c>
      <c r="E35" s="8">
        <v>9400.2970527327016</v>
      </c>
      <c r="F35" s="35">
        <v>0.2004687021792079</v>
      </c>
      <c r="G35" s="8">
        <v>5003.5119579421043</v>
      </c>
      <c r="H35" s="35">
        <v>7.8188477215399455E-2</v>
      </c>
      <c r="M35" s="35"/>
      <c r="N35" s="8"/>
      <c r="O35" s="35"/>
    </row>
    <row r="36" spans="1:15">
      <c r="A36" s="1" t="s">
        <v>70</v>
      </c>
      <c r="B36" s="1" t="s">
        <v>71</v>
      </c>
      <c r="C36" s="8">
        <v>2212.4179252012004</v>
      </c>
      <c r="D36" s="35">
        <v>0.39071848545549931</v>
      </c>
      <c r="E36" s="8">
        <v>3130.464744647611</v>
      </c>
      <c r="F36" s="35">
        <v>0.43435381667081197</v>
      </c>
      <c r="G36" s="8">
        <v>1339.2496720547781</v>
      </c>
      <c r="H36" s="35">
        <v>0.1546364798640659</v>
      </c>
      <c r="M36" s="35"/>
      <c r="N36" s="8"/>
      <c r="O36" s="35"/>
    </row>
    <row r="37" spans="1:15">
      <c r="A37" s="1" t="s">
        <v>74</v>
      </c>
      <c r="B37" s="1" t="s">
        <v>75</v>
      </c>
      <c r="C37" s="8">
        <v>1490.0631561701437</v>
      </c>
      <c r="D37" s="35">
        <v>0.59159973909106289</v>
      </c>
      <c r="E37" s="8">
        <v>1690.1627981198581</v>
      </c>
      <c r="F37" s="35">
        <v>0.78552187584881061</v>
      </c>
      <c r="G37" s="8">
        <v>2695.1072949396398</v>
      </c>
      <c r="H37" s="35">
        <v>1.2298735327486121</v>
      </c>
      <c r="M37" s="35"/>
      <c r="N37" s="8"/>
      <c r="O37" s="35"/>
    </row>
    <row r="38" spans="1:15">
      <c r="A38" s="1" t="s">
        <v>76</v>
      </c>
      <c r="B38" s="1" t="s">
        <v>77</v>
      </c>
      <c r="C38" s="8" t="s">
        <v>568</v>
      </c>
      <c r="D38" s="35" t="s">
        <v>568</v>
      </c>
      <c r="E38" s="8" t="s">
        <v>568</v>
      </c>
      <c r="F38" s="35" t="s">
        <v>568</v>
      </c>
      <c r="G38" s="8" t="s">
        <v>568</v>
      </c>
      <c r="H38" s="35" t="s">
        <v>568</v>
      </c>
      <c r="M38" s="35"/>
      <c r="N38" s="8"/>
      <c r="O38" s="35"/>
    </row>
    <row r="39" spans="1:15">
      <c r="A39" s="1" t="s">
        <v>80</v>
      </c>
      <c r="B39" s="1" t="s">
        <v>81</v>
      </c>
      <c r="C39" s="8">
        <v>3911.6803248848032</v>
      </c>
      <c r="D39" s="35">
        <v>0.27290158571238321</v>
      </c>
      <c r="E39" s="8">
        <v>4558.6765550140608</v>
      </c>
      <c r="F39" s="35">
        <v>0.29213885331341183</v>
      </c>
      <c r="G39" s="8">
        <v>4288.0074819432702</v>
      </c>
      <c r="H39" s="35">
        <v>0.24875125207454279</v>
      </c>
      <c r="M39" s="35"/>
      <c r="N39" s="8"/>
      <c r="O39" s="35"/>
    </row>
    <row r="40" spans="1:15">
      <c r="A40" s="1" t="s">
        <v>84</v>
      </c>
      <c r="B40" s="1" t="s">
        <v>85</v>
      </c>
      <c r="C40" s="8">
        <v>27681.265600208611</v>
      </c>
      <c r="D40" s="35">
        <v>6.0962819078511872E-2</v>
      </c>
      <c r="E40" s="8">
        <v>32577.592508012251</v>
      </c>
      <c r="F40" s="35">
        <v>6.4877391573391036E-2</v>
      </c>
      <c r="G40" s="8">
        <v>24280.348296559008</v>
      </c>
      <c r="H40" s="35">
        <v>4.507240102584726E-2</v>
      </c>
      <c r="M40" s="35"/>
      <c r="N40" s="8"/>
      <c r="O40" s="35"/>
    </row>
    <row r="41" spans="1:15">
      <c r="A41" s="1" t="s">
        <v>110</v>
      </c>
      <c r="B41" s="1" t="s">
        <v>111</v>
      </c>
      <c r="C41" s="8" t="s">
        <v>568</v>
      </c>
      <c r="D41" s="35" t="s">
        <v>568</v>
      </c>
      <c r="E41" s="8" t="s">
        <v>568</v>
      </c>
      <c r="F41" s="35" t="s">
        <v>568</v>
      </c>
      <c r="G41" s="8">
        <v>918.58441058247581</v>
      </c>
      <c r="H41" s="35">
        <v>2.2178236384175314E-2</v>
      </c>
      <c r="M41" s="35"/>
      <c r="N41" s="8"/>
      <c r="O41" s="35"/>
    </row>
    <row r="42" spans="1:15">
      <c r="A42" s="1" t="s">
        <v>114</v>
      </c>
      <c r="B42" s="1" t="s">
        <v>115</v>
      </c>
      <c r="C42" s="8" t="s">
        <v>568</v>
      </c>
      <c r="D42" s="35" t="s">
        <v>568</v>
      </c>
      <c r="E42" s="8" t="s">
        <v>568</v>
      </c>
      <c r="F42" s="35" t="s">
        <v>568</v>
      </c>
      <c r="G42" s="8" t="s">
        <v>568</v>
      </c>
      <c r="H42" s="35" t="s">
        <v>568</v>
      </c>
      <c r="M42" s="35"/>
      <c r="N42" s="8"/>
      <c r="O42" s="35"/>
    </row>
    <row r="43" spans="1:15">
      <c r="A43" s="1" t="s">
        <v>86</v>
      </c>
      <c r="B43" s="1" t="s">
        <v>87</v>
      </c>
      <c r="C43" s="8">
        <v>7344.1987313570535</v>
      </c>
      <c r="D43" s="35">
        <v>1.0731201999743556</v>
      </c>
      <c r="E43" s="8">
        <v>8381.8685702841376</v>
      </c>
      <c r="F43" s="35">
        <v>1.1682250751822327</v>
      </c>
      <c r="G43" s="8">
        <v>5861.0210988982053</v>
      </c>
      <c r="H43" s="35">
        <v>0.87402237789675097</v>
      </c>
      <c r="M43" s="35"/>
      <c r="N43" s="8"/>
      <c r="O43" s="35"/>
    </row>
    <row r="44" spans="1:15">
      <c r="A44" s="1" t="s">
        <v>88</v>
      </c>
      <c r="B44" s="1" t="s">
        <v>89</v>
      </c>
      <c r="C44" s="8">
        <v>4701.1789172222543</v>
      </c>
      <c r="D44" s="35">
        <v>0.65507035281437176</v>
      </c>
      <c r="E44" s="8">
        <v>4976.5585705969197</v>
      </c>
      <c r="F44" s="35">
        <v>0.66326534245082813</v>
      </c>
      <c r="G44" s="8">
        <v>2405.8388206340378</v>
      </c>
      <c r="H44" s="35">
        <v>0.48177513431220298</v>
      </c>
      <c r="M44" s="35"/>
      <c r="N44" s="8"/>
      <c r="O44" s="35"/>
    </row>
    <row r="45" spans="1:15">
      <c r="A45" s="1" t="s">
        <v>122</v>
      </c>
      <c r="B45" s="1" t="s">
        <v>123</v>
      </c>
      <c r="C45" s="8" t="s">
        <v>568</v>
      </c>
      <c r="D45" s="35" t="s">
        <v>568</v>
      </c>
      <c r="E45" s="8" t="s">
        <v>568</v>
      </c>
      <c r="F45" s="35" t="s">
        <v>568</v>
      </c>
      <c r="G45" s="8" t="s">
        <v>568</v>
      </c>
      <c r="H45" s="35" t="s">
        <v>568</v>
      </c>
      <c r="M45" s="35"/>
      <c r="N45" s="8"/>
      <c r="O45" s="35"/>
    </row>
    <row r="46" spans="1:15">
      <c r="A46" s="1" t="s">
        <v>90</v>
      </c>
      <c r="B46" s="1" t="s">
        <v>91</v>
      </c>
      <c r="C46" s="8">
        <v>6187.3671586413384</v>
      </c>
      <c r="D46" s="35">
        <v>7.4555891589057746E-2</v>
      </c>
      <c r="E46" s="8">
        <v>8547.0112337980408</v>
      </c>
      <c r="F46" s="35">
        <v>8.6329729701625835E-2</v>
      </c>
      <c r="G46" s="8">
        <v>9307.2940974108915</v>
      </c>
      <c r="H46" s="35">
        <v>9.1336409953698044E-2</v>
      </c>
      <c r="M46" s="35"/>
      <c r="N46" s="8"/>
      <c r="O46" s="35"/>
    </row>
    <row r="47" spans="1:15">
      <c r="A47" s="1" t="s">
        <v>92</v>
      </c>
      <c r="B47" s="1" t="s">
        <v>93</v>
      </c>
      <c r="C47" s="8">
        <v>2602.5184044288576</v>
      </c>
      <c r="D47" s="35">
        <v>0.26435724435622127</v>
      </c>
      <c r="E47" s="8">
        <v>3415.5097055178871</v>
      </c>
      <c r="F47" s="35">
        <v>0.23867191574549426</v>
      </c>
      <c r="G47" s="8">
        <v>3208.7160962826579</v>
      </c>
      <c r="H47" s="35">
        <v>0.16682147700597319</v>
      </c>
      <c r="M47" s="35"/>
      <c r="N47" s="8"/>
      <c r="O47" s="35"/>
    </row>
    <row r="48" spans="1:15">
      <c r="A48" s="1" t="s">
        <v>96</v>
      </c>
      <c r="B48" s="1" t="s">
        <v>97</v>
      </c>
      <c r="C48" s="8">
        <v>6331.1040288338772</v>
      </c>
      <c r="D48" s="35">
        <v>0.12711243247299031</v>
      </c>
      <c r="E48" s="8">
        <v>9337.38993121356</v>
      </c>
      <c r="F48" s="35">
        <v>0.18426586178132648</v>
      </c>
      <c r="G48" s="8">
        <v>6125.8721153660736</v>
      </c>
      <c r="H48" s="35">
        <v>0.11220797034476981</v>
      </c>
      <c r="M48" s="35"/>
      <c r="N48" s="8"/>
      <c r="O48" s="35"/>
    </row>
    <row r="49" spans="1:15">
      <c r="A49" s="1" t="s">
        <v>132</v>
      </c>
      <c r="B49" s="1" t="s">
        <v>133</v>
      </c>
      <c r="C49" s="8">
        <v>1953.5152923258324</v>
      </c>
      <c r="D49" s="35">
        <v>0.14426809231324905</v>
      </c>
      <c r="E49" s="8">
        <v>2267.6926280539174</v>
      </c>
      <c r="F49" s="35">
        <v>0.16527649483592757</v>
      </c>
      <c r="G49" s="8">
        <v>1765.3783252176117</v>
      </c>
      <c r="H49" s="35">
        <v>0.12150292011819006</v>
      </c>
      <c r="M49" s="35"/>
      <c r="N49" s="8"/>
      <c r="O49" s="35"/>
    </row>
    <row r="50" spans="1:15">
      <c r="A50" s="1" t="s">
        <v>136</v>
      </c>
      <c r="B50" s="1" t="s">
        <v>137</v>
      </c>
      <c r="C50" s="8">
        <v>2091.8221130616716</v>
      </c>
      <c r="D50" s="35">
        <v>0.78663546525507577</v>
      </c>
      <c r="E50" s="8">
        <v>2400.4725891313628</v>
      </c>
      <c r="F50" s="35">
        <v>1.0943566156408993</v>
      </c>
      <c r="G50" s="8">
        <v>1522.3584383620159</v>
      </c>
      <c r="H50" s="35">
        <v>0.66366752781933336</v>
      </c>
      <c r="M50" s="35"/>
      <c r="N50" s="8"/>
      <c r="O50" s="35"/>
    </row>
    <row r="51" spans="1:15">
      <c r="A51" s="1" t="s">
        <v>140</v>
      </c>
      <c r="B51" s="1" t="s">
        <v>99</v>
      </c>
      <c r="C51" s="8">
        <v>6111.206462013979</v>
      </c>
      <c r="D51" s="35">
        <v>0.71449259478362448</v>
      </c>
      <c r="E51" s="8">
        <v>4660.9573568356664</v>
      </c>
      <c r="F51" s="35">
        <v>0.72201283290182805</v>
      </c>
      <c r="G51" s="8">
        <v>2863.0765594148888</v>
      </c>
      <c r="H51" s="35">
        <v>0.4758168672424879</v>
      </c>
      <c r="M51" s="35"/>
      <c r="N51" s="8"/>
      <c r="O51" s="35"/>
    </row>
    <row r="52" spans="1:15">
      <c r="A52" s="1" t="s">
        <v>102</v>
      </c>
      <c r="B52" s="1" t="s">
        <v>103</v>
      </c>
      <c r="C52" s="8">
        <v>10737.519013957593</v>
      </c>
      <c r="D52" s="35">
        <v>0.16486486155425914</v>
      </c>
      <c r="E52" s="8">
        <v>10605.812309265553</v>
      </c>
      <c r="F52" s="35">
        <v>0.15376356966951352</v>
      </c>
      <c r="G52" s="8">
        <v>9436.5821522727438</v>
      </c>
      <c r="H52" s="35">
        <v>0.12005147990869727</v>
      </c>
      <c r="M52" s="35"/>
      <c r="N52" s="8"/>
      <c r="O52" s="35"/>
    </row>
    <row r="53" spans="1:15">
      <c r="A53" s="1" t="s">
        <v>104</v>
      </c>
      <c r="B53" s="1" t="s">
        <v>105</v>
      </c>
      <c r="C53" s="8">
        <v>2680.9710418550885</v>
      </c>
      <c r="D53" s="35">
        <v>0.17622973059127711</v>
      </c>
      <c r="E53" s="8">
        <v>4739.2127582581261</v>
      </c>
      <c r="F53" s="35">
        <v>0.31584452457326184</v>
      </c>
      <c r="G53" s="8">
        <v>3523.0977706782678</v>
      </c>
      <c r="H53" s="35">
        <v>0.2435873967552438</v>
      </c>
      <c r="M53" s="35"/>
      <c r="N53" s="8"/>
      <c r="O53" s="35"/>
    </row>
    <row r="54" spans="1:15">
      <c r="A54" s="1" t="s">
        <v>106</v>
      </c>
      <c r="B54" s="1" t="s">
        <v>107</v>
      </c>
      <c r="C54" s="8" t="s">
        <v>568</v>
      </c>
      <c r="D54" s="35" t="s">
        <v>568</v>
      </c>
      <c r="E54" s="8">
        <v>8020.8850615657357</v>
      </c>
      <c r="F54" s="35">
        <v>5.8292776374134235E-2</v>
      </c>
      <c r="G54" s="8">
        <v>3636.6058645547878</v>
      </c>
      <c r="H54" s="35">
        <v>2.1841932980263046E-2</v>
      </c>
      <c r="M54" s="35"/>
      <c r="N54" s="8"/>
      <c r="O54" s="35"/>
    </row>
    <row r="55" spans="1:15">
      <c r="A55" s="1" t="s">
        <v>108</v>
      </c>
      <c r="B55" s="1" t="s">
        <v>109</v>
      </c>
      <c r="C55" s="8" t="s">
        <v>568</v>
      </c>
      <c r="D55" s="35" t="s">
        <v>568</v>
      </c>
      <c r="E55" s="8" t="s">
        <v>568</v>
      </c>
      <c r="F55" s="35" t="s">
        <v>568</v>
      </c>
      <c r="G55" s="8" t="s">
        <v>568</v>
      </c>
      <c r="H55" s="35" t="s">
        <v>568</v>
      </c>
      <c r="M55" s="35"/>
      <c r="N55" s="8"/>
      <c r="O55" s="35"/>
    </row>
    <row r="56" spans="1:15">
      <c r="A56" s="1" t="s">
        <v>151</v>
      </c>
      <c r="B56" s="1" t="s">
        <v>152</v>
      </c>
      <c r="C56" s="8">
        <v>11144.791076988447</v>
      </c>
      <c r="D56" s="35">
        <v>3.6729187789588884E-2</v>
      </c>
      <c r="E56" s="8">
        <v>12095.66314330704</v>
      </c>
      <c r="F56" s="35">
        <v>3.4796516388572916E-2</v>
      </c>
      <c r="G56" s="8" t="s">
        <v>568</v>
      </c>
      <c r="H56" s="35" t="s">
        <v>568</v>
      </c>
      <c r="M56" s="35"/>
      <c r="N56" s="8"/>
      <c r="O56" s="35"/>
    </row>
    <row r="57" spans="1:15">
      <c r="A57" s="1" t="s">
        <v>112</v>
      </c>
      <c r="B57" s="1" t="s">
        <v>113</v>
      </c>
      <c r="C57" s="8" t="s">
        <v>568</v>
      </c>
      <c r="D57" s="35" t="s">
        <v>568</v>
      </c>
      <c r="E57" s="8">
        <v>7384.8252941838</v>
      </c>
      <c r="F57" s="35">
        <v>4.8285286779847274E-2</v>
      </c>
      <c r="G57" s="8">
        <v>4263.5425430117402</v>
      </c>
      <c r="H57" s="35">
        <v>2.3578986989916888E-2</v>
      </c>
      <c r="M57" s="35"/>
      <c r="N57" s="8"/>
      <c r="O57" s="35"/>
    </row>
    <row r="58" spans="1:15">
      <c r="A58" s="1" t="s">
        <v>116</v>
      </c>
      <c r="B58" s="1" t="s">
        <v>117</v>
      </c>
      <c r="C58" s="8">
        <v>13425.553311379597</v>
      </c>
      <c r="D58" s="35">
        <v>2.1132947812208275E-2</v>
      </c>
      <c r="E58" s="8">
        <v>18802.030679940835</v>
      </c>
      <c r="F58" s="35">
        <v>2.7330155139512487E-2</v>
      </c>
      <c r="G58" s="8">
        <v>11080.361745127662</v>
      </c>
      <c r="H58" s="35">
        <v>1.4913919163654714E-2</v>
      </c>
      <c r="M58" s="35"/>
      <c r="N58" s="8"/>
      <c r="O58" s="35"/>
    </row>
    <row r="59" spans="1:15">
      <c r="A59" s="1" t="s">
        <v>159</v>
      </c>
      <c r="B59" s="1" t="s">
        <v>160</v>
      </c>
      <c r="C59" s="8" t="s">
        <v>568</v>
      </c>
      <c r="D59" s="35" t="s">
        <v>568</v>
      </c>
      <c r="E59" s="8" t="s">
        <v>568</v>
      </c>
      <c r="F59" s="35" t="s">
        <v>568</v>
      </c>
      <c r="G59" s="8" t="s">
        <v>568</v>
      </c>
      <c r="H59" s="35" t="s">
        <v>568</v>
      </c>
      <c r="M59" s="35"/>
      <c r="N59" s="8"/>
      <c r="O59" s="35"/>
    </row>
    <row r="60" spans="1:15">
      <c r="A60" s="1" t="s">
        <v>163</v>
      </c>
      <c r="B60" s="1" t="s">
        <v>164</v>
      </c>
      <c r="C60" s="8">
        <v>12212.773389846567</v>
      </c>
      <c r="D60" s="35">
        <v>0.19450159769261957</v>
      </c>
      <c r="E60" s="8">
        <v>13096.094971803213</v>
      </c>
      <c r="F60" s="35">
        <v>0.18396949200729545</v>
      </c>
      <c r="G60" s="8">
        <v>10392.853581363079</v>
      </c>
      <c r="H60" s="35">
        <v>0.13659754972994642</v>
      </c>
      <c r="M60" s="35"/>
      <c r="N60" s="8"/>
      <c r="O60" s="35"/>
    </row>
    <row r="61" spans="1:15">
      <c r="A61" s="1" t="s">
        <v>118</v>
      </c>
      <c r="B61" s="1" t="s">
        <v>119</v>
      </c>
      <c r="C61" s="8">
        <v>5453.7014998794884</v>
      </c>
      <c r="D61" s="35">
        <v>0.11774800374229265</v>
      </c>
      <c r="E61" s="8">
        <v>4172.8374558517198</v>
      </c>
      <c r="F61" s="35">
        <v>7.3131579291579762E-2</v>
      </c>
      <c r="G61" s="8">
        <v>4332.0694683793681</v>
      </c>
      <c r="H61" s="35">
        <v>6.4317811533985678E-2</v>
      </c>
      <c r="M61" s="35"/>
      <c r="N61" s="8"/>
      <c r="O61" s="35"/>
    </row>
    <row r="62" spans="1:15">
      <c r="A62" s="1" t="s">
        <v>120</v>
      </c>
      <c r="B62" s="1" t="s">
        <v>121</v>
      </c>
      <c r="C62" s="8">
        <v>10262.638853465116</v>
      </c>
      <c r="D62" s="35">
        <v>0.26390271397423642</v>
      </c>
      <c r="E62" s="8">
        <v>22752.130231520448</v>
      </c>
      <c r="F62" s="35">
        <v>0.58071913860407698</v>
      </c>
      <c r="G62" s="8">
        <v>16011.910444740961</v>
      </c>
      <c r="H62" s="35">
        <v>0.36696116829143305</v>
      </c>
      <c r="M62" s="35"/>
      <c r="N62" s="8"/>
      <c r="O62" s="35"/>
    </row>
    <row r="63" spans="1:15">
      <c r="A63" s="1" t="s">
        <v>171</v>
      </c>
      <c r="B63" s="1" t="s">
        <v>125</v>
      </c>
      <c r="C63" s="8">
        <v>2355.3759794318635</v>
      </c>
      <c r="D63" s="35">
        <v>0.13720266666138084</v>
      </c>
      <c r="E63" s="8">
        <v>2070.0145570940003</v>
      </c>
      <c r="F63" s="35">
        <v>0.10393696709654461</v>
      </c>
      <c r="G63" s="8">
        <v>2680.9867697785103</v>
      </c>
      <c r="H63" s="35">
        <v>0.12570340746592737</v>
      </c>
      <c r="M63" s="35"/>
      <c r="N63" s="8"/>
      <c r="O63" s="35"/>
    </row>
    <row r="64" spans="1:15">
      <c r="A64" s="1" t="s">
        <v>126</v>
      </c>
      <c r="B64" s="1" t="s">
        <v>127</v>
      </c>
      <c r="C64" s="8">
        <v>4732.368035674408</v>
      </c>
      <c r="D64" s="35">
        <v>0.10423879237675113</v>
      </c>
      <c r="E64" s="8">
        <v>4307.9477843469194</v>
      </c>
      <c r="F64" s="35">
        <v>8.8200163738662921E-2</v>
      </c>
      <c r="G64" s="8">
        <v>3941.1916492203686</v>
      </c>
      <c r="H64" s="35">
        <v>7.4436786016249173E-2</v>
      </c>
      <c r="M64" s="35"/>
      <c r="N64" s="8"/>
      <c r="O64" s="35"/>
    </row>
    <row r="65" spans="1:15">
      <c r="A65" s="1" t="s">
        <v>176</v>
      </c>
      <c r="B65" s="1" t="s">
        <v>177</v>
      </c>
      <c r="C65" s="8" t="s">
        <v>568</v>
      </c>
      <c r="D65" s="35" t="s">
        <v>568</v>
      </c>
      <c r="E65" s="8" t="s">
        <v>568</v>
      </c>
      <c r="F65" s="35" t="s">
        <v>568</v>
      </c>
      <c r="G65" s="8" t="s">
        <v>568</v>
      </c>
      <c r="H65" s="35" t="s">
        <v>568</v>
      </c>
      <c r="M65" s="35"/>
      <c r="N65" s="8"/>
      <c r="O65" s="35"/>
    </row>
    <row r="66" spans="1:15">
      <c r="A66" s="1" t="s">
        <v>128</v>
      </c>
      <c r="B66" s="1" t="s">
        <v>129</v>
      </c>
      <c r="C66" s="8" t="s">
        <v>568</v>
      </c>
      <c r="D66" s="35" t="s">
        <v>568</v>
      </c>
      <c r="E66" s="8" t="s">
        <v>568</v>
      </c>
      <c r="F66" s="35" t="s">
        <v>568</v>
      </c>
      <c r="G66" s="8" t="s">
        <v>568</v>
      </c>
      <c r="H66" s="35" t="s">
        <v>568</v>
      </c>
      <c r="M66" s="35"/>
      <c r="N66" s="8"/>
      <c r="O66" s="35"/>
    </row>
    <row r="67" spans="1:15">
      <c r="A67" s="1" t="s">
        <v>130</v>
      </c>
      <c r="B67" s="1" t="s">
        <v>131</v>
      </c>
      <c r="C67" s="8" t="s">
        <v>568</v>
      </c>
      <c r="D67" s="35" t="s">
        <v>568</v>
      </c>
      <c r="E67" s="8" t="s">
        <v>568</v>
      </c>
      <c r="F67" s="35" t="s">
        <v>568</v>
      </c>
      <c r="G67" s="8" t="s">
        <v>568</v>
      </c>
      <c r="H67" s="35" t="s">
        <v>568</v>
      </c>
      <c r="M67" s="35"/>
      <c r="N67" s="8"/>
      <c r="O67" s="35"/>
    </row>
    <row r="68" spans="1:15">
      <c r="A68" s="1" t="s">
        <v>134</v>
      </c>
      <c r="B68" s="1" t="s">
        <v>135</v>
      </c>
      <c r="C68" s="8">
        <v>1655.0953864543653</v>
      </c>
      <c r="D68" s="35">
        <v>0.67521882363385366</v>
      </c>
      <c r="E68" s="8">
        <v>1215.5140636665503</v>
      </c>
      <c r="F68" s="35">
        <v>0.45772119113052562</v>
      </c>
      <c r="G68" s="8">
        <v>1120.2803118723109</v>
      </c>
      <c r="H68" s="35">
        <v>0.32574689334515172</v>
      </c>
      <c r="M68" s="35"/>
      <c r="N68" s="8"/>
      <c r="O68" s="35"/>
    </row>
    <row r="69" spans="1:15">
      <c r="A69" s="1" t="s">
        <v>186</v>
      </c>
      <c r="B69" s="1" t="s">
        <v>187</v>
      </c>
      <c r="C69" s="8" t="s">
        <v>568</v>
      </c>
      <c r="D69" s="35" t="s">
        <v>568</v>
      </c>
      <c r="E69" s="8" t="s">
        <v>568</v>
      </c>
      <c r="F69" s="35" t="s">
        <v>568</v>
      </c>
      <c r="G69" s="8" t="s">
        <v>568</v>
      </c>
      <c r="H69" s="35" t="s">
        <v>568</v>
      </c>
      <c r="M69" s="35"/>
      <c r="N69" s="8"/>
      <c r="O69" s="35"/>
    </row>
    <row r="70" spans="1:15">
      <c r="A70" s="1" t="s">
        <v>190</v>
      </c>
      <c r="B70" s="1" t="s">
        <v>191</v>
      </c>
      <c r="C70" s="8">
        <v>17016.375532608283</v>
      </c>
      <c r="D70" s="35">
        <v>0.34688656674946822</v>
      </c>
      <c r="E70" s="8">
        <v>21776.859269779183</v>
      </c>
      <c r="F70" s="35">
        <v>0.45705060436512668</v>
      </c>
      <c r="G70" s="8">
        <v>11231.815474293688</v>
      </c>
      <c r="H70" s="35">
        <v>0.26118591192729534</v>
      </c>
      <c r="M70" s="35"/>
      <c r="N70" s="8"/>
      <c r="O70" s="35"/>
    </row>
    <row r="71" spans="1:15">
      <c r="A71" s="1" t="s">
        <v>138</v>
      </c>
      <c r="B71" s="1" t="s">
        <v>139</v>
      </c>
      <c r="C71" s="8">
        <v>19121.261395941259</v>
      </c>
      <c r="D71" s="35">
        <v>4.5889532135237152E-2</v>
      </c>
      <c r="E71" s="8">
        <v>35390.875555202183</v>
      </c>
      <c r="F71" s="35">
        <v>7.3444884117691137E-2</v>
      </c>
      <c r="G71" s="8">
        <v>19088.357855525217</v>
      </c>
      <c r="H71" s="35">
        <v>3.3473293961973856E-2</v>
      </c>
      <c r="M71" s="35"/>
      <c r="N71" s="8"/>
      <c r="O71" s="35"/>
    </row>
    <row r="72" spans="1:15">
      <c r="A72" s="1" t="s">
        <v>141</v>
      </c>
      <c r="B72" s="1" t="s">
        <v>142</v>
      </c>
      <c r="C72" s="8">
        <v>8955.5974795634356</v>
      </c>
      <c r="D72" s="35">
        <v>1.8082055427996083E-2</v>
      </c>
      <c r="E72" s="8">
        <v>13332.825437578544</v>
      </c>
      <c r="F72" s="35">
        <v>2.4617750519110224E-2</v>
      </c>
      <c r="G72" s="8">
        <v>8538.3376054975761</v>
      </c>
      <c r="H72" s="35">
        <v>1.4559421560470399E-2</v>
      </c>
      <c r="M72" s="35"/>
      <c r="N72" s="8"/>
      <c r="O72" s="35"/>
    </row>
    <row r="73" spans="1:15">
      <c r="A73" s="1" t="s">
        <v>198</v>
      </c>
      <c r="B73" s="1" t="s">
        <v>199</v>
      </c>
      <c r="C73" s="8" t="s">
        <v>568</v>
      </c>
      <c r="D73" s="35" t="s">
        <v>568</v>
      </c>
      <c r="E73" s="8" t="s">
        <v>568</v>
      </c>
      <c r="F73" s="35" t="s">
        <v>568</v>
      </c>
      <c r="G73" s="8" t="s">
        <v>568</v>
      </c>
      <c r="H73" s="35" t="s">
        <v>568</v>
      </c>
      <c r="M73" s="35"/>
      <c r="N73" s="8"/>
      <c r="O73" s="35"/>
    </row>
    <row r="74" spans="1:15">
      <c r="A74" s="1" t="s">
        <v>143</v>
      </c>
      <c r="B74" s="1" t="s">
        <v>144</v>
      </c>
      <c r="C74" s="8">
        <v>10978.934167382782</v>
      </c>
      <c r="D74" s="35">
        <v>0.16768903962048448</v>
      </c>
      <c r="E74" s="8">
        <v>11218.489690402384</v>
      </c>
      <c r="F74" s="35">
        <v>0.16366343548098736</v>
      </c>
      <c r="G74" s="8">
        <v>7454.7060090229816</v>
      </c>
      <c r="H74" s="35">
        <v>0.12742296182973284</v>
      </c>
      <c r="M74" s="35"/>
      <c r="N74" s="8"/>
      <c r="O74" s="35"/>
    </row>
    <row r="75" spans="1:15">
      <c r="A75" s="1" t="s">
        <v>204</v>
      </c>
      <c r="B75" s="1" t="s">
        <v>146</v>
      </c>
      <c r="C75" s="8">
        <v>763.82601444101181</v>
      </c>
      <c r="D75" s="35">
        <v>0.14287674167561101</v>
      </c>
      <c r="E75" s="8">
        <v>1157.7225939121652</v>
      </c>
      <c r="F75" s="35">
        <v>0.22222784598870454</v>
      </c>
      <c r="G75" s="8">
        <v>1230.1933443026885</v>
      </c>
      <c r="H75" s="35">
        <v>0.21097659073386449</v>
      </c>
      <c r="M75" s="35"/>
      <c r="N75" s="8"/>
      <c r="O75" s="35"/>
    </row>
    <row r="76" spans="1:15">
      <c r="A76" s="1" t="s">
        <v>147</v>
      </c>
      <c r="B76" s="1" t="s">
        <v>148</v>
      </c>
      <c r="C76" s="8" t="s">
        <v>568</v>
      </c>
      <c r="D76" s="35" t="s">
        <v>568</v>
      </c>
      <c r="E76" s="8">
        <v>3253.4782422674944</v>
      </c>
      <c r="F76" s="35">
        <v>0.18216433997461445</v>
      </c>
      <c r="G76" s="8">
        <v>3247.0316722750363</v>
      </c>
      <c r="H76" s="35">
        <v>0.12203446600586437</v>
      </c>
      <c r="M76" s="35"/>
      <c r="N76" s="8"/>
      <c r="O76" s="35"/>
    </row>
    <row r="77" spans="1:15">
      <c r="A77" s="1" t="s">
        <v>149</v>
      </c>
      <c r="B77" s="1" t="s">
        <v>150</v>
      </c>
      <c r="C77" s="8">
        <v>5324.4853543478685</v>
      </c>
      <c r="D77" s="35">
        <v>1.1055456687691584E-2</v>
      </c>
      <c r="E77" s="8">
        <v>8437.9429635263878</v>
      </c>
      <c r="F77" s="35">
        <v>1.6031702501403233E-2</v>
      </c>
      <c r="G77" s="8">
        <v>5181.3850565727362</v>
      </c>
      <c r="H77" s="35">
        <v>9.4688844457950436E-3</v>
      </c>
      <c r="M77" s="35"/>
      <c r="N77" s="8"/>
      <c r="O77" s="35"/>
    </row>
    <row r="78" spans="1:15">
      <c r="A78" s="1" t="s">
        <v>153</v>
      </c>
      <c r="B78" s="1" t="s">
        <v>154</v>
      </c>
      <c r="C78" s="8">
        <v>2421.4356003314242</v>
      </c>
      <c r="D78" s="35">
        <v>0.33540109861521844</v>
      </c>
      <c r="E78" s="8">
        <v>4091.7014826665618</v>
      </c>
      <c r="F78" s="35">
        <v>0.50164483350383582</v>
      </c>
      <c r="G78" s="8">
        <v>2653.1284935250774</v>
      </c>
      <c r="H78" s="35">
        <v>0.28000156069504156</v>
      </c>
      <c r="M78" s="35"/>
      <c r="N78" s="8"/>
      <c r="O78" s="35"/>
    </row>
    <row r="79" spans="1:15">
      <c r="A79" s="1" t="s">
        <v>155</v>
      </c>
      <c r="B79" s="1" t="s">
        <v>156</v>
      </c>
      <c r="C79" s="8">
        <v>9606.063144110678</v>
      </c>
      <c r="D79" s="35">
        <v>3.1846957400573736E-2</v>
      </c>
      <c r="E79" s="8">
        <v>12522.258365953552</v>
      </c>
      <c r="F79" s="35">
        <v>3.6629785212982886E-2</v>
      </c>
      <c r="G79" s="8">
        <v>7575.1272433271461</v>
      </c>
      <c r="H79" s="35">
        <v>1.9284192082229576E-2</v>
      </c>
      <c r="M79" s="35"/>
      <c r="N79" s="8"/>
      <c r="O79" s="35"/>
    </row>
    <row r="80" spans="1:15">
      <c r="A80" s="1" t="s">
        <v>215</v>
      </c>
      <c r="B80" s="1" t="s">
        <v>216</v>
      </c>
      <c r="C80" s="8" t="s">
        <v>568</v>
      </c>
      <c r="D80" s="35" t="s">
        <v>568</v>
      </c>
      <c r="E80" s="8" t="s">
        <v>568</v>
      </c>
      <c r="F80" s="35" t="s">
        <v>568</v>
      </c>
      <c r="G80" s="8" t="s">
        <v>568</v>
      </c>
      <c r="H80" s="35" t="s">
        <v>568</v>
      </c>
      <c r="M80" s="35"/>
      <c r="N80" s="8"/>
      <c r="O80" s="35"/>
    </row>
    <row r="81" spans="1:15">
      <c r="A81" s="1" t="s">
        <v>219</v>
      </c>
      <c r="B81" s="1" t="s">
        <v>220</v>
      </c>
      <c r="C81" s="8">
        <v>2730.8936722288786</v>
      </c>
      <c r="D81" s="35">
        <v>4.4996485520036586E-2</v>
      </c>
      <c r="E81" s="8">
        <v>2541.4735754900898</v>
      </c>
      <c r="F81" s="35">
        <v>3.4228529591461568E-2</v>
      </c>
      <c r="G81" s="8">
        <v>2083.3823805456359</v>
      </c>
      <c r="H81" s="35">
        <v>2.6699886164117996E-2</v>
      </c>
      <c r="M81" s="35"/>
      <c r="N81" s="8"/>
      <c r="O81" s="35"/>
    </row>
    <row r="82" spans="1:15">
      <c r="A82" s="1" t="s">
        <v>223</v>
      </c>
      <c r="B82" s="1" t="s">
        <v>224</v>
      </c>
      <c r="C82" s="8" t="s">
        <v>568</v>
      </c>
      <c r="D82" s="35" t="s">
        <v>568</v>
      </c>
      <c r="E82" s="8" t="s">
        <v>568</v>
      </c>
      <c r="F82" s="35" t="s">
        <v>568</v>
      </c>
      <c r="G82" s="8" t="s">
        <v>568</v>
      </c>
      <c r="H82" s="35" t="s">
        <v>568</v>
      </c>
      <c r="M82" s="35"/>
      <c r="N82" s="8"/>
      <c r="O82" s="35"/>
    </row>
    <row r="83" spans="1:15">
      <c r="A83" s="1" t="s">
        <v>157</v>
      </c>
      <c r="B83" s="1" t="s">
        <v>158</v>
      </c>
      <c r="C83" s="8">
        <v>10742.855076675949</v>
      </c>
      <c r="D83" s="35">
        <v>0.29411749874639653</v>
      </c>
      <c r="E83" s="8">
        <v>12039.624162441642</v>
      </c>
      <c r="F83" s="35">
        <v>0.30220533707863872</v>
      </c>
      <c r="G83" s="8">
        <v>16361.122555888847</v>
      </c>
      <c r="H83" s="35">
        <v>0.37626161792561041</v>
      </c>
      <c r="M83" s="35"/>
      <c r="N83" s="8"/>
      <c r="O83" s="35"/>
    </row>
    <row r="84" spans="1:15">
      <c r="A84" s="1" t="s">
        <v>161</v>
      </c>
      <c r="B84" s="1" t="s">
        <v>162</v>
      </c>
      <c r="C84" s="8">
        <v>1614.9283138906571</v>
      </c>
      <c r="D84" s="35">
        <v>0.30587010535351739</v>
      </c>
      <c r="E84" s="8">
        <v>2318.5702264698371</v>
      </c>
      <c r="F84" s="35">
        <v>0.38669576683751256</v>
      </c>
      <c r="G84" s="8">
        <v>1713.1597147036653</v>
      </c>
      <c r="H84" s="35">
        <v>0.27320040701220821</v>
      </c>
      <c r="M84" s="35"/>
      <c r="N84" s="8"/>
      <c r="O84" s="35"/>
    </row>
    <row r="85" spans="1:15">
      <c r="A85" s="1" t="s">
        <v>165</v>
      </c>
      <c r="B85" s="1" t="s">
        <v>166</v>
      </c>
      <c r="C85" s="8">
        <v>2730.9124647134099</v>
      </c>
      <c r="D85" s="35">
        <v>0.45477555556870985</v>
      </c>
      <c r="E85" s="8">
        <v>3226.8501684245794</v>
      </c>
      <c r="F85" s="35">
        <v>0.67884209213442204</v>
      </c>
      <c r="G85" s="8">
        <v>2077.8655666504515</v>
      </c>
      <c r="H85" s="35">
        <v>0.55556416407104225</v>
      </c>
      <c r="M85" s="35"/>
      <c r="N85" s="8"/>
      <c r="O85" s="35"/>
    </row>
    <row r="86" spans="1:15">
      <c r="A86" s="1" t="s">
        <v>233</v>
      </c>
      <c r="B86" s="1" t="s">
        <v>234</v>
      </c>
      <c r="C86" s="8">
        <v>19990.073641599258</v>
      </c>
      <c r="D86" s="35">
        <v>1.322980192259323</v>
      </c>
      <c r="E86" s="8">
        <v>22671.966920410054</v>
      </c>
      <c r="F86" s="35">
        <v>1.2666688801104802</v>
      </c>
      <c r="G86" s="8">
        <v>21233.167999450347</v>
      </c>
      <c r="H86" s="35">
        <v>1.1052935206249255</v>
      </c>
      <c r="M86" s="35"/>
      <c r="N86" s="8"/>
      <c r="O86" s="35"/>
    </row>
    <row r="87" spans="1:15">
      <c r="A87" s="1" t="s">
        <v>167</v>
      </c>
      <c r="B87" s="1" t="s">
        <v>168</v>
      </c>
      <c r="C87" s="8">
        <v>2094.3285571563779</v>
      </c>
      <c r="D87" s="35">
        <v>0.19006577926368881</v>
      </c>
      <c r="E87" s="8">
        <v>1687.8381244794541</v>
      </c>
      <c r="F87" s="35">
        <v>0.16324163594755481</v>
      </c>
      <c r="G87" s="8">
        <v>1258.2966115298677</v>
      </c>
      <c r="H87" s="35">
        <v>0.11970321276163802</v>
      </c>
      <c r="M87" s="35"/>
      <c r="N87" s="8"/>
      <c r="O87" s="35"/>
    </row>
    <row r="88" spans="1:15">
      <c r="A88" s="1" t="s">
        <v>169</v>
      </c>
      <c r="B88" s="1" t="s">
        <v>170</v>
      </c>
      <c r="C88" s="8">
        <v>7217.0463203541076</v>
      </c>
      <c r="D88" s="35">
        <v>0.39649784991479498</v>
      </c>
      <c r="E88" s="8">
        <v>6166.5230464442848</v>
      </c>
      <c r="F88" s="35">
        <v>0.29710454982859608</v>
      </c>
      <c r="G88" s="8">
        <v>11963.525633797821</v>
      </c>
      <c r="H88" s="35">
        <v>0.4712478050702521</v>
      </c>
      <c r="M88" s="35"/>
      <c r="N88" s="8"/>
      <c r="O88" s="35"/>
    </row>
    <row r="89" spans="1:15">
      <c r="A89" s="1" t="s">
        <v>241</v>
      </c>
      <c r="B89" s="1" t="s">
        <v>242</v>
      </c>
      <c r="C89" s="8">
        <v>4.5339938973179867</v>
      </c>
      <c r="D89" s="35">
        <v>1.5266761776069033E-5</v>
      </c>
      <c r="E89" s="8">
        <v>7.9982836898472787</v>
      </c>
      <c r="F89" s="35">
        <v>2.6245261573377365E-5</v>
      </c>
      <c r="G89" s="8">
        <v>9.5267678602573245</v>
      </c>
      <c r="H89" s="35">
        <v>2.6391327959278473E-5</v>
      </c>
      <c r="M89" s="35"/>
      <c r="N89" s="8"/>
      <c r="O89" s="35"/>
    </row>
    <row r="90" spans="1:15">
      <c r="A90" s="1" t="s">
        <v>172</v>
      </c>
      <c r="B90" s="1" t="s">
        <v>173</v>
      </c>
      <c r="C90" s="8">
        <v>7397.4964543799615</v>
      </c>
      <c r="D90" s="35">
        <v>6.3339172223893458E-2</v>
      </c>
      <c r="E90" s="8">
        <v>8246.4508686809659</v>
      </c>
      <c r="F90" s="35">
        <v>6.1332162226779528E-2</v>
      </c>
      <c r="G90" s="8">
        <v>5171.6697680670077</v>
      </c>
      <c r="H90" s="35">
        <v>2.989281071050898E-2</v>
      </c>
      <c r="M90" s="35"/>
      <c r="N90" s="8"/>
      <c r="O90" s="35"/>
    </row>
    <row r="91" spans="1:15">
      <c r="A91" s="1" t="s">
        <v>247</v>
      </c>
      <c r="B91" s="1" t="s">
        <v>248</v>
      </c>
      <c r="C91" s="8">
        <v>17482.040991372152</v>
      </c>
      <c r="D91" s="35">
        <v>2.6623204171637892E-2</v>
      </c>
      <c r="E91" s="8">
        <v>15735.254058853057</v>
      </c>
      <c r="F91" s="35">
        <v>1.9991107847406625E-2</v>
      </c>
      <c r="G91" s="8">
        <v>12362.759491206463</v>
      </c>
      <c r="H91" s="35">
        <v>1.3691369544834645E-2</v>
      </c>
      <c r="M91" s="35"/>
      <c r="N91" s="8"/>
      <c r="O91" s="35"/>
    </row>
    <row r="92" spans="1:15">
      <c r="A92" s="1" t="s">
        <v>174</v>
      </c>
      <c r="B92" s="1" t="s">
        <v>175</v>
      </c>
      <c r="C92" s="8">
        <v>3228.4341199556434</v>
      </c>
      <c r="D92" s="35">
        <v>0.43651365892742972</v>
      </c>
      <c r="E92" s="8">
        <v>3065.1414250389289</v>
      </c>
      <c r="F92" s="35">
        <v>0.33957290423886982</v>
      </c>
      <c r="G92" s="8">
        <v>2351.3802350845453</v>
      </c>
      <c r="H92" s="35">
        <v>0.22310913614490646</v>
      </c>
      <c r="M92" s="35"/>
      <c r="N92" s="8"/>
      <c r="O92" s="35"/>
    </row>
    <row r="93" spans="1:15">
      <c r="A93" s="1" t="s">
        <v>178</v>
      </c>
      <c r="B93" s="1" t="s">
        <v>179</v>
      </c>
      <c r="C93" s="8">
        <v>2782.025986763424</v>
      </c>
      <c r="D93" s="35">
        <v>0.17244885264649218</v>
      </c>
      <c r="E93" s="8">
        <v>5437.601815164996</v>
      </c>
      <c r="F93" s="35">
        <v>0.32400970361567122</v>
      </c>
      <c r="G93" s="8">
        <v>3452.4709042424893</v>
      </c>
      <c r="H93" s="35">
        <v>0.17463694076210892</v>
      </c>
      <c r="M93" s="35"/>
      <c r="N93" s="8"/>
      <c r="O93" s="35"/>
    </row>
    <row r="94" spans="1:15">
      <c r="A94" s="1" t="s">
        <v>255</v>
      </c>
      <c r="B94" s="1" t="s">
        <v>181</v>
      </c>
      <c r="C94" s="8">
        <v>3917.5157040662984</v>
      </c>
      <c r="D94" s="35">
        <v>0.14920841804716728</v>
      </c>
      <c r="E94" s="8">
        <v>6130.2100230707565</v>
      </c>
      <c r="F94" s="35">
        <v>0.26711105690485715</v>
      </c>
      <c r="G94" s="8">
        <v>3946.3722856647023</v>
      </c>
      <c r="H94" s="35">
        <v>0.11802332625165257</v>
      </c>
      <c r="M94" s="35"/>
      <c r="N94" s="8"/>
      <c r="O94" s="35"/>
    </row>
    <row r="95" spans="1:15">
      <c r="A95" s="1" t="s">
        <v>182</v>
      </c>
      <c r="B95" s="1" t="s">
        <v>183</v>
      </c>
      <c r="C95" s="8" t="s">
        <v>568</v>
      </c>
      <c r="D95" s="35" t="s">
        <v>568</v>
      </c>
      <c r="E95" s="8" t="s">
        <v>568</v>
      </c>
      <c r="F95" s="35" t="s">
        <v>568</v>
      </c>
      <c r="G95" s="8" t="s">
        <v>568</v>
      </c>
      <c r="H95" s="35" t="s">
        <v>568</v>
      </c>
      <c r="M95" s="35"/>
      <c r="N95" s="8"/>
      <c r="O95" s="35"/>
    </row>
    <row r="96" spans="1:15">
      <c r="A96" s="1" t="s">
        <v>184</v>
      </c>
      <c r="B96" s="1" t="s">
        <v>185</v>
      </c>
      <c r="C96" s="8">
        <v>16667.520533726758</v>
      </c>
      <c r="D96" s="35">
        <v>4.1311152354239988E-2</v>
      </c>
      <c r="E96" s="8">
        <v>17246.809009565066</v>
      </c>
      <c r="F96" s="35">
        <v>3.3693952172018919E-2</v>
      </c>
      <c r="G96" s="8">
        <v>10899.436698846403</v>
      </c>
      <c r="H96" s="35">
        <v>1.8192552156176257E-2</v>
      </c>
      <c r="M96" s="35"/>
      <c r="N96" s="8"/>
      <c r="O96" s="35"/>
    </row>
    <row r="97" spans="1:15">
      <c r="A97" s="1" t="s">
        <v>262</v>
      </c>
      <c r="B97" s="1" t="s">
        <v>263</v>
      </c>
      <c r="C97" s="8" t="s">
        <v>568</v>
      </c>
      <c r="D97" s="35" t="s">
        <v>568</v>
      </c>
      <c r="E97" s="8" t="s">
        <v>568</v>
      </c>
      <c r="F97" s="35" t="s">
        <v>568</v>
      </c>
      <c r="G97" s="8" t="s">
        <v>568</v>
      </c>
      <c r="H97" s="35" t="s">
        <v>568</v>
      </c>
      <c r="M97" s="35"/>
      <c r="N97" s="8"/>
      <c r="O97" s="35"/>
    </row>
    <row r="98" spans="1:15">
      <c r="A98" s="1" t="s">
        <v>188</v>
      </c>
      <c r="B98" s="1" t="s">
        <v>189</v>
      </c>
      <c r="C98" s="8">
        <v>5177.0538690971898</v>
      </c>
      <c r="D98" s="35">
        <v>1.7308447790192024E-2</v>
      </c>
      <c r="E98" s="8">
        <v>4477.7128300399118</v>
      </c>
      <c r="F98" s="35">
        <v>1.4431873451668974E-2</v>
      </c>
      <c r="G98" s="8">
        <v>4589.09414131418</v>
      </c>
      <c r="H98" s="35">
        <v>1.401374717330605E-2</v>
      </c>
      <c r="M98" s="35"/>
      <c r="N98" s="8"/>
      <c r="O98" s="35"/>
    </row>
    <row r="99" spans="1:15">
      <c r="A99" s="1" t="s">
        <v>192</v>
      </c>
      <c r="B99" s="1" t="s">
        <v>193</v>
      </c>
      <c r="C99" s="8">
        <v>7894.6820796978991</v>
      </c>
      <c r="D99" s="35">
        <v>1.8286231616523908E-2</v>
      </c>
      <c r="E99" s="8">
        <v>9485.1212456212288</v>
      </c>
      <c r="F99" s="35">
        <v>1.983287721705378E-2</v>
      </c>
      <c r="G99" s="8">
        <v>6976.8723655049689</v>
      </c>
      <c r="H99" s="35">
        <v>1.4002004512857444E-2</v>
      </c>
      <c r="M99" s="35"/>
      <c r="N99" s="8"/>
      <c r="O99" s="35"/>
    </row>
    <row r="100" spans="1:15">
      <c r="A100" s="1" t="s">
        <v>194</v>
      </c>
      <c r="B100" s="1" t="s">
        <v>195</v>
      </c>
      <c r="C100" s="8">
        <v>8013.6547823950395</v>
      </c>
      <c r="D100" s="35">
        <v>0.11693111716450656</v>
      </c>
      <c r="E100" s="8">
        <v>6567.9109061360723</v>
      </c>
      <c r="F100" s="35">
        <v>9.2968534837157599E-2</v>
      </c>
      <c r="G100" s="8">
        <v>4393.1283080063995</v>
      </c>
      <c r="H100" s="35">
        <v>5.5077132801389816E-2</v>
      </c>
      <c r="M100" s="35"/>
      <c r="N100" s="8"/>
      <c r="O100" s="35"/>
    </row>
    <row r="101" spans="1:15">
      <c r="A101" s="1" t="s">
        <v>196</v>
      </c>
      <c r="B101" s="1" t="s">
        <v>197</v>
      </c>
      <c r="C101" s="8">
        <v>3580.6031545772016</v>
      </c>
      <c r="D101" s="35">
        <v>7.6054152497111709E-3</v>
      </c>
      <c r="E101" s="8">
        <v>4611.2038264470593</v>
      </c>
      <c r="F101" s="35">
        <v>9.0573426742944513E-3</v>
      </c>
      <c r="G101" s="8">
        <v>2047.5164081048883</v>
      </c>
      <c r="H101" s="35">
        <v>3.7312323887860616E-3</v>
      </c>
      <c r="M101" s="35"/>
      <c r="N101" s="8"/>
      <c r="O101" s="35"/>
    </row>
    <row r="102" spans="1:15">
      <c r="A102" s="1" t="s">
        <v>200</v>
      </c>
      <c r="B102" s="1" t="s">
        <v>201</v>
      </c>
      <c r="C102" s="8">
        <v>2780.4006897052404</v>
      </c>
      <c r="D102" s="35">
        <v>7.7321760154222582E-2</v>
      </c>
      <c r="E102" s="8">
        <v>1991.695305191462</v>
      </c>
      <c r="F102" s="35">
        <v>4.8455624269846141E-2</v>
      </c>
      <c r="G102" s="8">
        <v>2616.5583395464027</v>
      </c>
      <c r="H102" s="35">
        <v>5.0852653445746201E-2</v>
      </c>
      <c r="M102" s="35"/>
      <c r="N102" s="8"/>
      <c r="O102" s="35"/>
    </row>
    <row r="103" spans="1:15">
      <c r="A103" s="1" t="s">
        <v>202</v>
      </c>
      <c r="B103" s="1" t="s">
        <v>203</v>
      </c>
      <c r="C103" s="8" t="s">
        <v>568</v>
      </c>
      <c r="D103" s="35" t="s">
        <v>568</v>
      </c>
      <c r="E103" s="8" t="s">
        <v>568</v>
      </c>
      <c r="F103" s="35" t="s">
        <v>568</v>
      </c>
      <c r="G103" s="8" t="s">
        <v>568</v>
      </c>
      <c r="H103" s="35" t="s">
        <v>568</v>
      </c>
      <c r="M103" s="35"/>
      <c r="N103" s="8"/>
      <c r="O103" s="35"/>
    </row>
    <row r="104" spans="1:15">
      <c r="A104" s="1" t="s">
        <v>205</v>
      </c>
      <c r="B104" s="1" t="s">
        <v>206</v>
      </c>
      <c r="C104" s="8">
        <v>4062.2754416323946</v>
      </c>
      <c r="D104" s="35">
        <v>0.44939199100516453</v>
      </c>
      <c r="E104" s="8">
        <v>3930.4247029672943</v>
      </c>
      <c r="F104" s="35">
        <v>0.38794166580267059</v>
      </c>
      <c r="G104" s="8">
        <v>2737.7860786723832</v>
      </c>
      <c r="H104" s="35">
        <v>0.25625569396732634</v>
      </c>
      <c r="M104" s="35"/>
      <c r="N104" s="8"/>
      <c r="O104" s="35"/>
    </row>
    <row r="105" spans="1:15">
      <c r="A105" s="1" t="s">
        <v>280</v>
      </c>
      <c r="B105" s="1" t="s">
        <v>281</v>
      </c>
      <c r="C105" s="8" t="s">
        <v>568</v>
      </c>
      <c r="D105" s="35" t="s">
        <v>568</v>
      </c>
      <c r="E105" s="8" t="s">
        <v>568</v>
      </c>
      <c r="F105" s="35" t="s">
        <v>568</v>
      </c>
      <c r="G105" s="8" t="s">
        <v>568</v>
      </c>
      <c r="H105" s="35" t="s">
        <v>568</v>
      </c>
      <c r="M105" s="35"/>
      <c r="N105" s="8"/>
      <c r="O105" s="35"/>
    </row>
    <row r="106" spans="1:15">
      <c r="A106" s="1" t="s">
        <v>284</v>
      </c>
      <c r="B106" s="1" t="s">
        <v>208</v>
      </c>
      <c r="C106" s="8" t="s">
        <v>568</v>
      </c>
      <c r="D106" s="35" t="s">
        <v>568</v>
      </c>
      <c r="E106" s="8" t="s">
        <v>568</v>
      </c>
      <c r="F106" s="35" t="s">
        <v>568</v>
      </c>
      <c r="G106" s="8" t="s">
        <v>568</v>
      </c>
      <c r="H106" s="35" t="s">
        <v>568</v>
      </c>
      <c r="M106" s="35"/>
      <c r="N106" s="8"/>
      <c r="O106" s="35"/>
    </row>
    <row r="107" spans="1:15">
      <c r="A107" s="1" t="s">
        <v>287</v>
      </c>
      <c r="B107" s="1" t="s">
        <v>210</v>
      </c>
      <c r="C107" s="8">
        <v>2835.1555530298951</v>
      </c>
      <c r="D107" s="35">
        <v>1.7832825096916798E-2</v>
      </c>
      <c r="E107" s="8">
        <v>2975.5879626341712</v>
      </c>
      <c r="F107" s="35">
        <v>1.5224426826237156E-2</v>
      </c>
      <c r="G107" s="8">
        <v>2615.5160577141733</v>
      </c>
      <c r="H107" s="35">
        <v>1.0538778268307271E-2</v>
      </c>
      <c r="M107" s="35"/>
      <c r="N107" s="8"/>
      <c r="O107" s="35"/>
    </row>
    <row r="108" spans="1:15">
      <c r="A108" s="1" t="s">
        <v>211</v>
      </c>
      <c r="B108" s="1" t="s">
        <v>212</v>
      </c>
      <c r="C108" s="8">
        <v>1351.6754195924705</v>
      </c>
      <c r="D108" s="35">
        <v>3.2954345477663248E-3</v>
      </c>
      <c r="E108" s="8">
        <v>1487.9802473937179</v>
      </c>
      <c r="F108" s="35">
        <v>3.9173710326920177E-3</v>
      </c>
      <c r="G108" s="8">
        <v>1098.8518359119321</v>
      </c>
      <c r="H108" s="35">
        <v>3.367407990438975E-3</v>
      </c>
      <c r="M108" s="35"/>
      <c r="N108" s="8"/>
      <c r="O108" s="35"/>
    </row>
    <row r="109" spans="1:15">
      <c r="A109" s="1" t="s">
        <v>292</v>
      </c>
      <c r="B109" s="1" t="s">
        <v>214</v>
      </c>
      <c r="C109" s="8" t="s">
        <v>568</v>
      </c>
      <c r="D109" s="35" t="s">
        <v>568</v>
      </c>
      <c r="E109" s="8">
        <v>3545.6655310208339</v>
      </c>
      <c r="F109" s="35">
        <v>0.48880283315207951</v>
      </c>
      <c r="G109" s="8">
        <v>2923.2003761052351</v>
      </c>
      <c r="H109" s="35">
        <v>0.27674761006103521</v>
      </c>
      <c r="M109" s="35"/>
      <c r="N109" s="8"/>
      <c r="O109" s="35"/>
    </row>
    <row r="110" spans="1:15">
      <c r="A110" s="1" t="s">
        <v>295</v>
      </c>
      <c r="B110" s="1" t="s">
        <v>218</v>
      </c>
      <c r="C110" s="8" t="s">
        <v>568</v>
      </c>
      <c r="D110" s="35" t="s">
        <v>568</v>
      </c>
      <c r="E110" s="8" t="s">
        <v>568</v>
      </c>
      <c r="F110" s="35" t="s">
        <v>568</v>
      </c>
      <c r="G110" s="8">
        <v>4444.2722350329495</v>
      </c>
      <c r="H110" s="35">
        <v>0.55086740748363594</v>
      </c>
      <c r="M110" s="35"/>
      <c r="N110" s="8"/>
      <c r="O110" s="35"/>
    </row>
    <row r="111" spans="1:15">
      <c r="A111" s="1" t="s">
        <v>221</v>
      </c>
      <c r="B111" s="1" t="s">
        <v>222</v>
      </c>
      <c r="C111" s="8" t="s">
        <v>568</v>
      </c>
      <c r="D111" s="35" t="s">
        <v>568</v>
      </c>
      <c r="E111" s="8">
        <v>10173.344441412202</v>
      </c>
      <c r="F111" s="35">
        <v>0.1346293071835733</v>
      </c>
      <c r="G111" s="8">
        <v>7346.3320438376759</v>
      </c>
      <c r="H111" s="35">
        <v>6.057624595305449E-2</v>
      </c>
      <c r="M111" s="35"/>
      <c r="N111" s="8"/>
      <c r="O111" s="35"/>
    </row>
    <row r="112" spans="1:15">
      <c r="A112" s="1" t="s">
        <v>225</v>
      </c>
      <c r="B112" s="1" t="s">
        <v>226</v>
      </c>
      <c r="C112" s="8" t="s">
        <v>568</v>
      </c>
      <c r="D112" s="35" t="s">
        <v>568</v>
      </c>
      <c r="E112" s="8" t="s">
        <v>568</v>
      </c>
      <c r="F112" s="35" t="s">
        <v>568</v>
      </c>
      <c r="G112" s="8" t="s">
        <v>568</v>
      </c>
      <c r="H112" s="35" t="s">
        <v>568</v>
      </c>
      <c r="M112" s="35"/>
      <c r="N112" s="8"/>
      <c r="O112" s="35"/>
    </row>
    <row r="113" spans="1:15">
      <c r="A113" s="1" t="s">
        <v>227</v>
      </c>
      <c r="B113" s="1" t="s">
        <v>228</v>
      </c>
      <c r="C113" s="8">
        <v>1091.8942251227375</v>
      </c>
      <c r="D113" s="35">
        <v>6.4387267440325385E-2</v>
      </c>
      <c r="E113" s="8">
        <v>1092.8527382610005</v>
      </c>
      <c r="F113" s="35">
        <v>6.2046565371782166E-2</v>
      </c>
      <c r="G113" s="8">
        <v>324.92939398767061</v>
      </c>
      <c r="H113" s="35">
        <v>1.5907859301522401E-2</v>
      </c>
      <c r="M113" s="35"/>
      <c r="N113" s="8"/>
      <c r="O113" s="35"/>
    </row>
    <row r="114" spans="1:15">
      <c r="A114" s="1" t="s">
        <v>229</v>
      </c>
      <c r="B114" s="1" t="s">
        <v>230</v>
      </c>
      <c r="C114" s="8" t="s">
        <v>568</v>
      </c>
      <c r="D114" s="35" t="s">
        <v>568</v>
      </c>
      <c r="E114" s="8">
        <v>2512.4156859251257</v>
      </c>
      <c r="F114" s="35">
        <v>0.73221887766489324</v>
      </c>
      <c r="G114" s="8">
        <v>3200.5208320874449</v>
      </c>
      <c r="H114" s="35">
        <v>0.950324352239453</v>
      </c>
      <c r="M114" s="35"/>
      <c r="N114" s="8"/>
      <c r="O114" s="35"/>
    </row>
    <row r="115" spans="1:15">
      <c r="A115" s="1" t="s">
        <v>306</v>
      </c>
      <c r="B115" s="1" t="s">
        <v>232</v>
      </c>
      <c r="C115" s="8" t="s">
        <v>568</v>
      </c>
      <c r="D115" s="35" t="s">
        <v>568</v>
      </c>
      <c r="E115" s="8" t="s">
        <v>568</v>
      </c>
      <c r="F115" s="35" t="s">
        <v>568</v>
      </c>
      <c r="G115" s="8" t="s">
        <v>568</v>
      </c>
      <c r="H115" s="35" t="s">
        <v>568</v>
      </c>
      <c r="M115" s="35"/>
      <c r="N115" s="8"/>
      <c r="O115" s="35"/>
    </row>
    <row r="116" spans="1:15">
      <c r="A116" s="1" t="s">
        <v>309</v>
      </c>
      <c r="B116" s="1" t="s">
        <v>310</v>
      </c>
      <c r="C116" s="8" t="s">
        <v>568</v>
      </c>
      <c r="D116" s="35" t="s">
        <v>568</v>
      </c>
      <c r="E116" s="8" t="s">
        <v>568</v>
      </c>
      <c r="F116" s="35" t="s">
        <v>568</v>
      </c>
      <c r="G116" s="8" t="s">
        <v>568</v>
      </c>
      <c r="H116" s="35" t="s">
        <v>568</v>
      </c>
      <c r="M116" s="35"/>
      <c r="N116" s="8"/>
      <c r="O116" s="35"/>
    </row>
    <row r="117" spans="1:15">
      <c r="A117" s="1" t="s">
        <v>235</v>
      </c>
      <c r="B117" s="1" t="s">
        <v>236</v>
      </c>
      <c r="C117" s="8" t="s">
        <v>568</v>
      </c>
      <c r="D117" s="35" t="s">
        <v>568</v>
      </c>
      <c r="E117" s="8">
        <v>8608.2297356798481</v>
      </c>
      <c r="F117" s="35">
        <v>9.2128642331842939E-2</v>
      </c>
      <c r="G117" s="8">
        <v>5667.07236578014</v>
      </c>
      <c r="H117" s="35">
        <v>4.2636875755332287E-2</v>
      </c>
      <c r="M117" s="35"/>
      <c r="N117" s="8"/>
      <c r="O117" s="35"/>
    </row>
    <row r="118" spans="1:15">
      <c r="A118" s="1" t="s">
        <v>315</v>
      </c>
      <c r="B118" s="1" t="s">
        <v>316</v>
      </c>
      <c r="C118" s="8">
        <v>11084.26461713925</v>
      </c>
      <c r="D118" s="35">
        <v>1.5864079964114982E-2</v>
      </c>
      <c r="E118" s="8">
        <v>11555.158090256185</v>
      </c>
      <c r="F118" s="35">
        <v>1.3961220773442704E-2</v>
      </c>
      <c r="G118" s="8">
        <v>6091.9360568028324</v>
      </c>
      <c r="H118" s="35">
        <v>6.6394974937098467E-3</v>
      </c>
      <c r="M118" s="35"/>
      <c r="N118" s="8"/>
      <c r="O118" s="35"/>
    </row>
    <row r="119" spans="1:15">
      <c r="A119" s="1" t="s">
        <v>319</v>
      </c>
      <c r="B119" s="1" t="s">
        <v>320</v>
      </c>
      <c r="C119" s="8" t="s">
        <v>568</v>
      </c>
      <c r="D119" s="35" t="s">
        <v>568</v>
      </c>
      <c r="E119" s="8" t="s">
        <v>568</v>
      </c>
      <c r="F119" s="35" t="s">
        <v>568</v>
      </c>
      <c r="G119" s="8" t="s">
        <v>568</v>
      </c>
      <c r="H119" s="35" t="s">
        <v>568</v>
      </c>
      <c r="M119" s="35"/>
      <c r="N119" s="8"/>
      <c r="O119" s="35"/>
    </row>
    <row r="120" spans="1:15">
      <c r="A120" s="1" t="s">
        <v>323</v>
      </c>
      <c r="B120" s="1" t="s">
        <v>238</v>
      </c>
      <c r="C120" s="8" t="s">
        <v>568</v>
      </c>
      <c r="D120" s="35" t="s">
        <v>568</v>
      </c>
      <c r="E120" s="8">
        <v>5493.7002904718302</v>
      </c>
      <c r="F120" s="35">
        <v>0.10915275671592281</v>
      </c>
      <c r="G120" s="8">
        <v>3642.2078529538553</v>
      </c>
      <c r="H120" s="35">
        <v>6.301708584353001E-2</v>
      </c>
      <c r="M120" s="35"/>
      <c r="N120" s="8"/>
      <c r="O120" s="35"/>
    </row>
    <row r="121" spans="1:15">
      <c r="A121" s="1" t="s">
        <v>239</v>
      </c>
      <c r="B121" s="1" t="s">
        <v>240</v>
      </c>
      <c r="C121" s="8">
        <v>3236.4247346212728</v>
      </c>
      <c r="D121" s="35">
        <v>0.61667803163711932</v>
      </c>
      <c r="E121" s="8">
        <v>2205.8325087102808</v>
      </c>
      <c r="F121" s="35">
        <v>0.43421360143329474</v>
      </c>
      <c r="G121" s="8">
        <v>1918.0518894307011</v>
      </c>
      <c r="H121" s="35">
        <v>0.549728255512415</v>
      </c>
      <c r="M121" s="35"/>
      <c r="N121" s="8"/>
      <c r="O121" s="35"/>
    </row>
    <row r="122" spans="1:15">
      <c r="A122" s="1" t="s">
        <v>243</v>
      </c>
      <c r="B122" s="1" t="s">
        <v>244</v>
      </c>
      <c r="C122" s="8">
        <v>2672.3978665244686</v>
      </c>
      <c r="D122" s="35">
        <v>0.64432541640896945</v>
      </c>
      <c r="E122" s="8">
        <v>2214.9130487980033</v>
      </c>
      <c r="F122" s="35">
        <v>0.51003234534306729</v>
      </c>
      <c r="G122" s="8">
        <v>1169.8461914423406</v>
      </c>
      <c r="H122" s="35">
        <v>0.33706007597130461</v>
      </c>
      <c r="M122" s="35"/>
      <c r="N122" s="8"/>
      <c r="O122" s="35"/>
    </row>
    <row r="123" spans="1:15">
      <c r="A123" s="1" t="s">
        <v>245</v>
      </c>
      <c r="B123" s="1" t="s">
        <v>246</v>
      </c>
      <c r="C123" s="8">
        <v>3705.6312028602151</v>
      </c>
      <c r="D123" s="35">
        <v>7.1226943814188717E-2</v>
      </c>
      <c r="E123" s="8">
        <v>4243.1926169457402</v>
      </c>
      <c r="F123" s="35">
        <v>8.073544650525602E-2</v>
      </c>
      <c r="G123" s="8">
        <v>2647.7924075972378</v>
      </c>
      <c r="H123" s="35">
        <v>4.0881932132022278E-2</v>
      </c>
      <c r="M123" s="35"/>
      <c r="N123" s="8"/>
      <c r="O123" s="35"/>
    </row>
    <row r="124" spans="1:15">
      <c r="A124" s="1" t="s">
        <v>332</v>
      </c>
      <c r="B124" s="1" t="s">
        <v>333</v>
      </c>
      <c r="C124" s="8" t="s">
        <v>568</v>
      </c>
      <c r="D124" s="35" t="s">
        <v>568</v>
      </c>
      <c r="E124" s="8">
        <v>970.28028626995535</v>
      </c>
      <c r="F124" s="35">
        <v>4.3929506743728107E-2</v>
      </c>
      <c r="G124" s="8">
        <v>989.60723644018628</v>
      </c>
      <c r="H124" s="35">
        <v>3.7241335330793046E-2</v>
      </c>
      <c r="M124" s="35"/>
      <c r="N124" s="8"/>
      <c r="O124" s="35"/>
    </row>
    <row r="125" spans="1:15">
      <c r="A125" s="1" t="s">
        <v>249</v>
      </c>
      <c r="B125" s="1" t="s">
        <v>250</v>
      </c>
      <c r="C125" s="8">
        <v>2596.2897326436646</v>
      </c>
      <c r="D125" s="35">
        <v>0.45424160373054351</v>
      </c>
      <c r="E125" s="8">
        <v>3194.0210228542869</v>
      </c>
      <c r="F125" s="35">
        <v>0.49477006388147077</v>
      </c>
      <c r="G125" s="8">
        <v>1906.6113687651621</v>
      </c>
      <c r="H125" s="35">
        <v>0.27567344732086346</v>
      </c>
      <c r="M125" s="35"/>
      <c r="N125" s="8"/>
      <c r="O125" s="35"/>
    </row>
    <row r="126" spans="1:15">
      <c r="A126" s="1" t="s">
        <v>338</v>
      </c>
      <c r="B126" s="1" t="s">
        <v>339</v>
      </c>
      <c r="C126" s="8">
        <v>2159.9602469026822</v>
      </c>
      <c r="D126" s="35">
        <v>1.0610947822782697E-2</v>
      </c>
      <c r="E126" s="8">
        <v>4698.957294990716</v>
      </c>
      <c r="F126" s="35">
        <v>1.9202765932436836E-2</v>
      </c>
      <c r="G126" s="8">
        <v>4283.4979080612975</v>
      </c>
      <c r="H126" s="35">
        <v>1.6604777507920134E-2</v>
      </c>
      <c r="M126" s="35"/>
      <c r="N126" s="8"/>
      <c r="O126" s="35"/>
    </row>
    <row r="127" spans="1:15">
      <c r="A127" s="1" t="s">
        <v>342</v>
      </c>
      <c r="B127" s="1" t="s">
        <v>343</v>
      </c>
      <c r="C127" s="8" t="s">
        <v>568</v>
      </c>
      <c r="D127" s="35" t="s">
        <v>568</v>
      </c>
      <c r="E127" s="8" t="s">
        <v>568</v>
      </c>
      <c r="F127" s="35" t="s">
        <v>568</v>
      </c>
      <c r="G127" s="8" t="s">
        <v>568</v>
      </c>
      <c r="H127" s="35" t="s">
        <v>568</v>
      </c>
      <c r="M127" s="35"/>
      <c r="N127" s="8"/>
      <c r="O127" s="35"/>
    </row>
    <row r="128" spans="1:15">
      <c r="A128" s="1" t="s">
        <v>251</v>
      </c>
      <c r="B128" s="1" t="s">
        <v>252</v>
      </c>
      <c r="C128" s="8">
        <v>1996.2621230789268</v>
      </c>
      <c r="D128" s="35">
        <v>0.19061951279935221</v>
      </c>
      <c r="E128" s="8">
        <v>2753.1045030800633</v>
      </c>
      <c r="F128" s="35">
        <v>0.24331683484486688</v>
      </c>
      <c r="G128" s="8">
        <v>2682.9363073049508</v>
      </c>
      <c r="H128" s="35">
        <v>0.24389935902265175</v>
      </c>
      <c r="M128" s="35"/>
      <c r="N128" s="8"/>
      <c r="O128" s="35"/>
    </row>
    <row r="129" spans="1:15">
      <c r="A129" s="1" t="s">
        <v>253</v>
      </c>
      <c r="B129" s="1" t="s">
        <v>254</v>
      </c>
      <c r="C129" s="8">
        <v>11312.056766409816</v>
      </c>
      <c r="D129" s="35">
        <v>0.20175216808811974</v>
      </c>
      <c r="E129" s="8">
        <v>14880.416640620142</v>
      </c>
      <c r="F129" s="35">
        <v>0.22157711505750755</v>
      </c>
      <c r="G129" s="8">
        <v>9378.5131300225294</v>
      </c>
      <c r="H129" s="35">
        <v>0.11139272779246182</v>
      </c>
      <c r="M129" s="35"/>
      <c r="N129" s="8"/>
      <c r="O129" s="35"/>
    </row>
    <row r="130" spans="1:15">
      <c r="A130" s="1" t="s">
        <v>350</v>
      </c>
      <c r="B130" s="1" t="s">
        <v>351</v>
      </c>
      <c r="C130" s="8" t="s">
        <v>568</v>
      </c>
      <c r="D130" s="35" t="s">
        <v>568</v>
      </c>
      <c r="E130" s="8" t="s">
        <v>568</v>
      </c>
      <c r="F130" s="35" t="s">
        <v>568</v>
      </c>
      <c r="G130" s="8" t="s">
        <v>568</v>
      </c>
      <c r="H130" s="35" t="s">
        <v>568</v>
      </c>
      <c r="M130" s="35"/>
      <c r="N130" s="8"/>
      <c r="O130" s="35"/>
    </row>
    <row r="131" spans="1:15">
      <c r="A131" s="1" t="s">
        <v>256</v>
      </c>
      <c r="B131" s="1" t="s">
        <v>257</v>
      </c>
      <c r="C131" s="8">
        <v>7279.1036365371492</v>
      </c>
      <c r="D131" s="35">
        <v>6.5493594818189046E-2</v>
      </c>
      <c r="E131" s="8">
        <v>5192.326354648867</v>
      </c>
      <c r="F131" s="35">
        <v>4.1278485322707996E-2</v>
      </c>
      <c r="G131" s="8">
        <v>3116.4603947532987</v>
      </c>
      <c r="H131" s="35">
        <v>2.3720053015538273E-2</v>
      </c>
      <c r="M131" s="35"/>
      <c r="N131" s="8"/>
      <c r="O131" s="35"/>
    </row>
    <row r="132" spans="1:15">
      <c r="A132" s="1" t="s">
        <v>356</v>
      </c>
      <c r="B132" s="1" t="s">
        <v>357</v>
      </c>
      <c r="C132" s="8" t="s">
        <v>568</v>
      </c>
      <c r="D132" s="35" t="s">
        <v>568</v>
      </c>
      <c r="E132" s="8" t="s">
        <v>568</v>
      </c>
      <c r="F132" s="35" t="s">
        <v>568</v>
      </c>
      <c r="G132" s="8" t="s">
        <v>568</v>
      </c>
      <c r="H132" s="35" t="s">
        <v>568</v>
      </c>
      <c r="M132" s="35"/>
      <c r="N132" s="8"/>
      <c r="O132" s="35"/>
    </row>
    <row r="133" spans="1:15">
      <c r="A133" s="1" t="s">
        <v>258</v>
      </c>
      <c r="B133" s="1" t="s">
        <v>259</v>
      </c>
      <c r="C133" s="8" t="s">
        <v>568</v>
      </c>
      <c r="D133" s="35" t="s">
        <v>568</v>
      </c>
      <c r="E133" s="8">
        <v>5466.7202128914914</v>
      </c>
      <c r="F133" s="35">
        <v>0.49460389149627726</v>
      </c>
      <c r="G133" s="8">
        <v>4145.1081971614331</v>
      </c>
      <c r="H133" s="35">
        <v>0.23793127145133877</v>
      </c>
      <c r="M133" s="35"/>
      <c r="N133" s="8"/>
      <c r="O133" s="35"/>
    </row>
    <row r="134" spans="1:15">
      <c r="A134" s="1" t="s">
        <v>362</v>
      </c>
      <c r="B134" s="1" t="s">
        <v>363</v>
      </c>
      <c r="C134" s="8" t="s">
        <v>568</v>
      </c>
      <c r="D134" s="35" t="s">
        <v>568</v>
      </c>
      <c r="E134" s="8" t="s">
        <v>568</v>
      </c>
      <c r="F134" s="35" t="s">
        <v>568</v>
      </c>
      <c r="G134" s="8" t="s">
        <v>568</v>
      </c>
      <c r="H134" s="35" t="s">
        <v>568</v>
      </c>
      <c r="M134" s="35"/>
      <c r="N134" s="8"/>
      <c r="O134" s="35"/>
    </row>
    <row r="135" spans="1:15">
      <c r="A135" s="1" t="s">
        <v>260</v>
      </c>
      <c r="B135" s="1" t="s">
        <v>261</v>
      </c>
      <c r="C135" s="8">
        <v>11318.720140225618</v>
      </c>
      <c r="D135" s="35">
        <v>1.1785488545353258</v>
      </c>
      <c r="E135" s="8">
        <v>7264.5911965573996</v>
      </c>
      <c r="F135" s="35">
        <v>0.53987738722661827</v>
      </c>
      <c r="G135" s="8">
        <v>4290.5678200260809</v>
      </c>
      <c r="H135" s="35">
        <v>0.32065601039412678</v>
      </c>
      <c r="M135" s="35"/>
      <c r="N135" s="8"/>
      <c r="O135" s="35"/>
    </row>
    <row r="136" spans="1:15">
      <c r="A136" s="1" t="s">
        <v>368</v>
      </c>
      <c r="B136" s="1" t="s">
        <v>369</v>
      </c>
      <c r="C136" s="8" t="s">
        <v>568</v>
      </c>
      <c r="D136" s="35" t="s">
        <v>568</v>
      </c>
      <c r="E136" s="8" t="s">
        <v>568</v>
      </c>
      <c r="F136" s="35" t="s">
        <v>568</v>
      </c>
      <c r="G136" s="8" t="s">
        <v>568</v>
      </c>
      <c r="H136" s="35" t="s">
        <v>568</v>
      </c>
      <c r="M136" s="35"/>
      <c r="N136" s="8"/>
      <c r="O136" s="35"/>
    </row>
    <row r="137" spans="1:15">
      <c r="A137" s="1" t="s">
        <v>264</v>
      </c>
      <c r="B137" s="1" t="s">
        <v>265</v>
      </c>
      <c r="C137" s="8">
        <v>2093.3998453991417</v>
      </c>
      <c r="D137" s="35">
        <v>7.791149341212425E-2</v>
      </c>
      <c r="E137" s="8">
        <v>2864.9646208809631</v>
      </c>
      <c r="F137" s="35">
        <v>0.10538649348022558</v>
      </c>
      <c r="G137" s="8">
        <v>2376.6874745821324</v>
      </c>
      <c r="H137" s="35">
        <v>7.5028231059698983E-2</v>
      </c>
      <c r="M137" s="35"/>
      <c r="N137" s="8"/>
      <c r="O137" s="35"/>
    </row>
    <row r="138" spans="1:15">
      <c r="A138" s="1" t="s">
        <v>266</v>
      </c>
      <c r="B138" s="1" t="s">
        <v>267</v>
      </c>
      <c r="C138" s="8">
        <v>1991.4463428393158</v>
      </c>
      <c r="D138" s="35">
        <v>0.56727761370391394</v>
      </c>
      <c r="E138" s="8">
        <v>1815.7375623671403</v>
      </c>
      <c r="F138" s="35">
        <v>0.41316325948568833</v>
      </c>
      <c r="G138" s="8">
        <v>1129.9694405544681</v>
      </c>
      <c r="H138" s="35">
        <v>0.20633521760829607</v>
      </c>
      <c r="M138" s="35"/>
      <c r="N138" s="8"/>
      <c r="O138" s="35"/>
    </row>
    <row r="139" spans="1:15">
      <c r="A139" s="1" t="s">
        <v>268</v>
      </c>
      <c r="B139" s="1" t="s">
        <v>269</v>
      </c>
      <c r="C139" s="8" t="s">
        <v>568</v>
      </c>
      <c r="D139" s="35" t="s">
        <v>568</v>
      </c>
      <c r="E139" s="8" t="s">
        <v>568</v>
      </c>
      <c r="F139" s="35" t="s">
        <v>568</v>
      </c>
      <c r="G139" s="8" t="s">
        <v>568</v>
      </c>
      <c r="H139" s="35" t="s">
        <v>568</v>
      </c>
      <c r="M139" s="35"/>
      <c r="N139" s="8"/>
      <c r="O139" s="35"/>
    </row>
    <row r="140" spans="1:15">
      <c r="A140" s="1" t="s">
        <v>270</v>
      </c>
      <c r="B140" s="1" t="s">
        <v>271</v>
      </c>
      <c r="C140" s="8">
        <v>6093.3317810327189</v>
      </c>
      <c r="D140" s="35">
        <v>0.11585241719997053</v>
      </c>
      <c r="E140" s="8">
        <v>4343.1715109164834</v>
      </c>
      <c r="F140" s="35">
        <v>8.0789367787095515E-2</v>
      </c>
      <c r="G140" s="8">
        <v>4960.040544432175</v>
      </c>
      <c r="H140" s="35">
        <v>8.3282539499745331E-2</v>
      </c>
      <c r="M140" s="35"/>
      <c r="N140" s="8"/>
      <c r="O140" s="35"/>
    </row>
    <row r="141" spans="1:15">
      <c r="A141" s="1" t="s">
        <v>272</v>
      </c>
      <c r="B141" s="1" t="s">
        <v>273</v>
      </c>
      <c r="C141" s="8">
        <v>2366.4138049393791</v>
      </c>
      <c r="D141" s="35">
        <v>0.52083976832374257</v>
      </c>
      <c r="E141" s="8">
        <v>2731.5120504346578</v>
      </c>
      <c r="F141" s="35">
        <v>0.54500266692280808</v>
      </c>
      <c r="G141" s="8">
        <v>2462.990952088745</v>
      </c>
      <c r="H141" s="35">
        <v>0.44104558640837621</v>
      </c>
      <c r="M141" s="35"/>
      <c r="N141" s="8"/>
      <c r="O141" s="35"/>
    </row>
    <row r="142" spans="1:15">
      <c r="A142" s="1" t="s">
        <v>274</v>
      </c>
      <c r="B142" s="1" t="s">
        <v>275</v>
      </c>
      <c r="C142" s="8">
        <v>9291.4998344851701</v>
      </c>
      <c r="D142" s="35">
        <v>1.9297955952099481E-2</v>
      </c>
      <c r="E142" s="8">
        <v>9399.0205643589015</v>
      </c>
      <c r="F142" s="35">
        <v>1.6899376716879983E-2</v>
      </c>
      <c r="G142" s="8">
        <v>6132.5156662914687</v>
      </c>
      <c r="H142" s="35">
        <v>1.0331985174577845E-2</v>
      </c>
      <c r="M142" s="35"/>
      <c r="N142" s="8"/>
      <c r="O142" s="35"/>
    </row>
    <row r="143" spans="1:15">
      <c r="A143" s="1" t="s">
        <v>384</v>
      </c>
      <c r="B143" s="1" t="s">
        <v>385</v>
      </c>
      <c r="C143" s="8" t="s">
        <v>568</v>
      </c>
      <c r="D143" s="35" t="s">
        <v>568</v>
      </c>
      <c r="E143" s="8" t="s">
        <v>568</v>
      </c>
      <c r="F143" s="35" t="s">
        <v>568</v>
      </c>
      <c r="G143" s="8" t="s">
        <v>568</v>
      </c>
      <c r="H143" s="35" t="s">
        <v>568</v>
      </c>
      <c r="M143" s="35"/>
      <c r="N143" s="8"/>
      <c r="O143" s="35"/>
    </row>
    <row r="144" spans="1:15">
      <c r="A144" s="1" t="s">
        <v>388</v>
      </c>
      <c r="B144" s="1" t="s">
        <v>389</v>
      </c>
      <c r="C144" s="8" t="s">
        <v>568</v>
      </c>
      <c r="D144" s="35" t="s">
        <v>568</v>
      </c>
      <c r="E144" s="8" t="s">
        <v>568</v>
      </c>
      <c r="F144" s="35" t="s">
        <v>568</v>
      </c>
      <c r="G144" s="8" t="s">
        <v>568</v>
      </c>
      <c r="H144" s="35" t="s">
        <v>568</v>
      </c>
      <c r="M144" s="35"/>
      <c r="N144" s="8"/>
      <c r="O144" s="35"/>
    </row>
    <row r="145" spans="1:15">
      <c r="A145" s="1" t="s">
        <v>276</v>
      </c>
      <c r="B145" s="1" t="s">
        <v>277</v>
      </c>
      <c r="C145" s="8">
        <v>51737.289208954448</v>
      </c>
      <c r="D145" s="35">
        <v>0.15346060124200389</v>
      </c>
      <c r="E145" s="8">
        <v>65523.183417265478</v>
      </c>
      <c r="F145" s="35">
        <v>0.1748794015471351</v>
      </c>
      <c r="G145" s="8">
        <v>49304.198780615145</v>
      </c>
      <c r="H145" s="35">
        <v>0.11905990212304245</v>
      </c>
      <c r="M145" s="35"/>
      <c r="N145" s="8"/>
      <c r="O145" s="35"/>
    </row>
    <row r="146" spans="1:15">
      <c r="A146" s="1" t="s">
        <v>278</v>
      </c>
      <c r="B146" s="1" t="s">
        <v>279</v>
      </c>
      <c r="C146" s="8">
        <v>6013.6393076951772</v>
      </c>
      <c r="D146" s="35">
        <v>0.48002152839735607</v>
      </c>
      <c r="E146" s="8">
        <v>4962.5810127502264</v>
      </c>
      <c r="F146" s="35">
        <v>0.29999704265908905</v>
      </c>
      <c r="G146" s="8">
        <v>4708.5933089318887</v>
      </c>
      <c r="H146" s="35">
        <v>0.24032479555871861</v>
      </c>
      <c r="M146" s="35"/>
      <c r="N146" s="8"/>
      <c r="O146" s="35"/>
    </row>
    <row r="147" spans="1:15">
      <c r="A147" s="1" t="s">
        <v>282</v>
      </c>
      <c r="B147" s="1" t="s">
        <v>283</v>
      </c>
      <c r="C147" s="8">
        <v>2038.9739959601425</v>
      </c>
      <c r="D147" s="35">
        <v>0.46082693960044724</v>
      </c>
      <c r="E147" s="8">
        <v>2137.3388721929182</v>
      </c>
      <c r="F147" s="35">
        <v>0.47825099325449327</v>
      </c>
      <c r="G147" s="8">
        <v>1430.4385279905362</v>
      </c>
      <c r="H147" s="35">
        <v>0.3156511252542375</v>
      </c>
      <c r="M147" s="35"/>
      <c r="N147" s="8"/>
      <c r="O147" s="35"/>
    </row>
    <row r="148" spans="1:15">
      <c r="A148" s="1" t="s">
        <v>285</v>
      </c>
      <c r="B148" s="1" t="s">
        <v>286</v>
      </c>
      <c r="C148" s="8">
        <v>5854.9514485897416</v>
      </c>
      <c r="D148" s="35">
        <v>0.45505863214747405</v>
      </c>
      <c r="E148" s="8">
        <v>4184.142022316064</v>
      </c>
      <c r="F148" s="35">
        <v>0.40519692507180816</v>
      </c>
      <c r="G148" s="8">
        <v>2101.4490052816827</v>
      </c>
      <c r="H148" s="35">
        <v>0.1913533789444202</v>
      </c>
      <c r="M148" s="35"/>
      <c r="N148" s="8"/>
      <c r="O148" s="35"/>
    </row>
    <row r="149" spans="1:15">
      <c r="A149" s="1" t="s">
        <v>400</v>
      </c>
      <c r="B149" s="1" t="s">
        <v>401</v>
      </c>
      <c r="C149" s="8" t="s">
        <v>568</v>
      </c>
      <c r="D149" s="35" t="s">
        <v>568</v>
      </c>
      <c r="E149" s="8" t="s">
        <v>568</v>
      </c>
      <c r="F149" s="35" t="s">
        <v>568</v>
      </c>
      <c r="G149" s="8" t="s">
        <v>568</v>
      </c>
      <c r="H149" s="35" t="s">
        <v>568</v>
      </c>
      <c r="M149" s="35"/>
      <c r="N149" s="8"/>
      <c r="O149" s="35"/>
    </row>
    <row r="150" spans="1:15">
      <c r="A150" s="1" t="s">
        <v>288</v>
      </c>
      <c r="B150" s="1" t="s">
        <v>289</v>
      </c>
      <c r="C150" s="8">
        <v>18425.09199469156</v>
      </c>
      <c r="D150" s="35">
        <v>2.406608864500602E-2</v>
      </c>
      <c r="E150" s="8">
        <v>26612.310592646132</v>
      </c>
      <c r="F150" s="35">
        <v>3.1967579111937691E-2</v>
      </c>
      <c r="G150" s="8">
        <v>10456.020004136619</v>
      </c>
      <c r="H150" s="35">
        <v>1.2132806148368858E-2</v>
      </c>
      <c r="M150" s="35"/>
      <c r="N150" s="8"/>
      <c r="O150" s="35"/>
    </row>
    <row r="151" spans="1:15">
      <c r="A151" s="1" t="s">
        <v>293</v>
      </c>
      <c r="B151" s="1" t="s">
        <v>294</v>
      </c>
      <c r="C151" s="8">
        <v>6037.9195513633567</v>
      </c>
      <c r="D151" s="35">
        <v>4.0889653723482244E-2</v>
      </c>
      <c r="E151" s="8">
        <v>5930.9439310462276</v>
      </c>
      <c r="F151" s="35">
        <v>3.9976962359877931E-2</v>
      </c>
      <c r="G151" s="8">
        <v>5503.4671344207482</v>
      </c>
      <c r="H151" s="35">
        <v>3.729635228928195E-2</v>
      </c>
      <c r="M151" s="35"/>
      <c r="N151" s="8"/>
      <c r="O151" s="35"/>
    </row>
    <row r="152" spans="1:15">
      <c r="A152" s="1" t="s">
        <v>296</v>
      </c>
      <c r="B152" s="1" t="s">
        <v>297</v>
      </c>
      <c r="C152" s="8">
        <v>3760.1018656464416</v>
      </c>
      <c r="D152" s="35">
        <v>0.35872535629945312</v>
      </c>
      <c r="E152" s="8">
        <v>3897.1305084163287</v>
      </c>
      <c r="F152" s="35">
        <v>0.36260018946299211</v>
      </c>
      <c r="G152" s="8">
        <v>2888.0303470451759</v>
      </c>
      <c r="H152" s="35">
        <v>0.23675349754871952</v>
      </c>
      <c r="M152" s="35"/>
      <c r="N152" s="8"/>
      <c r="O152" s="35"/>
    </row>
    <row r="153" spans="1:15">
      <c r="A153" s="1" t="s">
        <v>410</v>
      </c>
      <c r="B153" s="1" t="s">
        <v>411</v>
      </c>
      <c r="C153" s="8" t="s">
        <v>568</v>
      </c>
      <c r="D153" s="35" t="s">
        <v>568</v>
      </c>
      <c r="E153" s="8" t="s">
        <v>568</v>
      </c>
      <c r="F153" s="35" t="s">
        <v>568</v>
      </c>
      <c r="G153" s="8" t="s">
        <v>568</v>
      </c>
      <c r="H153" s="35" t="s">
        <v>568</v>
      </c>
      <c r="M153" s="35"/>
      <c r="N153" s="8"/>
      <c r="O153" s="35"/>
    </row>
    <row r="154" spans="1:15">
      <c r="A154" s="1" t="s">
        <v>298</v>
      </c>
      <c r="B154" s="1" t="s">
        <v>299</v>
      </c>
      <c r="C154" s="8">
        <v>9298.5610146916242</v>
      </c>
      <c r="D154" s="35">
        <v>0.17018212304825781</v>
      </c>
      <c r="E154" s="8">
        <v>7649.6244592776384</v>
      </c>
      <c r="F154" s="35">
        <v>0.11632024664438893</v>
      </c>
      <c r="G154" s="8">
        <v>7943.8056319581519</v>
      </c>
      <c r="H154" s="35">
        <v>0.10551318022155709</v>
      </c>
      <c r="M154" s="35"/>
      <c r="N154" s="8"/>
      <c r="O154" s="35"/>
    </row>
    <row r="155" spans="1:15">
      <c r="A155" s="1" t="s">
        <v>300</v>
      </c>
      <c r="B155" s="1" t="s">
        <v>301</v>
      </c>
      <c r="C155" s="8">
        <v>5995.8854554112277</v>
      </c>
      <c r="D155" s="35">
        <v>0.43050339872188509</v>
      </c>
      <c r="E155" s="8">
        <v>8459.9354808178086</v>
      </c>
      <c r="F155" s="35">
        <v>0.69785217151770207</v>
      </c>
      <c r="G155" s="8">
        <v>5950.4617454331055</v>
      </c>
      <c r="H155" s="35">
        <v>0.66200447522093986</v>
      </c>
      <c r="M155" s="35"/>
      <c r="N155" s="8"/>
      <c r="O155" s="35"/>
    </row>
    <row r="156" spans="1:15">
      <c r="A156" s="1" t="s">
        <v>302</v>
      </c>
      <c r="B156" s="1" t="s">
        <v>303</v>
      </c>
      <c r="C156" s="8" t="s">
        <v>568</v>
      </c>
      <c r="D156" s="35" t="s">
        <v>568</v>
      </c>
      <c r="E156" s="8" t="s">
        <v>568</v>
      </c>
      <c r="F156" s="35" t="s">
        <v>568</v>
      </c>
      <c r="G156" s="8" t="s">
        <v>568</v>
      </c>
      <c r="H156" s="35" t="s">
        <v>568</v>
      </c>
      <c r="M156" s="35"/>
      <c r="N156" s="8"/>
      <c r="O156" s="35"/>
    </row>
    <row r="157" spans="1:15">
      <c r="A157" s="1" t="s">
        <v>304</v>
      </c>
      <c r="B157" s="1" t="s">
        <v>305</v>
      </c>
      <c r="C157" s="8">
        <v>3493.49674222671</v>
      </c>
      <c r="D157" s="35">
        <v>9.1503599294266033E-2</v>
      </c>
      <c r="E157" s="8">
        <v>4522.7941542005437</v>
      </c>
      <c r="F157" s="35">
        <v>0.10913388903428076</v>
      </c>
      <c r="G157" s="8">
        <v>4770.4102767833629</v>
      </c>
      <c r="H157" s="35">
        <v>0.10621610785714068</v>
      </c>
      <c r="M157" s="35"/>
      <c r="N157" s="8"/>
      <c r="O157" s="35"/>
    </row>
    <row r="158" spans="1:15">
      <c r="A158" s="1" t="s">
        <v>307</v>
      </c>
      <c r="B158" s="1" t="s">
        <v>308</v>
      </c>
      <c r="C158" s="8">
        <v>2710.8090212129136</v>
      </c>
      <c r="D158" s="35">
        <v>0.15839543049653132</v>
      </c>
      <c r="E158" s="8">
        <v>3733.104805313726</v>
      </c>
      <c r="F158" s="35">
        <v>0.20779216411624535</v>
      </c>
      <c r="G158" s="8">
        <v>3329.1098382715936</v>
      </c>
      <c r="H158" s="35">
        <v>0.1690068204899452</v>
      </c>
      <c r="M158" s="35"/>
      <c r="N158" s="8"/>
      <c r="O158" s="35"/>
    </row>
    <row r="159" spans="1:15">
      <c r="A159" s="1" t="s">
        <v>311</v>
      </c>
      <c r="B159" s="1" t="s">
        <v>312</v>
      </c>
      <c r="C159" s="8" t="s">
        <v>568</v>
      </c>
      <c r="D159" s="35" t="s">
        <v>568</v>
      </c>
      <c r="E159" s="8">
        <v>10428.548102566076</v>
      </c>
      <c r="F159" s="35">
        <v>9.200316876188272E-2</v>
      </c>
      <c r="G159" s="8">
        <v>7768.6473555975599</v>
      </c>
      <c r="H159" s="35">
        <v>5.7147368176238549E-2</v>
      </c>
      <c r="M159" s="35"/>
      <c r="N159" s="8"/>
      <c r="O159" s="35"/>
    </row>
    <row r="160" spans="1:15">
      <c r="A160" s="1" t="s">
        <v>313</v>
      </c>
      <c r="B160" s="1" t="s">
        <v>314</v>
      </c>
      <c r="C160" s="8">
        <v>5863.1906091046785</v>
      </c>
      <c r="D160" s="35">
        <v>2.3140663683324649E-2</v>
      </c>
      <c r="E160" s="8">
        <v>6647.5174661967467</v>
      </c>
      <c r="F160" s="35">
        <v>2.2630410706362195E-2</v>
      </c>
      <c r="G160" s="8">
        <v>4167.4079793962583</v>
      </c>
      <c r="H160" s="35">
        <v>1.3626456540061397E-2</v>
      </c>
      <c r="M160" s="35"/>
      <c r="N160" s="8"/>
      <c r="O160" s="35"/>
    </row>
    <row r="161" spans="1:15">
      <c r="A161" s="1" t="s">
        <v>424</v>
      </c>
      <c r="B161" s="1" t="s">
        <v>425</v>
      </c>
      <c r="C161" s="8" t="s">
        <v>568</v>
      </c>
      <c r="D161" s="35" t="s">
        <v>568</v>
      </c>
      <c r="E161" s="8" t="s">
        <v>568</v>
      </c>
      <c r="F161" s="35" t="s">
        <v>568</v>
      </c>
      <c r="G161" s="8" t="s">
        <v>568</v>
      </c>
      <c r="H161" s="35" t="s">
        <v>568</v>
      </c>
      <c r="M161" s="35"/>
      <c r="N161" s="8"/>
      <c r="O161" s="35"/>
    </row>
    <row r="162" spans="1:15">
      <c r="A162" s="1" t="s">
        <v>317</v>
      </c>
      <c r="B162" s="1" t="s">
        <v>318</v>
      </c>
      <c r="C162" s="8" t="s">
        <v>568</v>
      </c>
      <c r="D162" s="35" t="s">
        <v>568</v>
      </c>
      <c r="E162" s="8" t="s">
        <v>568</v>
      </c>
      <c r="F162" s="35" t="s">
        <v>568</v>
      </c>
      <c r="G162" s="8" t="s">
        <v>568</v>
      </c>
      <c r="H162" s="35" t="s">
        <v>568</v>
      </c>
      <c r="M162" s="35"/>
      <c r="N162" s="8"/>
      <c r="O162" s="35"/>
    </row>
    <row r="163" spans="1:15">
      <c r="A163" s="1" t="s">
        <v>321</v>
      </c>
      <c r="B163" s="1" t="s">
        <v>426</v>
      </c>
      <c r="C163" s="8" t="s">
        <v>568</v>
      </c>
      <c r="D163" s="35" t="s">
        <v>568</v>
      </c>
      <c r="E163" s="8">
        <v>8395.6191411615328</v>
      </c>
      <c r="F163" s="35">
        <v>0.13619740160004701</v>
      </c>
      <c r="G163" s="8">
        <v>6705.0969028977133</v>
      </c>
      <c r="H163" s="35">
        <v>8.2874997870828096E-2</v>
      </c>
      <c r="M163" s="35"/>
      <c r="N163" s="8"/>
      <c r="O163" s="35"/>
    </row>
    <row r="164" spans="1:15">
      <c r="A164" s="1" t="s">
        <v>324</v>
      </c>
      <c r="B164" s="1" t="s">
        <v>325</v>
      </c>
      <c r="C164" s="8" t="s">
        <v>568</v>
      </c>
      <c r="D164" s="35" t="s">
        <v>568</v>
      </c>
      <c r="E164" s="8">
        <v>14371.567399148926</v>
      </c>
      <c r="F164" s="35">
        <v>0.27528080954339623</v>
      </c>
      <c r="G164" s="8">
        <v>7079.2415237877121</v>
      </c>
      <c r="H164" s="35">
        <v>9.6755840939746152E-2</v>
      </c>
      <c r="M164" s="35"/>
      <c r="N164" s="8"/>
      <c r="O164" s="35"/>
    </row>
    <row r="165" spans="1:15">
      <c r="A165" s="1" t="s">
        <v>326</v>
      </c>
      <c r="B165" s="1" t="s">
        <v>327</v>
      </c>
      <c r="C165" s="8">
        <v>1946.3148953430805</v>
      </c>
      <c r="D165" s="35">
        <v>0.39536754622692716</v>
      </c>
      <c r="E165" s="8">
        <v>2105.5456637806865</v>
      </c>
      <c r="F165" s="35">
        <v>0.4656642627914469</v>
      </c>
      <c r="G165" s="8">
        <v>2946.7606917143153</v>
      </c>
      <c r="H165" s="35">
        <v>0.55326789331570891</v>
      </c>
      <c r="M165" s="35"/>
      <c r="N165" s="8"/>
      <c r="O165" s="35"/>
    </row>
    <row r="166" spans="1:15">
      <c r="A166" s="1" t="s">
        <v>427</v>
      </c>
      <c r="B166" s="1" t="s">
        <v>428</v>
      </c>
      <c r="C166" s="8" t="s">
        <v>568</v>
      </c>
      <c r="D166" s="35" t="s">
        <v>568</v>
      </c>
      <c r="E166" s="8" t="s">
        <v>568</v>
      </c>
      <c r="F166" s="35" t="s">
        <v>568</v>
      </c>
      <c r="G166" s="8" t="s">
        <v>568</v>
      </c>
      <c r="H166" s="35" t="s">
        <v>568</v>
      </c>
      <c r="M166" s="35"/>
      <c r="N166" s="8"/>
      <c r="O166" s="35"/>
    </row>
    <row r="167" spans="1:15">
      <c r="A167" s="1" t="s">
        <v>429</v>
      </c>
      <c r="B167" s="1" t="s">
        <v>430</v>
      </c>
      <c r="C167" s="8" t="s">
        <v>568</v>
      </c>
      <c r="D167" s="35" t="s">
        <v>568</v>
      </c>
      <c r="E167" s="8" t="s">
        <v>568</v>
      </c>
      <c r="F167" s="35" t="s">
        <v>568</v>
      </c>
      <c r="G167" s="8" t="s">
        <v>568</v>
      </c>
      <c r="H167" s="35" t="s">
        <v>568</v>
      </c>
      <c r="M167" s="35"/>
      <c r="N167" s="8"/>
      <c r="O167" s="35"/>
    </row>
    <row r="168" spans="1:15">
      <c r="A168" s="1" t="s">
        <v>431</v>
      </c>
      <c r="B168" s="1" t="s">
        <v>432</v>
      </c>
      <c r="C168" s="8" t="s">
        <v>568</v>
      </c>
      <c r="D168" s="35" t="s">
        <v>568</v>
      </c>
      <c r="E168" s="8" t="s">
        <v>568</v>
      </c>
      <c r="F168" s="35" t="s">
        <v>568</v>
      </c>
      <c r="G168" s="8" t="s">
        <v>568</v>
      </c>
      <c r="H168" s="35" t="s">
        <v>568</v>
      </c>
      <c r="M168" s="35"/>
      <c r="N168" s="8"/>
      <c r="O168" s="35"/>
    </row>
    <row r="169" spans="1:15">
      <c r="A169" s="1" t="s">
        <v>328</v>
      </c>
      <c r="B169" s="1" t="s">
        <v>329</v>
      </c>
      <c r="C169" s="8">
        <v>14218.495500257664</v>
      </c>
      <c r="D169" s="35">
        <v>8.9576588793869094E-2</v>
      </c>
      <c r="E169" s="8">
        <v>12609.370794105746</v>
      </c>
      <c r="F169" s="35">
        <v>8.03727957948248E-2</v>
      </c>
      <c r="G169" s="8">
        <v>10392.069688201816</v>
      </c>
      <c r="H169" s="35">
        <v>7.1127231773751784E-2</v>
      </c>
      <c r="M169" s="35"/>
      <c r="N169" s="8"/>
      <c r="O169" s="35"/>
    </row>
    <row r="170" spans="1:15">
      <c r="A170" s="1" t="s">
        <v>330</v>
      </c>
      <c r="B170" s="1" t="s">
        <v>331</v>
      </c>
      <c r="C170" s="8">
        <v>2513.8100175513</v>
      </c>
      <c r="D170" s="35">
        <v>0.20790133116799556</v>
      </c>
      <c r="E170" s="8">
        <v>2795.5743150608923</v>
      </c>
      <c r="F170" s="35">
        <v>0.22361694357173273</v>
      </c>
      <c r="G170" s="8">
        <v>1614.6304953630488</v>
      </c>
      <c r="H170" s="35">
        <v>0.11825235284367293</v>
      </c>
      <c r="M170" s="35"/>
      <c r="N170" s="8"/>
      <c r="O170" s="35"/>
    </row>
    <row r="171" spans="1:15">
      <c r="A171" s="1" t="s">
        <v>334</v>
      </c>
      <c r="B171" s="1" t="s">
        <v>335</v>
      </c>
      <c r="C171" s="8" t="s">
        <v>568</v>
      </c>
      <c r="D171" s="35" t="s">
        <v>568</v>
      </c>
      <c r="E171" s="8" t="s">
        <v>568</v>
      </c>
      <c r="F171" s="35" t="s">
        <v>568</v>
      </c>
      <c r="G171" s="8" t="s">
        <v>568</v>
      </c>
      <c r="H171" s="35" t="s">
        <v>568</v>
      </c>
      <c r="M171" s="35"/>
      <c r="N171" s="8"/>
      <c r="O171" s="35"/>
    </row>
    <row r="172" spans="1:15">
      <c r="A172" s="1" t="s">
        <v>433</v>
      </c>
      <c r="B172" s="1" t="s">
        <v>434</v>
      </c>
      <c r="C172" s="8">
        <v>2315.0960591366252</v>
      </c>
      <c r="D172" s="35">
        <v>1.5200161418975382E-2</v>
      </c>
      <c r="E172" s="8">
        <v>2253.9840613547176</v>
      </c>
      <c r="F172" s="35">
        <v>1.2384371187205451E-2</v>
      </c>
      <c r="G172" s="8">
        <v>1854.3613747635936</v>
      </c>
      <c r="H172" s="35">
        <v>1.1323143813293055E-2</v>
      </c>
      <c r="M172" s="35"/>
      <c r="N172" s="8"/>
      <c r="O172" s="35"/>
    </row>
    <row r="173" spans="1:15">
      <c r="A173" s="1" t="s">
        <v>336</v>
      </c>
      <c r="B173" s="1" t="s">
        <v>337</v>
      </c>
      <c r="C173" s="8">
        <v>1401.1438590361656</v>
      </c>
      <c r="D173" s="35">
        <v>0.37371257481729214</v>
      </c>
      <c r="E173" s="8">
        <v>1314.9413409436138</v>
      </c>
      <c r="F173" s="35">
        <v>0.39528868460619387</v>
      </c>
      <c r="G173" s="8">
        <v>1362.7425426522941</v>
      </c>
      <c r="H173" s="35">
        <v>0.33854634010907209</v>
      </c>
      <c r="M173" s="35"/>
      <c r="N173" s="8"/>
      <c r="O173" s="35"/>
    </row>
    <row r="174" spans="1:15">
      <c r="A174" s="1" t="s">
        <v>340</v>
      </c>
      <c r="B174" s="1" t="s">
        <v>341</v>
      </c>
      <c r="C174" s="8">
        <v>3.1624479452294807</v>
      </c>
      <c r="D174" s="35">
        <v>1.447601056840659E-5</v>
      </c>
      <c r="E174" s="8">
        <v>2.3252536224689329</v>
      </c>
      <c r="F174" s="35">
        <v>8.8864387234386065E-6</v>
      </c>
      <c r="G174" s="8">
        <v>1.9851518476326344</v>
      </c>
      <c r="H174" s="35">
        <v>6.5957364285967006E-6</v>
      </c>
      <c r="M174" s="35"/>
      <c r="N174" s="8"/>
      <c r="O174" s="35"/>
    </row>
    <row r="175" spans="1:15">
      <c r="A175" s="1" t="s">
        <v>435</v>
      </c>
      <c r="B175" s="1" t="s">
        <v>345</v>
      </c>
      <c r="C175" s="8" t="s">
        <v>568</v>
      </c>
      <c r="D175" s="35" t="s">
        <v>568</v>
      </c>
      <c r="E175" s="8">
        <v>7720.7261218238764</v>
      </c>
      <c r="F175" s="35">
        <v>6.8646170585211899E-2</v>
      </c>
      <c r="G175" s="8">
        <v>4877.0584528922063</v>
      </c>
      <c r="H175" s="35">
        <v>3.4255549010387354E-2</v>
      </c>
      <c r="M175" s="35"/>
      <c r="N175" s="8"/>
      <c r="O175" s="35"/>
    </row>
    <row r="176" spans="1:15">
      <c r="A176" s="1" t="s">
        <v>346</v>
      </c>
      <c r="B176" s="1" t="s">
        <v>347</v>
      </c>
      <c r="C176" s="8" t="s">
        <v>568</v>
      </c>
      <c r="D176" s="35" t="s">
        <v>568</v>
      </c>
      <c r="E176" s="8" t="s">
        <v>568</v>
      </c>
      <c r="F176" s="35" t="s">
        <v>568</v>
      </c>
      <c r="G176" s="8" t="s">
        <v>568</v>
      </c>
      <c r="H176" s="35" t="s">
        <v>568</v>
      </c>
      <c r="M176" s="35"/>
      <c r="N176" s="8"/>
      <c r="O176" s="35"/>
    </row>
    <row r="177" spans="1:15">
      <c r="A177" s="1" t="s">
        <v>436</v>
      </c>
      <c r="B177" s="1" t="s">
        <v>437</v>
      </c>
      <c r="C177" s="8" t="s">
        <v>568</v>
      </c>
      <c r="D177" s="35" t="s">
        <v>568</v>
      </c>
      <c r="E177" s="8" t="s">
        <v>568</v>
      </c>
      <c r="F177" s="35" t="s">
        <v>568</v>
      </c>
      <c r="G177" s="8" t="s">
        <v>568</v>
      </c>
      <c r="H177" s="35" t="s">
        <v>568</v>
      </c>
      <c r="M177" s="35"/>
      <c r="N177" s="8"/>
      <c r="O177" s="35"/>
    </row>
    <row r="178" spans="1:15">
      <c r="A178" s="1" t="s">
        <v>348</v>
      </c>
      <c r="B178" s="1" t="s">
        <v>349</v>
      </c>
      <c r="C178" s="8" t="s">
        <v>568</v>
      </c>
      <c r="D178" s="35" t="s">
        <v>568</v>
      </c>
      <c r="E178" s="8" t="s">
        <v>568</v>
      </c>
      <c r="F178" s="35" t="s">
        <v>568</v>
      </c>
      <c r="G178" s="8" t="s">
        <v>568</v>
      </c>
      <c r="H178" s="35" t="s">
        <v>568</v>
      </c>
      <c r="M178" s="35"/>
      <c r="N178" s="8"/>
      <c r="O178" s="35"/>
    </row>
    <row r="179" spans="1:15">
      <c r="A179" s="1" t="s">
        <v>352</v>
      </c>
      <c r="B179" s="1" t="s">
        <v>353</v>
      </c>
      <c r="C179" s="8">
        <v>12258.958572728508</v>
      </c>
      <c r="D179" s="35">
        <v>0.16123493963615523</v>
      </c>
      <c r="E179" s="8">
        <v>8062.8410241957263</v>
      </c>
      <c r="F179" s="35">
        <v>0.10549701321424722</v>
      </c>
      <c r="G179" s="8">
        <v>3128.6618288098916</v>
      </c>
      <c r="H179" s="35">
        <v>3.6295818714334127E-2</v>
      </c>
      <c r="M179" s="35"/>
      <c r="N179" s="8"/>
      <c r="O179" s="35"/>
    </row>
    <row r="180" spans="1:15">
      <c r="A180" s="1" t="s">
        <v>354</v>
      </c>
      <c r="B180" s="1" t="s">
        <v>355</v>
      </c>
      <c r="C180" s="8">
        <v>7402.5639580363841</v>
      </c>
      <c r="D180" s="35">
        <v>2.2795402772269633E-2</v>
      </c>
      <c r="E180" s="8">
        <v>10560.467183924238</v>
      </c>
      <c r="F180" s="35">
        <v>2.8143014350776534E-2</v>
      </c>
      <c r="G180" s="8">
        <v>7412.9581343246409</v>
      </c>
      <c r="H180" s="35">
        <v>1.8151903213705693E-2</v>
      </c>
      <c r="M180" s="35"/>
      <c r="N180" s="8"/>
      <c r="O180" s="35"/>
    </row>
    <row r="181" spans="1:15">
      <c r="A181" s="1" t="s">
        <v>358</v>
      </c>
      <c r="B181" s="1" t="s">
        <v>359</v>
      </c>
      <c r="C181" s="8">
        <v>3428.3373248515909</v>
      </c>
      <c r="D181" s="35">
        <v>0.2275182597754225</v>
      </c>
      <c r="E181" s="8">
        <v>2607.9148727544607</v>
      </c>
      <c r="F181" s="35">
        <v>0.15139716130631695</v>
      </c>
      <c r="G181" s="8">
        <v>2074.4348938657399</v>
      </c>
      <c r="H181" s="35">
        <v>9.5862699586054811E-2</v>
      </c>
      <c r="M181" s="35"/>
      <c r="N181" s="8"/>
      <c r="O181" s="35"/>
    </row>
    <row r="182" spans="1:15">
      <c r="A182" s="1" t="s">
        <v>438</v>
      </c>
      <c r="B182" s="1" t="s">
        <v>439</v>
      </c>
      <c r="C182" s="8">
        <v>12793.2440669107</v>
      </c>
      <c r="D182" s="35">
        <v>0.11461617047811692</v>
      </c>
      <c r="E182" s="8">
        <v>15289.345732994238</v>
      </c>
      <c r="F182" s="35">
        <v>0.1170629818856893</v>
      </c>
      <c r="G182" s="8">
        <v>4394.5405626487018</v>
      </c>
      <c r="H182" s="35">
        <v>3.324322276740746E-2</v>
      </c>
      <c r="M182" s="35"/>
      <c r="N182" s="8"/>
      <c r="O182" s="35"/>
    </row>
    <row r="183" spans="1:15">
      <c r="A183" s="1" t="s">
        <v>440</v>
      </c>
      <c r="B183" s="1" t="s">
        <v>441</v>
      </c>
      <c r="C183" s="8">
        <v>7.5969304611455568</v>
      </c>
      <c r="D183" s="35">
        <v>9.6353170790207881E-5</v>
      </c>
      <c r="E183" s="8">
        <v>13.600228293904706</v>
      </c>
      <c r="F183" s="35">
        <v>1.6453242760499558E-4</v>
      </c>
      <c r="G183" s="8">
        <v>24.69239928276264</v>
      </c>
      <c r="H183" s="35">
        <v>2.6804127354808198E-4</v>
      </c>
      <c r="M183" s="35"/>
      <c r="N183" s="8"/>
      <c r="O183" s="35"/>
    </row>
    <row r="184" spans="1:15">
      <c r="A184" s="1" t="s">
        <v>442</v>
      </c>
      <c r="B184" s="1" t="s">
        <v>443</v>
      </c>
      <c r="C184" s="8">
        <v>3520.2249987057162</v>
      </c>
      <c r="D184" s="35">
        <v>7.1802105614351561E-2</v>
      </c>
      <c r="E184" s="8">
        <v>3298.8737056670161</v>
      </c>
      <c r="F184" s="35">
        <v>6.0781204492620811E-2</v>
      </c>
      <c r="G184" s="8">
        <v>3065.2405277373737</v>
      </c>
      <c r="H184" s="35">
        <v>5.1471083689257457E-2</v>
      </c>
      <c r="M184" s="35"/>
      <c r="N184" s="8"/>
      <c r="O184" s="35"/>
    </row>
    <row r="185" spans="1:15">
      <c r="A185" s="1" t="s">
        <v>360</v>
      </c>
      <c r="B185" s="1" t="s">
        <v>361</v>
      </c>
      <c r="C185" s="8">
        <v>10354.881847068884</v>
      </c>
      <c r="D185" s="35">
        <v>1.0706851171096321</v>
      </c>
      <c r="E185" s="8">
        <v>7240.3494160526607</v>
      </c>
      <c r="F185" s="35">
        <v>0.6849920024718108</v>
      </c>
      <c r="G185" s="8">
        <v>5356.9790711279948</v>
      </c>
      <c r="H185" s="35">
        <v>0.44096954961184298</v>
      </c>
      <c r="M185" s="35"/>
      <c r="N185" s="8"/>
      <c r="O185" s="35"/>
    </row>
    <row r="186" spans="1:15">
      <c r="A186" s="1" t="s">
        <v>444</v>
      </c>
      <c r="B186" s="1" t="s">
        <v>445</v>
      </c>
      <c r="C186" s="8" t="s">
        <v>568</v>
      </c>
      <c r="D186" s="35" t="s">
        <v>568</v>
      </c>
      <c r="E186" s="8" t="s">
        <v>568</v>
      </c>
      <c r="F186" s="35" t="s">
        <v>568</v>
      </c>
      <c r="G186" s="8" t="s">
        <v>568</v>
      </c>
      <c r="H186" s="35" t="s">
        <v>568</v>
      </c>
      <c r="M186" s="35"/>
      <c r="N186" s="8"/>
      <c r="O186" s="35"/>
    </row>
    <row r="187" spans="1:15">
      <c r="A187" s="1" t="s">
        <v>364</v>
      </c>
      <c r="B187" s="1" t="s">
        <v>365</v>
      </c>
      <c r="C187" s="8">
        <v>16230.093899921207</v>
      </c>
      <c r="D187" s="35">
        <v>0.40890165509780746</v>
      </c>
      <c r="E187" s="8">
        <v>21131.279090959531</v>
      </c>
      <c r="F187" s="35">
        <v>0.52227794546063511</v>
      </c>
      <c r="G187" s="8">
        <v>10580.06435353019</v>
      </c>
      <c r="H187" s="35">
        <v>0.2619286105858209</v>
      </c>
      <c r="M187" s="35"/>
      <c r="N187" s="8"/>
      <c r="O187" s="35"/>
    </row>
    <row r="188" spans="1:15">
      <c r="A188" s="1" t="s">
        <v>366</v>
      </c>
      <c r="B188" s="1" t="s">
        <v>367</v>
      </c>
      <c r="C188" s="8">
        <v>15920.450538775125</v>
      </c>
      <c r="D188" s="35">
        <v>3.2186680714683356E-2</v>
      </c>
      <c r="E188" s="8">
        <v>20585.588677863314</v>
      </c>
      <c r="F188" s="35">
        <v>3.6541326802625423E-2</v>
      </c>
      <c r="G188" s="8">
        <v>15307.121192402694</v>
      </c>
      <c r="H188" s="35">
        <v>2.4376339587816657E-2</v>
      </c>
      <c r="M188" s="35"/>
      <c r="N188" s="8"/>
      <c r="O188" s="35"/>
    </row>
    <row r="189" spans="1:15">
      <c r="A189" s="1" t="s">
        <v>370</v>
      </c>
      <c r="B189" s="1" t="s">
        <v>371</v>
      </c>
      <c r="C189" s="8">
        <v>15694.359632118991</v>
      </c>
      <c r="D189" s="35">
        <v>2.3413837297413767E-2</v>
      </c>
      <c r="E189" s="8">
        <v>13508.595071143425</v>
      </c>
      <c r="F189" s="35">
        <v>1.887704334080163E-2</v>
      </c>
      <c r="G189" s="8">
        <v>9410.9047149140697</v>
      </c>
      <c r="H189" s="35">
        <v>1.2772750018916392E-2</v>
      </c>
      <c r="M189" s="35"/>
      <c r="N189" s="8"/>
      <c r="O189" s="35"/>
    </row>
    <row r="190" spans="1:15">
      <c r="A190" s="1" t="s">
        <v>372</v>
      </c>
      <c r="B190" s="1" t="s">
        <v>373</v>
      </c>
      <c r="C190" s="8">
        <v>4705.0562422760686</v>
      </c>
      <c r="D190" s="35">
        <v>0.23017746688766277</v>
      </c>
      <c r="E190" s="8">
        <v>2905.9549855654227</v>
      </c>
      <c r="F190" s="35">
        <v>0.14150508818708518</v>
      </c>
      <c r="G190" s="8">
        <v>3251.7557280598239</v>
      </c>
      <c r="H190" s="35">
        <v>0.15964098215875797</v>
      </c>
      <c r="M190" s="35"/>
      <c r="N190" s="8"/>
      <c r="O190" s="35"/>
    </row>
    <row r="191" spans="1:15">
      <c r="A191" s="1" t="s">
        <v>374</v>
      </c>
      <c r="B191" s="1" t="s">
        <v>375</v>
      </c>
      <c r="C191" s="8" t="s">
        <v>568</v>
      </c>
      <c r="D191" s="35" t="s">
        <v>568</v>
      </c>
      <c r="E191" s="8">
        <v>2013.6576935091421</v>
      </c>
      <c r="F191" s="35">
        <v>0.45889738253778023</v>
      </c>
      <c r="G191" s="8">
        <v>1734.6296179791339</v>
      </c>
      <c r="H191" s="35">
        <v>0.25938466734693583</v>
      </c>
      <c r="M191" s="35"/>
      <c r="N191" s="8"/>
      <c r="O191" s="35"/>
    </row>
    <row r="192" spans="1:15">
      <c r="A192" s="1" t="s">
        <v>446</v>
      </c>
      <c r="B192" s="1" t="s">
        <v>377</v>
      </c>
      <c r="C192" s="8" t="s">
        <v>568</v>
      </c>
      <c r="D192" s="35" t="s">
        <v>568</v>
      </c>
      <c r="E192" s="8" t="s">
        <v>568</v>
      </c>
      <c r="F192" s="35" t="s">
        <v>568</v>
      </c>
      <c r="G192" s="8" t="s">
        <v>568</v>
      </c>
      <c r="H192" s="35" t="s">
        <v>568</v>
      </c>
      <c r="M192" s="35"/>
      <c r="N192" s="8"/>
      <c r="O192" s="35"/>
    </row>
    <row r="193" spans="1:15">
      <c r="A193" s="1" t="s">
        <v>378</v>
      </c>
      <c r="B193" s="1" t="s">
        <v>379</v>
      </c>
      <c r="C193" s="8">
        <v>4954.6022094855089</v>
      </c>
      <c r="D193" s="35">
        <v>0.1752448535947255</v>
      </c>
      <c r="E193" s="8">
        <v>9107.3962479234215</v>
      </c>
      <c r="F193" s="35">
        <v>0.3079817738959203</v>
      </c>
      <c r="G193" s="8">
        <v>7172.1559988311128</v>
      </c>
      <c r="H193" s="35">
        <v>0.18991326646407586</v>
      </c>
      <c r="M193" s="35"/>
      <c r="N193" s="8"/>
      <c r="O193" s="35"/>
    </row>
    <row r="194" spans="1:15">
      <c r="A194" s="1" t="s">
        <v>380</v>
      </c>
      <c r="B194" s="1" t="s">
        <v>447</v>
      </c>
      <c r="C194" s="8" t="s">
        <v>568</v>
      </c>
      <c r="D194" s="35" t="s">
        <v>568</v>
      </c>
      <c r="E194" s="8" t="s">
        <v>568</v>
      </c>
      <c r="F194" s="35" t="s">
        <v>568</v>
      </c>
      <c r="G194" s="8" t="s">
        <v>568</v>
      </c>
      <c r="H194" s="35" t="s">
        <v>568</v>
      </c>
      <c r="M194" s="35"/>
      <c r="N194" s="8"/>
      <c r="O194" s="35"/>
    </row>
    <row r="195" spans="1:15">
      <c r="A195" s="1" t="s">
        <v>382</v>
      </c>
      <c r="B195" s="1" t="s">
        <v>383</v>
      </c>
      <c r="C195" s="8">
        <v>2127.7555644525482</v>
      </c>
      <c r="D195" s="35">
        <v>0.32943564462578528</v>
      </c>
      <c r="E195" s="8">
        <v>1643.2719049290706</v>
      </c>
      <c r="F195" s="35">
        <v>0.24316322547537855</v>
      </c>
      <c r="G195" s="8">
        <v>1105.6043122771141</v>
      </c>
      <c r="H195" s="35">
        <v>0.16712183317883533</v>
      </c>
      <c r="M195" s="35"/>
      <c r="N195" s="8"/>
      <c r="O195" s="35"/>
    </row>
    <row r="196" spans="1:15">
      <c r="A196" s="1" t="s">
        <v>448</v>
      </c>
      <c r="B196" s="1" t="s">
        <v>449</v>
      </c>
      <c r="C196" s="8">
        <v>50619.651604915132</v>
      </c>
      <c r="D196" s="35">
        <v>1.1111646565823601</v>
      </c>
      <c r="E196" s="8">
        <v>42497.449289467411</v>
      </c>
      <c r="F196" s="35">
        <v>0.85972241676179861</v>
      </c>
      <c r="G196" s="8">
        <v>32915.593882942703</v>
      </c>
      <c r="H196" s="35">
        <v>0.58908776834375776</v>
      </c>
      <c r="M196" s="35"/>
      <c r="N196" s="8"/>
      <c r="O196" s="35"/>
    </row>
    <row r="197" spans="1:15">
      <c r="A197" s="1" t="s">
        <v>386</v>
      </c>
      <c r="B197" s="1" t="s">
        <v>387</v>
      </c>
      <c r="C197" s="8">
        <v>4418.9390863095359</v>
      </c>
      <c r="D197" s="35">
        <v>5.0357089953844573E-2</v>
      </c>
      <c r="E197" s="8">
        <v>1045.5174364398531</v>
      </c>
      <c r="F197" s="35">
        <v>9.4014271558575009E-3</v>
      </c>
      <c r="G197" s="8">
        <v>792.14714505659026</v>
      </c>
      <c r="H197" s="35">
        <v>6.8218455103503106E-3</v>
      </c>
      <c r="M197" s="35"/>
      <c r="N197" s="8"/>
      <c r="O197" s="35"/>
    </row>
    <row r="198" spans="1:15">
      <c r="A198" s="1" t="s">
        <v>390</v>
      </c>
      <c r="B198" s="1" t="s">
        <v>391</v>
      </c>
      <c r="C198" s="8">
        <v>2459.0542129049327</v>
      </c>
      <c r="D198" s="35">
        <v>7.5292112460179764E-2</v>
      </c>
      <c r="E198" s="8">
        <v>3198.1426108320952</v>
      </c>
      <c r="F198" s="35">
        <v>8.2808419313755099E-2</v>
      </c>
      <c r="G198" s="8">
        <v>3361.3756379538372</v>
      </c>
      <c r="H198" s="35">
        <v>7.0932043794500368E-2</v>
      </c>
      <c r="M198" s="35"/>
      <c r="N198" s="8"/>
      <c r="O198" s="35"/>
    </row>
    <row r="199" spans="1:15">
      <c r="A199" s="1" t="s">
        <v>392</v>
      </c>
      <c r="B199" s="1" t="s">
        <v>393</v>
      </c>
      <c r="C199" s="8" t="s">
        <v>568</v>
      </c>
      <c r="D199" s="35" t="s">
        <v>568</v>
      </c>
      <c r="E199" s="8">
        <v>8250.7675544107733</v>
      </c>
      <c r="F199" s="35">
        <v>8.902706600967189E-2</v>
      </c>
      <c r="G199" s="8">
        <v>5147.5125333119031</v>
      </c>
      <c r="H199" s="35">
        <v>4.4827281914148566E-2</v>
      </c>
      <c r="M199" s="35"/>
      <c r="N199" s="8"/>
      <c r="O199" s="35"/>
    </row>
    <row r="200" spans="1:15">
      <c r="A200" s="1" t="s">
        <v>394</v>
      </c>
      <c r="B200" s="1" t="s">
        <v>395</v>
      </c>
      <c r="C200" s="8" t="s">
        <v>568</v>
      </c>
      <c r="D200" s="35" t="s">
        <v>568</v>
      </c>
      <c r="E200" s="8" t="s">
        <v>568</v>
      </c>
      <c r="F200" s="35" t="s">
        <v>568</v>
      </c>
      <c r="G200" s="8" t="s">
        <v>568</v>
      </c>
      <c r="H200" s="35" t="s">
        <v>568</v>
      </c>
      <c r="M200" s="35"/>
      <c r="N200" s="8"/>
      <c r="O200" s="35"/>
    </row>
    <row r="201" spans="1:15">
      <c r="A201" s="1" t="s">
        <v>396</v>
      </c>
      <c r="B201" s="1" t="s">
        <v>397</v>
      </c>
      <c r="C201" s="8">
        <v>2778.4485931219938</v>
      </c>
      <c r="D201" s="35">
        <v>0.65037006550091758</v>
      </c>
      <c r="E201" s="8">
        <v>4514.6394347199976</v>
      </c>
      <c r="F201" s="35">
        <v>0.88416830183302308</v>
      </c>
      <c r="G201" s="8">
        <v>3372.0812859072566</v>
      </c>
      <c r="H201" s="35">
        <v>0.56605861744845376</v>
      </c>
      <c r="M201" s="35"/>
      <c r="N201" s="8"/>
      <c r="O201" s="35"/>
    </row>
    <row r="202" spans="1:15">
      <c r="A202" s="1" t="s">
        <v>398</v>
      </c>
      <c r="B202" s="1" t="s">
        <v>399</v>
      </c>
      <c r="C202" s="8" t="s">
        <v>568</v>
      </c>
      <c r="D202" s="35" t="s">
        <v>568</v>
      </c>
      <c r="E202" s="8">
        <v>6250.3757474464182</v>
      </c>
      <c r="F202" s="35">
        <v>0.31738438990937096</v>
      </c>
      <c r="G202" s="8">
        <v>4928.702037911291</v>
      </c>
      <c r="H202" s="35">
        <v>0.16808856440659345</v>
      </c>
      <c r="M202" s="35"/>
      <c r="N202" s="8"/>
      <c r="O202" s="35"/>
    </row>
    <row r="203" spans="1:15">
      <c r="A203" s="1" t="s">
        <v>402</v>
      </c>
      <c r="B203" s="1" t="s">
        <v>403</v>
      </c>
      <c r="C203" s="8">
        <v>3889.9176364840519</v>
      </c>
      <c r="D203" s="35">
        <v>9.5781082007526091E-3</v>
      </c>
      <c r="E203" s="8">
        <v>4641.9389462804511</v>
      </c>
      <c r="F203" s="35">
        <v>1.1732133917740833E-2</v>
      </c>
      <c r="G203" s="8">
        <v>2878.3274449433688</v>
      </c>
      <c r="H203" s="35">
        <v>8.2308950828924171E-3</v>
      </c>
      <c r="M203" s="35"/>
      <c r="N203" s="8"/>
      <c r="O203" s="35"/>
    </row>
    <row r="204" spans="1:15">
      <c r="A204" s="1" t="s">
        <v>404</v>
      </c>
      <c r="B204" s="1" t="s">
        <v>405</v>
      </c>
      <c r="C204" s="8">
        <v>5040.3953870396144</v>
      </c>
      <c r="D204" s="35">
        <v>1.0032735646803691E-2</v>
      </c>
      <c r="E204" s="8">
        <v>4721.9620876253557</v>
      </c>
      <c r="F204" s="35">
        <v>8.1981560791841972E-3</v>
      </c>
      <c r="G204" s="8">
        <v>3177.9032871711452</v>
      </c>
      <c r="H204" s="35">
        <v>4.7959367079187165E-3</v>
      </c>
      <c r="M204" s="35"/>
      <c r="N204" s="8"/>
      <c r="O204" s="35"/>
    </row>
    <row r="205" spans="1:15">
      <c r="A205" s="1" t="s">
        <v>450</v>
      </c>
      <c r="B205" s="1" t="s">
        <v>407</v>
      </c>
      <c r="C205" s="8">
        <v>11388.934301020865</v>
      </c>
      <c r="D205" s="35">
        <v>1.9456719782751413E-2</v>
      </c>
      <c r="E205" s="8">
        <v>12811.366949484469</v>
      </c>
      <c r="F205" s="35">
        <v>1.9189427433001695E-2</v>
      </c>
      <c r="G205" s="8">
        <v>10343.418222143328</v>
      </c>
      <c r="H205" s="35">
        <v>1.4088099734792379E-2</v>
      </c>
      <c r="M205" s="35"/>
      <c r="N205" s="8"/>
      <c r="O205" s="35"/>
    </row>
    <row r="206" spans="1:15">
      <c r="A206" s="1" t="s">
        <v>408</v>
      </c>
      <c r="B206" s="1" t="s">
        <v>409</v>
      </c>
      <c r="C206" s="8">
        <v>5204.7845519480516</v>
      </c>
      <c r="D206" s="35">
        <v>6.2085616468378138E-2</v>
      </c>
      <c r="E206" s="8">
        <v>5770.9300304064709</v>
      </c>
      <c r="F206" s="35">
        <v>6.541619380950614E-2</v>
      </c>
      <c r="G206" s="8">
        <v>8287.9086205878211</v>
      </c>
      <c r="H206" s="35">
        <v>9.5611080948082197E-2</v>
      </c>
      <c r="M206" s="35"/>
      <c r="N206" s="8"/>
      <c r="O206" s="35"/>
    </row>
    <row r="207" spans="1:15">
      <c r="A207" s="1" t="s">
        <v>412</v>
      </c>
      <c r="B207" s="1" t="s">
        <v>413</v>
      </c>
      <c r="C207" s="8" t="s">
        <v>568</v>
      </c>
      <c r="D207" s="35" t="s">
        <v>568</v>
      </c>
      <c r="E207" s="8">
        <v>1543.0515450204496</v>
      </c>
      <c r="F207" s="35">
        <v>0.25045766158229565</v>
      </c>
      <c r="G207" s="8">
        <v>2287.0283042692363</v>
      </c>
      <c r="H207" s="35">
        <v>0.43023801412257284</v>
      </c>
      <c r="M207" s="35"/>
      <c r="N207" s="8"/>
      <c r="O207" s="35"/>
    </row>
    <row r="208" spans="1:15">
      <c r="A208" s="1" t="s">
        <v>451</v>
      </c>
      <c r="B208" s="1" t="s">
        <v>452</v>
      </c>
      <c r="C208" s="8" t="s">
        <v>568</v>
      </c>
      <c r="D208" s="35" t="s">
        <v>568</v>
      </c>
      <c r="E208" s="8">
        <v>14058.528984602224</v>
      </c>
      <c r="F208" s="35">
        <v>0.42128319119316016</v>
      </c>
      <c r="G208" s="8">
        <v>6950.7236833900661</v>
      </c>
      <c r="H208" s="35">
        <v>0.24050612683427802</v>
      </c>
      <c r="M208" s="35"/>
      <c r="N208" s="8"/>
      <c r="O208" s="35"/>
    </row>
    <row r="209" spans="1:15">
      <c r="A209" s="1" t="s">
        <v>453</v>
      </c>
      <c r="B209" s="1" t="s">
        <v>415</v>
      </c>
      <c r="C209" s="8">
        <v>8518.9032613276104</v>
      </c>
      <c r="D209" s="35">
        <v>0.10639469127175921</v>
      </c>
      <c r="E209" s="8">
        <v>6182.7791441875852</v>
      </c>
      <c r="F209" s="35">
        <v>8.351389821190966E-2</v>
      </c>
      <c r="G209" s="8">
        <v>6476.9216273441252</v>
      </c>
      <c r="H209" s="35">
        <v>9.2798641396126355E-2</v>
      </c>
      <c r="M209" s="35"/>
      <c r="N209" s="8"/>
      <c r="O209" s="35"/>
    </row>
    <row r="210" spans="1:15">
      <c r="A210" s="1" t="s">
        <v>454</v>
      </c>
      <c r="B210" s="1" t="s">
        <v>417</v>
      </c>
      <c r="C210" s="8" t="s">
        <v>568</v>
      </c>
      <c r="D210" s="35" t="s">
        <v>568</v>
      </c>
      <c r="E210" s="8" t="s">
        <v>568</v>
      </c>
      <c r="F210" s="35" t="s">
        <v>568</v>
      </c>
      <c r="G210" s="8">
        <v>2746.9108333030686</v>
      </c>
      <c r="H210" s="35">
        <v>0.29302395526630987</v>
      </c>
      <c r="M210" s="35"/>
      <c r="N210" s="8"/>
      <c r="O210" s="35"/>
    </row>
    <row r="211" spans="1:15">
      <c r="A211" s="1" t="s">
        <v>455</v>
      </c>
      <c r="B211" s="1" t="s">
        <v>456</v>
      </c>
      <c r="C211" s="8" t="s">
        <v>568</v>
      </c>
      <c r="D211" s="35" t="s">
        <v>568</v>
      </c>
      <c r="E211" s="8" t="s">
        <v>568</v>
      </c>
      <c r="F211" s="35" t="s">
        <v>568</v>
      </c>
      <c r="G211" s="8" t="s">
        <v>568</v>
      </c>
      <c r="H211" s="35" t="s">
        <v>568</v>
      </c>
      <c r="M211" s="35"/>
      <c r="N211" s="8"/>
      <c r="O211" s="35"/>
    </row>
    <row r="212" spans="1:15">
      <c r="A212" s="1" t="s">
        <v>457</v>
      </c>
      <c r="B212" s="1" t="s">
        <v>458</v>
      </c>
      <c r="C212" s="8" t="s">
        <v>568</v>
      </c>
      <c r="D212" s="35" t="s">
        <v>568</v>
      </c>
      <c r="E212" s="8" t="s">
        <v>568</v>
      </c>
      <c r="F212" s="35" t="s">
        <v>568</v>
      </c>
      <c r="G212" s="8" t="s">
        <v>568</v>
      </c>
      <c r="H212" s="35" t="s">
        <v>568</v>
      </c>
      <c r="M212" s="35"/>
      <c r="N212" s="8"/>
      <c r="O212" s="35"/>
    </row>
    <row r="213" spans="1:15">
      <c r="A213" s="1" t="s">
        <v>459</v>
      </c>
      <c r="B213" s="1" t="s">
        <v>419</v>
      </c>
      <c r="C213" s="8" t="s">
        <v>568</v>
      </c>
      <c r="D213" s="35" t="s">
        <v>568</v>
      </c>
      <c r="E213" s="8" t="s">
        <v>568</v>
      </c>
      <c r="F213" s="35" t="s">
        <v>568</v>
      </c>
      <c r="G213" s="8" t="s">
        <v>568</v>
      </c>
      <c r="H213" s="35" t="s">
        <v>568</v>
      </c>
      <c r="M213" s="35"/>
      <c r="N213" s="8"/>
      <c r="O213" s="35"/>
    </row>
    <row r="214" spans="1:15">
      <c r="A214" s="1" t="s">
        <v>420</v>
      </c>
      <c r="B214" s="1" t="s">
        <v>421</v>
      </c>
      <c r="C214" s="8">
        <v>3017.3312010029335</v>
      </c>
      <c r="D214" s="35">
        <v>0.31632114564200597</v>
      </c>
      <c r="E214" s="8">
        <v>3676.4786988194987</v>
      </c>
      <c r="F214" s="35">
        <v>0.38565574098737299</v>
      </c>
      <c r="G214" s="8">
        <v>1767.6774839047714</v>
      </c>
      <c r="H214" s="35">
        <v>0.18265053118024951</v>
      </c>
      <c r="M214" s="35"/>
      <c r="N214" s="8"/>
      <c r="O214" s="35"/>
    </row>
    <row r="215" spans="1:15">
      <c r="A215" s="1" t="s">
        <v>422</v>
      </c>
      <c r="B215" s="1" t="s">
        <v>423</v>
      </c>
      <c r="C215" s="8">
        <v>1338.2456555002627</v>
      </c>
      <c r="D215" s="35">
        <v>0.20797281952198238</v>
      </c>
      <c r="E215" s="8">
        <v>1799.0121482233853</v>
      </c>
      <c r="F215" s="35">
        <v>0.2781997134987057</v>
      </c>
      <c r="G215" s="8">
        <v>1890.0433786493243</v>
      </c>
      <c r="H215" s="35">
        <v>0.37894703096861088</v>
      </c>
      <c r="M215" s="35"/>
      <c r="N215" s="8"/>
      <c r="O215" s="35"/>
    </row>
    <row r="216" spans="1:15">
      <c r="C216" s="8"/>
      <c r="D216" s="35" t="s">
        <v>568</v>
      </c>
      <c r="E216" s="8"/>
      <c r="F216" s="35" t="s">
        <v>568</v>
      </c>
      <c r="G216" s="8"/>
      <c r="H216" s="35" t="s">
        <v>568</v>
      </c>
    </row>
    <row r="217" spans="1:15">
      <c r="C217" s="8">
        <f>SUM(C7:C215)</f>
        <v>911125.71995273558</v>
      </c>
      <c r="D217" s="8"/>
      <c r="E217" s="8">
        <f t="shared" ref="E217:G217" si="0">SUM(E7:E215)</f>
        <v>1176888.7987608521</v>
      </c>
      <c r="F217" s="8"/>
      <c r="G217" s="8">
        <f t="shared" si="0"/>
        <v>872638.48314506176</v>
      </c>
      <c r="H217" s="8"/>
    </row>
    <row r="218" spans="1:15">
      <c r="C218" s="8"/>
      <c r="D218" s="35" t="s">
        <v>568</v>
      </c>
      <c r="E218" s="8"/>
      <c r="F218" s="35" t="s">
        <v>568</v>
      </c>
      <c r="G218" s="8"/>
      <c r="H218" s="35" t="s">
        <v>568</v>
      </c>
    </row>
    <row r="219" spans="1:15">
      <c r="B219" s="36" t="s">
        <v>569</v>
      </c>
      <c r="C219" s="8"/>
      <c r="D219" s="35" t="s">
        <v>568</v>
      </c>
      <c r="E219" s="8"/>
      <c r="F219" s="35" t="s">
        <v>568</v>
      </c>
      <c r="G219" s="8"/>
      <c r="H219" s="35" t="s">
        <v>568</v>
      </c>
    </row>
    <row r="220" spans="1:15">
      <c r="B220" s="36" t="s">
        <v>570</v>
      </c>
      <c r="C220" s="8">
        <v>2765.5653689766591</v>
      </c>
      <c r="D220" s="35">
        <v>0.22622499010783659</v>
      </c>
      <c r="E220" s="8">
        <v>3944.6492480319866</v>
      </c>
      <c r="F220" s="35">
        <v>0.24789147064277089</v>
      </c>
      <c r="G220" s="8">
        <v>3377.018255723618</v>
      </c>
      <c r="H220" s="35">
        <v>0.16794427409957452</v>
      </c>
    </row>
    <row r="221" spans="1:15">
      <c r="B221" s="36" t="s">
        <v>571</v>
      </c>
      <c r="C221" s="8">
        <v>0</v>
      </c>
      <c r="D221" s="35" t="s">
        <v>568</v>
      </c>
      <c r="E221" s="8">
        <v>9677.1442500667636</v>
      </c>
      <c r="F221" s="35">
        <v>0.17551651687675157</v>
      </c>
      <c r="G221" s="8">
        <v>5767.6433780736797</v>
      </c>
      <c r="H221" s="35">
        <v>7.9286409324583654E-2</v>
      </c>
    </row>
    <row r="222" spans="1:15">
      <c r="B222" s="36" t="s">
        <v>572</v>
      </c>
      <c r="C222" s="8">
        <v>7825.4769612610635</v>
      </c>
      <c r="D222" s="35">
        <v>0.10939194745154492</v>
      </c>
      <c r="E222" s="8">
        <v>8813.0572288020412</v>
      </c>
      <c r="F222" s="35">
        <v>0.11517788847947652</v>
      </c>
      <c r="G222" s="8">
        <v>8466.7509391931108</v>
      </c>
      <c r="H222" s="35">
        <v>0.10691100523806682</v>
      </c>
    </row>
    <row r="223" spans="1:15">
      <c r="B223" s="36" t="s">
        <v>573</v>
      </c>
      <c r="C223" s="8">
        <v>3010.6174223603812</v>
      </c>
      <c r="D223" s="35">
        <v>0.12035438020087347</v>
      </c>
      <c r="E223" s="8">
        <v>3620.4655240050101</v>
      </c>
      <c r="F223" s="35">
        <v>0.14456314858994537</v>
      </c>
      <c r="G223" s="8">
        <v>3053.4877812470208</v>
      </c>
      <c r="H223" s="35">
        <v>0.10532057663160085</v>
      </c>
    </row>
    <row r="224" spans="1:15">
      <c r="B224" s="36" t="s">
        <v>574</v>
      </c>
      <c r="C224" s="8">
        <v>3065.4930747774365</v>
      </c>
      <c r="D224" s="35">
        <v>0.40377093783483808</v>
      </c>
      <c r="E224" s="8">
        <v>2953.1505801646053</v>
      </c>
      <c r="F224" s="35">
        <v>0.32913684226956752</v>
      </c>
      <c r="G224" s="8">
        <v>2299.6224378599986</v>
      </c>
      <c r="H224" s="35">
        <v>0.22016533227322466</v>
      </c>
    </row>
    <row r="225" spans="2:8">
      <c r="B225" s="36" t="s">
        <v>575</v>
      </c>
      <c r="C225" s="8">
        <v>4453.3507447871061</v>
      </c>
      <c r="D225" s="35">
        <v>0.33496911811340491</v>
      </c>
      <c r="E225" s="8">
        <v>3830.1567651637438</v>
      </c>
      <c r="F225" s="35">
        <v>0.29458760596366629</v>
      </c>
      <c r="G225" s="8">
        <v>2370.360541029188</v>
      </c>
      <c r="H225" s="35">
        <v>0.17106446874657594</v>
      </c>
    </row>
    <row r="226" spans="2:8">
      <c r="B226" s="36" t="s">
        <v>576</v>
      </c>
      <c r="C226" s="8">
        <v>2100.1690871575715</v>
      </c>
      <c r="D226" s="35">
        <v>0.39698224224736017</v>
      </c>
      <c r="E226" s="8">
        <v>2276.7812156657328</v>
      </c>
      <c r="F226" s="35">
        <v>0.40075962148517452</v>
      </c>
      <c r="G226" s="8">
        <v>1922.8312762696057</v>
      </c>
      <c r="H226" s="35">
        <v>0.29476911705547976</v>
      </c>
    </row>
    <row r="227" spans="2:8">
      <c r="B227" s="36" t="s">
        <v>577</v>
      </c>
      <c r="C227" s="8">
        <v>3250.8136014926777</v>
      </c>
      <c r="D227" s="35">
        <v>0.28693058380122227</v>
      </c>
      <c r="E227" s="8">
        <v>3846.8228090602415</v>
      </c>
      <c r="F227" s="35">
        <v>0.27881192447535574</v>
      </c>
      <c r="G227" s="8">
        <v>3149.9285177914708</v>
      </c>
      <c r="H227" s="35">
        <v>0.18407729184752233</v>
      </c>
    </row>
    <row r="228" spans="2:8">
      <c r="B228" s="36" t="s">
        <v>578</v>
      </c>
      <c r="C228" s="8">
        <v>7743.7878026647568</v>
      </c>
      <c r="D228" s="35">
        <v>0.10530049955788237</v>
      </c>
      <c r="E228" s="8">
        <v>9352.1638360341931</v>
      </c>
      <c r="F228" s="35">
        <v>0.12462227427232907</v>
      </c>
      <c r="G228" s="8">
        <v>6996.67241790558</v>
      </c>
      <c r="H228" s="35">
        <v>8.2465506518271739E-2</v>
      </c>
    </row>
    <row r="229" spans="2:8">
      <c r="B229" s="36" t="s">
        <v>579</v>
      </c>
      <c r="C229" s="8">
        <v>9141.7932243511459</v>
      </c>
      <c r="D229" s="35">
        <v>1.9107289471015032E-2</v>
      </c>
      <c r="E229" s="8">
        <v>11272.990694333306</v>
      </c>
      <c r="F229" s="35">
        <v>2.120574648546596E-2</v>
      </c>
      <c r="G229" s="8">
        <v>8019.1885508399482</v>
      </c>
      <c r="H229" s="35">
        <v>1.3792314815878436E-2</v>
      </c>
    </row>
    <row r="230" spans="2:8">
      <c r="B230" s="36" t="s">
        <v>580</v>
      </c>
      <c r="C230" s="8">
        <v>7625.1310573234632</v>
      </c>
      <c r="D230" s="35">
        <v>3.3617275201065298E-2</v>
      </c>
      <c r="E230" s="8">
        <v>6930.0821892430959</v>
      </c>
      <c r="F230" s="35">
        <v>3.0647605765275057E-2</v>
      </c>
      <c r="G230" s="8">
        <v>5543.6722001103353</v>
      </c>
      <c r="H230" s="35">
        <v>2.3977550583109523E-2</v>
      </c>
    </row>
    <row r="231" spans="2:8">
      <c r="B231" s="36" t="s">
        <v>581</v>
      </c>
      <c r="C231" s="8">
        <v>4704.0973514977622</v>
      </c>
      <c r="D231" s="35">
        <v>4.5521700827712133E-2</v>
      </c>
      <c r="E231" s="8">
        <v>5747.298994611142</v>
      </c>
      <c r="F231" s="35">
        <v>5.3016729628161376E-2</v>
      </c>
      <c r="G231" s="8">
        <v>4339.8636194534338</v>
      </c>
      <c r="H231" s="35">
        <v>3.7579653176157544E-2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X197"/>
  <sheetViews>
    <sheetView workbookViewId="0">
      <pane xSplit="3" ySplit="5" topLeftCell="K6" activePane="bottomRight" state="frozen"/>
      <selection pane="topRight" activeCell="D1" sqref="D1"/>
      <selection pane="bottomLeft" activeCell="A12" sqref="A12"/>
      <selection pane="bottomRight" activeCell="I23" sqref="I23"/>
    </sheetView>
  </sheetViews>
  <sheetFormatPr baseColWidth="10" defaultRowHeight="15" x14ac:dyDescent="0"/>
  <cols>
    <col min="14" max="14" width="11" customWidth="1"/>
  </cols>
  <sheetData>
    <row r="2" spans="2:24" ht="36" customHeight="1">
      <c r="D2" s="27" t="s">
        <v>605</v>
      </c>
      <c r="E2" s="27"/>
      <c r="N2" s="27" t="s">
        <v>606</v>
      </c>
      <c r="T2" s="47" t="s">
        <v>603</v>
      </c>
      <c r="U2" s="47"/>
      <c r="V2" s="47"/>
      <c r="W2" s="48" t="s">
        <v>604</v>
      </c>
      <c r="X2" s="48"/>
    </row>
    <row r="3" spans="2:24">
      <c r="U3">
        <v>0</v>
      </c>
      <c r="V3">
        <v>0</v>
      </c>
    </row>
    <row r="4" spans="2:24">
      <c r="T4" s="40">
        <v>0.3</v>
      </c>
      <c r="U4" s="40">
        <v>0.03</v>
      </c>
      <c r="V4" s="41">
        <v>3</v>
      </c>
    </row>
    <row r="5" spans="2:24" ht="45">
      <c r="D5" s="33" t="s">
        <v>582</v>
      </c>
      <c r="E5" s="33" t="s">
        <v>583</v>
      </c>
      <c r="F5" s="33" t="s">
        <v>584</v>
      </c>
      <c r="G5" s="33" t="s">
        <v>585</v>
      </c>
      <c r="H5" s="33" t="s">
        <v>586</v>
      </c>
      <c r="I5" s="33" t="s">
        <v>587</v>
      </c>
      <c r="J5" s="33" t="s">
        <v>588</v>
      </c>
      <c r="K5" s="33" t="s">
        <v>589</v>
      </c>
      <c r="L5" s="33" t="s">
        <v>590</v>
      </c>
      <c r="M5" s="33"/>
      <c r="N5" s="33" t="s">
        <v>591</v>
      </c>
      <c r="O5" s="33" t="s">
        <v>592</v>
      </c>
      <c r="P5" s="33" t="s">
        <v>593</v>
      </c>
      <c r="Q5" s="30"/>
      <c r="R5" s="33"/>
      <c r="T5" s="33" t="s">
        <v>594</v>
      </c>
      <c r="U5" s="33" t="s">
        <v>595</v>
      </c>
      <c r="V5" s="33" t="s">
        <v>596</v>
      </c>
      <c r="W5" s="33" t="s">
        <v>597</v>
      </c>
    </row>
    <row r="6" spans="2:24">
      <c r="B6" s="42" t="s">
        <v>17</v>
      </c>
      <c r="C6" s="42" t="s">
        <v>16</v>
      </c>
      <c r="D6">
        <v>144</v>
      </c>
      <c r="E6">
        <v>3500</v>
      </c>
      <c r="F6">
        <v>181</v>
      </c>
      <c r="G6">
        <v>11</v>
      </c>
      <c r="H6">
        <v>2</v>
      </c>
      <c r="I6">
        <v>13</v>
      </c>
      <c r="J6" s="38">
        <f t="shared" ref="J6:J37" si="0">G6/D6</f>
        <v>7.6388888888888895E-2</v>
      </c>
      <c r="K6" s="38">
        <f t="shared" ref="K6:K37" si="1">H6/E6</f>
        <v>5.7142857142857147E-4</v>
      </c>
      <c r="L6" s="38">
        <f t="shared" ref="L6:L37" si="2">I6/F6</f>
        <v>7.18232044198895E-2</v>
      </c>
      <c r="M6" s="38"/>
      <c r="N6" s="37">
        <v>652230</v>
      </c>
      <c r="O6" s="39">
        <v>13.388152539439547</v>
      </c>
      <c r="P6" s="32">
        <f>I6/O6</f>
        <v>0.9710077594129507</v>
      </c>
      <c r="Q6" s="39"/>
      <c r="R6" s="42" t="s">
        <v>17</v>
      </c>
      <c r="S6" s="42" t="s">
        <v>16</v>
      </c>
      <c r="T6" s="32">
        <f t="shared" ref="T6:T37" si="3">MIN(1,(J6-T$3)/(T$4-T$3))</f>
        <v>0.25462962962962965</v>
      </c>
      <c r="U6" s="32">
        <f t="shared" ref="U6:U37" si="4">MIN(1,(K6-U$3)/(U$4-U$3))</f>
        <v>1.9047619047619049E-2</v>
      </c>
      <c r="V6" s="32">
        <f t="shared" ref="V6:V37" si="5">MIN(1,(P6-V$3)/(V$4-V$3))</f>
        <v>0.32366925313765021</v>
      </c>
      <c r="W6" s="32">
        <v>0.1991155006049663</v>
      </c>
    </row>
    <row r="7" spans="2:24">
      <c r="B7" s="42" t="s">
        <v>20</v>
      </c>
      <c r="C7" s="42" t="s">
        <v>19</v>
      </c>
      <c r="D7">
        <v>73</v>
      </c>
      <c r="E7">
        <v>2965</v>
      </c>
      <c r="F7">
        <v>193</v>
      </c>
      <c r="G7">
        <v>3</v>
      </c>
      <c r="H7">
        <v>0</v>
      </c>
      <c r="I7">
        <v>6</v>
      </c>
      <c r="J7" s="38">
        <f t="shared" si="0"/>
        <v>4.1095890410958902E-2</v>
      </c>
      <c r="K7" s="38">
        <f t="shared" si="1"/>
        <v>0</v>
      </c>
      <c r="L7" s="38">
        <f t="shared" si="2"/>
        <v>3.1088082901554404E-2</v>
      </c>
      <c r="M7" s="38"/>
      <c r="N7" s="37">
        <v>27400</v>
      </c>
      <c r="O7" s="39">
        <v>10.218298292376161</v>
      </c>
      <c r="P7" s="32">
        <f t="shared" ref="P7:P70" si="6">I7/O7</f>
        <v>0.58718191897730954</v>
      </c>
      <c r="Q7" s="39"/>
      <c r="R7" s="42" t="s">
        <v>20</v>
      </c>
      <c r="S7" s="42" t="s">
        <v>19</v>
      </c>
      <c r="T7" s="32">
        <f t="shared" si="3"/>
        <v>0.13698630136986301</v>
      </c>
      <c r="U7" s="32">
        <f t="shared" si="4"/>
        <v>0</v>
      </c>
      <c r="V7" s="32">
        <f t="shared" si="5"/>
        <v>0.19572730632576985</v>
      </c>
      <c r="W7" s="32">
        <v>0.11090453589854428</v>
      </c>
    </row>
    <row r="8" spans="2:24">
      <c r="B8" s="42" t="s">
        <v>23</v>
      </c>
      <c r="C8" s="42" t="s">
        <v>22</v>
      </c>
      <c r="D8">
        <v>100</v>
      </c>
      <c r="E8">
        <v>3100</v>
      </c>
      <c r="F8">
        <v>183</v>
      </c>
      <c r="G8">
        <v>14</v>
      </c>
      <c r="H8">
        <v>3</v>
      </c>
      <c r="I8">
        <v>11</v>
      </c>
      <c r="J8" s="38">
        <f t="shared" si="0"/>
        <v>0.14000000000000001</v>
      </c>
      <c r="K8" s="38">
        <f t="shared" si="1"/>
        <v>9.6774193548387097E-4</v>
      </c>
      <c r="L8" s="38">
        <f t="shared" si="2"/>
        <v>6.0109289617486336E-2</v>
      </c>
      <c r="M8" s="38"/>
      <c r="N8" s="37">
        <v>2381740</v>
      </c>
      <c r="O8" s="39">
        <v>14.683341870966741</v>
      </c>
      <c r="P8" s="32">
        <f t="shared" si="6"/>
        <v>0.74914825907242655</v>
      </c>
      <c r="Q8" s="39"/>
      <c r="R8" s="42" t="s">
        <v>23</v>
      </c>
      <c r="S8" s="42" t="s">
        <v>22</v>
      </c>
      <c r="T8" s="32">
        <f t="shared" si="3"/>
        <v>0.46666666666666673</v>
      </c>
      <c r="U8" s="32">
        <f t="shared" si="4"/>
        <v>3.2258064516129031E-2</v>
      </c>
      <c r="V8" s="32">
        <f t="shared" si="5"/>
        <v>0.24971608635747553</v>
      </c>
      <c r="W8" s="32">
        <v>0.24954693918009044</v>
      </c>
    </row>
    <row r="9" spans="2:24">
      <c r="B9" s="42" t="s">
        <v>469</v>
      </c>
      <c r="C9" s="42" t="s">
        <v>28</v>
      </c>
      <c r="D9">
        <v>15</v>
      </c>
      <c r="E9" t="e">
        <v>#N/A</v>
      </c>
      <c r="F9" t="e">
        <v>#N/A</v>
      </c>
      <c r="G9">
        <v>2</v>
      </c>
      <c r="H9">
        <v>0</v>
      </c>
      <c r="I9">
        <v>0</v>
      </c>
      <c r="J9" s="38">
        <f t="shared" si="0"/>
        <v>0.13333333333333333</v>
      </c>
      <c r="K9" s="38" t="e">
        <f t="shared" si="1"/>
        <v>#N/A</v>
      </c>
      <c r="L9" s="38" t="e">
        <f t="shared" si="2"/>
        <v>#N/A</v>
      </c>
      <c r="M9" s="38"/>
      <c r="N9" s="37">
        <v>468</v>
      </c>
      <c r="O9" s="39">
        <v>6.1484682959176471</v>
      </c>
      <c r="P9" s="32">
        <f t="shared" si="6"/>
        <v>0</v>
      </c>
      <c r="Q9" s="39"/>
      <c r="R9" s="42" t="s">
        <v>469</v>
      </c>
      <c r="S9" s="42" t="s">
        <v>28</v>
      </c>
      <c r="T9" s="32">
        <f t="shared" si="3"/>
        <v>0.44444444444444448</v>
      </c>
      <c r="U9" s="32" t="e">
        <f t="shared" si="4"/>
        <v>#N/A</v>
      </c>
      <c r="V9" s="32">
        <f t="shared" si="5"/>
        <v>0</v>
      </c>
      <c r="W9" s="32">
        <v>0.22222222222222224</v>
      </c>
    </row>
    <row r="10" spans="2:24">
      <c r="B10" s="42" t="s">
        <v>27</v>
      </c>
      <c r="C10" s="42" t="s">
        <v>26</v>
      </c>
      <c r="D10">
        <v>296</v>
      </c>
      <c r="E10">
        <v>5000</v>
      </c>
      <c r="F10">
        <v>265</v>
      </c>
      <c r="G10">
        <v>14</v>
      </c>
      <c r="H10">
        <v>26</v>
      </c>
      <c r="I10">
        <v>19</v>
      </c>
      <c r="J10" s="38">
        <f t="shared" si="0"/>
        <v>4.72972972972973E-2</v>
      </c>
      <c r="K10" s="38">
        <f t="shared" si="1"/>
        <v>5.1999999999999998E-3</v>
      </c>
      <c r="L10" s="38">
        <f t="shared" si="2"/>
        <v>7.1698113207547168E-2</v>
      </c>
      <c r="M10" s="38"/>
      <c r="N10" s="37">
        <v>1246700</v>
      </c>
      <c r="O10" s="39">
        <v>14.036010618333066</v>
      </c>
      <c r="P10" s="32">
        <f t="shared" si="6"/>
        <v>1.3536609879151305</v>
      </c>
      <c r="Q10" s="39"/>
      <c r="R10" s="42" t="s">
        <v>27</v>
      </c>
      <c r="S10" s="42" t="s">
        <v>26</v>
      </c>
      <c r="T10" s="32">
        <f t="shared" si="3"/>
        <v>0.15765765765765768</v>
      </c>
      <c r="U10" s="32">
        <f t="shared" si="4"/>
        <v>0.17333333333333334</v>
      </c>
      <c r="V10" s="32">
        <f t="shared" si="5"/>
        <v>0.45122032930504347</v>
      </c>
      <c r="W10" s="32">
        <v>0.26073710676534484</v>
      </c>
    </row>
    <row r="11" spans="2:24">
      <c r="B11" s="42" t="s">
        <v>36</v>
      </c>
      <c r="C11" s="42" t="s">
        <v>35</v>
      </c>
      <c r="D11">
        <v>8</v>
      </c>
      <c r="E11">
        <v>766</v>
      </c>
      <c r="F11" t="e">
        <v>#N/A</v>
      </c>
      <c r="G11">
        <v>2</v>
      </c>
      <c r="H11">
        <v>4</v>
      </c>
      <c r="I11">
        <v>1</v>
      </c>
      <c r="J11" s="38">
        <f t="shared" si="0"/>
        <v>0.25</v>
      </c>
      <c r="K11" s="38">
        <f t="shared" si="1"/>
        <v>5.2219321148825066E-3</v>
      </c>
      <c r="L11" s="38" t="e">
        <f t="shared" si="2"/>
        <v>#N/A</v>
      </c>
      <c r="M11" s="38"/>
      <c r="N11" s="37">
        <v>440</v>
      </c>
      <c r="O11" s="39">
        <v>6.0867747269123065</v>
      </c>
      <c r="P11" s="32">
        <f t="shared" si="6"/>
        <v>0.16429062103753578</v>
      </c>
      <c r="Q11" s="39"/>
      <c r="R11" s="42" t="s">
        <v>36</v>
      </c>
      <c r="S11" s="42" t="s">
        <v>35</v>
      </c>
      <c r="T11" s="32">
        <f t="shared" si="3"/>
        <v>0.83333333333333337</v>
      </c>
      <c r="U11" s="32">
        <f t="shared" si="4"/>
        <v>0.1740644038294169</v>
      </c>
      <c r="V11" s="32">
        <f t="shared" si="5"/>
        <v>5.4763540345845262E-2</v>
      </c>
      <c r="W11" s="32">
        <v>0.35405375916953186</v>
      </c>
    </row>
    <row r="12" spans="2:24">
      <c r="B12" s="42" t="s">
        <v>31</v>
      </c>
      <c r="C12" s="42" t="s">
        <v>30</v>
      </c>
      <c r="D12">
        <v>375</v>
      </c>
      <c r="E12">
        <v>9000</v>
      </c>
      <c r="F12">
        <v>362</v>
      </c>
      <c r="G12">
        <v>35</v>
      </c>
      <c r="H12">
        <v>44</v>
      </c>
      <c r="I12">
        <v>50</v>
      </c>
      <c r="J12" s="38">
        <f t="shared" si="0"/>
        <v>9.3333333333333338E-2</v>
      </c>
      <c r="K12" s="38">
        <f t="shared" si="1"/>
        <v>4.8888888888888888E-3</v>
      </c>
      <c r="L12" s="38">
        <f t="shared" si="2"/>
        <v>0.13812154696132597</v>
      </c>
      <c r="M12" s="38"/>
      <c r="N12" s="37">
        <v>2736690</v>
      </c>
      <c r="O12" s="39">
        <v>14.822259718911729</v>
      </c>
      <c r="P12" s="32">
        <f t="shared" si="6"/>
        <v>3.3733048096711578</v>
      </c>
      <c r="Q12" s="39"/>
      <c r="R12" s="42" t="s">
        <v>31</v>
      </c>
      <c r="S12" s="42" t="s">
        <v>30</v>
      </c>
      <c r="T12" s="32">
        <f t="shared" si="3"/>
        <v>0.31111111111111112</v>
      </c>
      <c r="U12" s="32">
        <f t="shared" si="4"/>
        <v>0.16296296296296298</v>
      </c>
      <c r="V12" s="32">
        <f t="shared" si="5"/>
        <v>1</v>
      </c>
      <c r="W12" s="32">
        <v>0.49135802469135803</v>
      </c>
    </row>
    <row r="13" spans="2:24">
      <c r="B13" s="42" t="s">
        <v>34</v>
      </c>
      <c r="C13" s="42" t="s">
        <v>33</v>
      </c>
      <c r="D13">
        <v>78</v>
      </c>
      <c r="E13">
        <v>3300</v>
      </c>
      <c r="F13">
        <v>236</v>
      </c>
      <c r="G13">
        <v>9</v>
      </c>
      <c r="H13">
        <v>1</v>
      </c>
      <c r="I13">
        <v>10</v>
      </c>
      <c r="J13" s="38">
        <f t="shared" si="0"/>
        <v>0.11538461538461539</v>
      </c>
      <c r="K13" s="38">
        <f t="shared" si="1"/>
        <v>3.0303030303030303E-4</v>
      </c>
      <c r="L13" s="38">
        <f t="shared" si="2"/>
        <v>4.2372881355932202E-2</v>
      </c>
      <c r="M13" s="38"/>
      <c r="N13" s="37">
        <v>28200</v>
      </c>
      <c r="O13" s="39">
        <v>10.247077256926206</v>
      </c>
      <c r="P13" s="32">
        <f t="shared" si="6"/>
        <v>0.97588802633851512</v>
      </c>
      <c r="Q13" s="39"/>
      <c r="R13" s="42" t="s">
        <v>34</v>
      </c>
      <c r="S13" s="42" t="s">
        <v>33</v>
      </c>
      <c r="T13" s="32">
        <f t="shared" si="3"/>
        <v>0.38461538461538464</v>
      </c>
      <c r="U13" s="32">
        <f t="shared" si="4"/>
        <v>1.0101010101010102E-2</v>
      </c>
      <c r="V13" s="32">
        <f t="shared" si="5"/>
        <v>0.32529600877950504</v>
      </c>
      <c r="W13" s="32">
        <v>0.24000413449863325</v>
      </c>
    </row>
    <row r="14" spans="2:24">
      <c r="B14" s="42" t="s">
        <v>38</v>
      </c>
      <c r="C14" s="42" t="s">
        <v>37</v>
      </c>
      <c r="D14">
        <v>376</v>
      </c>
      <c r="E14">
        <v>15000</v>
      </c>
      <c r="F14" s="43">
        <v>760</v>
      </c>
      <c r="G14">
        <v>55</v>
      </c>
      <c r="H14">
        <v>55</v>
      </c>
      <c r="I14">
        <v>49</v>
      </c>
      <c r="J14" s="38">
        <f t="shared" si="0"/>
        <v>0.14627659574468085</v>
      </c>
      <c r="K14" s="38">
        <f t="shared" si="1"/>
        <v>3.6666666666666666E-3</v>
      </c>
      <c r="L14" s="38">
        <f t="shared" si="2"/>
        <v>6.4473684210526322E-2</v>
      </c>
      <c r="M14" s="38"/>
      <c r="N14" s="37">
        <v>7682300</v>
      </c>
      <c r="O14" s="39">
        <v>15.854429539455587</v>
      </c>
      <c r="P14" s="32">
        <f t="shared" si="6"/>
        <v>3.0906189262791082</v>
      </c>
      <c r="Q14" s="39"/>
      <c r="R14" s="42" t="s">
        <v>38</v>
      </c>
      <c r="S14" s="42" t="s">
        <v>37</v>
      </c>
      <c r="T14" s="32">
        <f t="shared" si="3"/>
        <v>0.48758865248226951</v>
      </c>
      <c r="U14" s="32">
        <f t="shared" si="4"/>
        <v>0.12222222222222222</v>
      </c>
      <c r="V14" s="32">
        <f t="shared" si="5"/>
        <v>1</v>
      </c>
      <c r="W14" s="32">
        <v>0.53660362490149727</v>
      </c>
    </row>
    <row r="15" spans="2:24">
      <c r="B15" s="42" t="s">
        <v>41</v>
      </c>
      <c r="C15" s="42" t="s">
        <v>40</v>
      </c>
      <c r="D15">
        <v>101</v>
      </c>
      <c r="E15">
        <v>2950</v>
      </c>
      <c r="F15">
        <v>230</v>
      </c>
      <c r="G15">
        <v>4</v>
      </c>
      <c r="H15">
        <v>4</v>
      </c>
      <c r="I15">
        <v>9</v>
      </c>
      <c r="J15" s="38">
        <f t="shared" si="0"/>
        <v>3.9603960396039604E-2</v>
      </c>
      <c r="K15" s="38">
        <f t="shared" si="1"/>
        <v>1.3559322033898306E-3</v>
      </c>
      <c r="L15" s="38">
        <f t="shared" si="2"/>
        <v>3.9130434782608699E-2</v>
      </c>
      <c r="M15" s="38"/>
      <c r="N15" s="37">
        <v>82450</v>
      </c>
      <c r="O15" s="39">
        <v>11.319947327987745</v>
      </c>
      <c r="P15" s="32">
        <f t="shared" si="6"/>
        <v>0.79505670293607777</v>
      </c>
      <c r="Q15" s="39"/>
      <c r="R15" s="42" t="s">
        <v>41</v>
      </c>
      <c r="S15" s="42" t="s">
        <v>40</v>
      </c>
      <c r="T15" s="32">
        <f t="shared" si="3"/>
        <v>0.13201320132013203</v>
      </c>
      <c r="U15" s="32">
        <f t="shared" si="4"/>
        <v>4.5197740112994357E-2</v>
      </c>
      <c r="V15" s="32">
        <f t="shared" si="5"/>
        <v>0.26501890097869257</v>
      </c>
      <c r="W15" s="32">
        <v>0.14740994747060632</v>
      </c>
    </row>
    <row r="16" spans="2:24">
      <c r="B16" s="42" t="s">
        <v>43</v>
      </c>
      <c r="C16" s="42" t="s">
        <v>42</v>
      </c>
      <c r="D16">
        <v>82</v>
      </c>
      <c r="E16" t="e">
        <v>#N/A</v>
      </c>
      <c r="F16">
        <v>229</v>
      </c>
      <c r="G16">
        <v>7</v>
      </c>
      <c r="H16">
        <v>0</v>
      </c>
      <c r="I16">
        <v>15</v>
      </c>
      <c r="J16" s="38">
        <f t="shared" si="0"/>
        <v>8.5365853658536592E-2</v>
      </c>
      <c r="K16" s="38" t="e">
        <f t="shared" si="1"/>
        <v>#N/A</v>
      </c>
      <c r="L16" s="38">
        <f t="shared" si="2"/>
        <v>6.5502183406113537E-2</v>
      </c>
      <c r="M16" s="38"/>
      <c r="N16" s="37">
        <v>82629</v>
      </c>
      <c r="O16" s="39">
        <v>11.32211598747992</v>
      </c>
      <c r="P16" s="32">
        <f t="shared" si="6"/>
        <v>1.3248406937879025</v>
      </c>
      <c r="Q16" s="39"/>
      <c r="R16" s="42" t="s">
        <v>43</v>
      </c>
      <c r="S16" s="42" t="s">
        <v>42</v>
      </c>
      <c r="T16" s="32">
        <f t="shared" si="3"/>
        <v>0.28455284552845533</v>
      </c>
      <c r="U16" s="32" t="e">
        <f t="shared" si="4"/>
        <v>#N/A</v>
      </c>
      <c r="V16" s="32">
        <f t="shared" si="5"/>
        <v>0.44161356459596751</v>
      </c>
      <c r="W16" s="32">
        <v>0.36308320506221142</v>
      </c>
    </row>
    <row r="17" spans="2:23">
      <c r="B17" s="42" t="s">
        <v>55</v>
      </c>
      <c r="C17" s="42" t="s">
        <v>470</v>
      </c>
      <c r="D17">
        <v>31</v>
      </c>
      <c r="E17">
        <v>1172</v>
      </c>
      <c r="F17" t="e">
        <v>#N/A</v>
      </c>
      <c r="G17">
        <v>7</v>
      </c>
      <c r="H17">
        <v>5</v>
      </c>
      <c r="I17">
        <v>5</v>
      </c>
      <c r="J17" s="38">
        <f t="shared" si="0"/>
        <v>0.22580645161290322</v>
      </c>
      <c r="K17" s="38">
        <f t="shared" si="1"/>
        <v>4.2662116040955633E-3</v>
      </c>
      <c r="L17" s="38" t="e">
        <f t="shared" si="2"/>
        <v>#N/A</v>
      </c>
      <c r="M17" s="38"/>
      <c r="N17" s="37">
        <v>10010</v>
      </c>
      <c r="O17" s="39">
        <v>9.2113398723092654</v>
      </c>
      <c r="P17" s="32">
        <f t="shared" si="6"/>
        <v>0.54280919706706132</v>
      </c>
      <c r="Q17" s="39"/>
      <c r="R17" s="42" t="s">
        <v>55</v>
      </c>
      <c r="S17" s="42" t="s">
        <v>470</v>
      </c>
      <c r="T17" s="32">
        <f t="shared" si="3"/>
        <v>0.75268817204301075</v>
      </c>
      <c r="U17" s="32">
        <f t="shared" si="4"/>
        <v>0.1422070534698521</v>
      </c>
      <c r="V17" s="32">
        <f t="shared" si="5"/>
        <v>0.18093639902235378</v>
      </c>
      <c r="W17" s="32">
        <v>0.35861054151173888</v>
      </c>
    </row>
    <row r="18" spans="2:23">
      <c r="B18" s="42" t="s">
        <v>59</v>
      </c>
      <c r="C18" s="42" t="s">
        <v>58</v>
      </c>
      <c r="D18">
        <v>14</v>
      </c>
      <c r="E18">
        <v>195</v>
      </c>
      <c r="F18" s="43">
        <v>260</v>
      </c>
      <c r="G18">
        <v>3</v>
      </c>
      <c r="H18">
        <v>0</v>
      </c>
      <c r="I18">
        <v>4</v>
      </c>
      <c r="J18" s="38">
        <f t="shared" si="0"/>
        <v>0.21428571428571427</v>
      </c>
      <c r="K18" s="38">
        <f t="shared" si="1"/>
        <v>0</v>
      </c>
      <c r="L18" s="38">
        <f t="shared" si="2"/>
        <v>1.5384615384615385E-2</v>
      </c>
      <c r="M18" s="38"/>
      <c r="N18" s="37">
        <v>710</v>
      </c>
      <c r="O18" s="39">
        <v>6.5652649700353614</v>
      </c>
      <c r="P18" s="32">
        <f t="shared" si="6"/>
        <v>0.6092671077643429</v>
      </c>
      <c r="Q18" s="39"/>
      <c r="R18" s="42" t="s">
        <v>59</v>
      </c>
      <c r="S18" s="42" t="s">
        <v>58</v>
      </c>
      <c r="T18" s="32">
        <f t="shared" si="3"/>
        <v>0.7142857142857143</v>
      </c>
      <c r="U18" s="32">
        <f t="shared" si="4"/>
        <v>0</v>
      </c>
      <c r="V18" s="32">
        <f t="shared" si="5"/>
        <v>0.20308903592144764</v>
      </c>
      <c r="W18" s="32">
        <v>0.30579158340238732</v>
      </c>
    </row>
    <row r="19" spans="2:23">
      <c r="B19" s="42" t="s">
        <v>47</v>
      </c>
      <c r="C19" s="42" t="s">
        <v>598</v>
      </c>
      <c r="D19">
        <v>131</v>
      </c>
      <c r="E19">
        <v>5000</v>
      </c>
      <c r="F19">
        <v>166</v>
      </c>
      <c r="G19">
        <v>34</v>
      </c>
      <c r="H19">
        <v>12</v>
      </c>
      <c r="I19">
        <v>27</v>
      </c>
      <c r="J19" s="38">
        <f t="shared" si="0"/>
        <v>0.25954198473282442</v>
      </c>
      <c r="K19" s="38">
        <f t="shared" si="1"/>
        <v>2.3999999999999998E-3</v>
      </c>
      <c r="L19" s="38">
        <f t="shared" si="2"/>
        <v>0.16265060240963855</v>
      </c>
      <c r="M19" s="38"/>
      <c r="N19" s="37">
        <v>130170</v>
      </c>
      <c r="O19" s="39">
        <v>11.776596567460507</v>
      </c>
      <c r="P19" s="32">
        <f t="shared" si="6"/>
        <v>2.2926827666494694</v>
      </c>
      <c r="Q19" s="39"/>
      <c r="R19" s="42" t="s">
        <v>47</v>
      </c>
      <c r="S19" s="42" t="s">
        <v>598</v>
      </c>
      <c r="T19" s="32">
        <f t="shared" si="3"/>
        <v>0.86513994910941472</v>
      </c>
      <c r="U19" s="32">
        <f t="shared" si="4"/>
        <v>0.08</v>
      </c>
      <c r="V19" s="32">
        <f t="shared" si="5"/>
        <v>0.76422758888315645</v>
      </c>
      <c r="W19" s="32">
        <v>0.56978917933085704</v>
      </c>
    </row>
    <row r="20" spans="2:23">
      <c r="B20" s="42" t="s">
        <v>65</v>
      </c>
      <c r="C20" s="42" t="s">
        <v>64</v>
      </c>
      <c r="D20">
        <v>13</v>
      </c>
      <c r="E20">
        <v>542</v>
      </c>
      <c r="F20" s="43">
        <v>65</v>
      </c>
      <c r="G20">
        <v>3</v>
      </c>
      <c r="H20">
        <v>2</v>
      </c>
      <c r="I20">
        <v>1</v>
      </c>
      <c r="J20" s="38">
        <f t="shared" si="0"/>
        <v>0.23076923076923078</v>
      </c>
      <c r="K20" s="38">
        <f t="shared" si="1"/>
        <v>3.6900369003690036E-3</v>
      </c>
      <c r="L20" s="38">
        <f t="shared" si="2"/>
        <v>1.5384615384615385E-2</v>
      </c>
      <c r="M20" s="38"/>
      <c r="N20" s="37">
        <v>430</v>
      </c>
      <c r="O20" s="39">
        <v>6.0637852086876078</v>
      </c>
      <c r="P20" s="32">
        <f t="shared" si="6"/>
        <v>0.16491349307150527</v>
      </c>
      <c r="Q20" s="39"/>
      <c r="R20" s="42" t="s">
        <v>65</v>
      </c>
      <c r="S20" s="42" t="s">
        <v>64</v>
      </c>
      <c r="T20" s="32">
        <f t="shared" si="3"/>
        <v>0.76923076923076927</v>
      </c>
      <c r="U20" s="32">
        <f t="shared" si="4"/>
        <v>0.12300123001230012</v>
      </c>
      <c r="V20" s="32">
        <f t="shared" si="5"/>
        <v>5.4971164357168423E-2</v>
      </c>
      <c r="W20" s="32">
        <v>0.31573438786674596</v>
      </c>
    </row>
    <row r="21" spans="2:23">
      <c r="B21" s="42" t="s">
        <v>49</v>
      </c>
      <c r="C21" s="42" t="s">
        <v>48</v>
      </c>
      <c r="D21">
        <v>71</v>
      </c>
      <c r="E21">
        <v>1590</v>
      </c>
      <c r="F21">
        <v>194</v>
      </c>
      <c r="G21">
        <v>4</v>
      </c>
      <c r="H21">
        <v>0</v>
      </c>
      <c r="I21">
        <v>4</v>
      </c>
      <c r="J21" s="38">
        <f t="shared" si="0"/>
        <v>5.6338028169014086E-2</v>
      </c>
      <c r="K21" s="38">
        <f t="shared" si="1"/>
        <v>0</v>
      </c>
      <c r="L21" s="38">
        <f t="shared" si="2"/>
        <v>2.0618556701030927E-2</v>
      </c>
      <c r="M21" s="38"/>
      <c r="N21" s="37">
        <v>202900</v>
      </c>
      <c r="O21" s="39">
        <v>12.220468525813907</v>
      </c>
      <c r="P21" s="32">
        <f t="shared" si="6"/>
        <v>0.32731969249383525</v>
      </c>
      <c r="Q21" s="39"/>
      <c r="R21" s="42" t="s">
        <v>49</v>
      </c>
      <c r="S21" s="42" t="s">
        <v>48</v>
      </c>
      <c r="T21" s="32">
        <f t="shared" si="3"/>
        <v>0.18779342723004697</v>
      </c>
      <c r="U21" s="32">
        <f t="shared" si="4"/>
        <v>0</v>
      </c>
      <c r="V21" s="32">
        <f t="shared" si="5"/>
        <v>0.10910656416461174</v>
      </c>
      <c r="W21" s="32">
        <v>9.896666379821957E-2</v>
      </c>
    </row>
    <row r="22" spans="2:23">
      <c r="B22" s="42" t="s">
        <v>51</v>
      </c>
      <c r="C22" s="42" t="s">
        <v>50</v>
      </c>
      <c r="D22">
        <v>92</v>
      </c>
      <c r="E22">
        <v>1400</v>
      </c>
      <c r="F22">
        <v>191</v>
      </c>
      <c r="G22">
        <v>3</v>
      </c>
      <c r="H22">
        <v>1</v>
      </c>
      <c r="I22">
        <v>2</v>
      </c>
      <c r="J22" s="38">
        <f t="shared" si="0"/>
        <v>3.2608695652173912E-2</v>
      </c>
      <c r="K22" s="38">
        <f t="shared" si="1"/>
        <v>7.1428571428571429E-4</v>
      </c>
      <c r="L22" s="38">
        <f t="shared" si="2"/>
        <v>1.0471204188481676E-2</v>
      </c>
      <c r="M22" s="38"/>
      <c r="N22" s="37">
        <v>30280</v>
      </c>
      <c r="O22" s="39">
        <v>10.318242707551384</v>
      </c>
      <c r="P22" s="32">
        <f t="shared" si="6"/>
        <v>0.19383145528611226</v>
      </c>
      <c r="Q22" s="39"/>
      <c r="R22" s="42" t="s">
        <v>51</v>
      </c>
      <c r="S22" s="42" t="s">
        <v>50</v>
      </c>
      <c r="T22" s="32">
        <f t="shared" si="3"/>
        <v>0.10869565217391304</v>
      </c>
      <c r="U22" s="32">
        <f t="shared" si="4"/>
        <v>2.3809523809523812E-2</v>
      </c>
      <c r="V22" s="32">
        <f t="shared" si="5"/>
        <v>6.4610485095370748E-2</v>
      </c>
      <c r="W22" s="32">
        <v>6.5705220359602537E-2</v>
      </c>
    </row>
    <row r="23" spans="2:23">
      <c r="B23" s="42" t="s">
        <v>73</v>
      </c>
      <c r="C23" s="42" t="s">
        <v>72</v>
      </c>
      <c r="D23">
        <v>147</v>
      </c>
      <c r="E23">
        <v>2750</v>
      </c>
      <c r="F23">
        <v>161</v>
      </c>
      <c r="G23">
        <v>7</v>
      </c>
      <c r="H23">
        <v>30</v>
      </c>
      <c r="I23">
        <v>4</v>
      </c>
      <c r="J23" s="38">
        <f t="shared" si="0"/>
        <v>4.7619047619047616E-2</v>
      </c>
      <c r="K23" s="38">
        <f t="shared" si="1"/>
        <v>1.090909090909091E-2</v>
      </c>
      <c r="L23" s="38">
        <f t="shared" si="2"/>
        <v>2.4844720496894408E-2</v>
      </c>
      <c r="M23" s="38"/>
      <c r="N23" s="37">
        <v>22810</v>
      </c>
      <c r="O23" s="39">
        <v>10.034954315278434</v>
      </c>
      <c r="P23" s="32">
        <f t="shared" si="6"/>
        <v>0.39860669758206213</v>
      </c>
      <c r="Q23" s="39"/>
      <c r="R23" s="42" t="s">
        <v>73</v>
      </c>
      <c r="S23" s="42" t="s">
        <v>72</v>
      </c>
      <c r="T23" s="32">
        <f t="shared" si="3"/>
        <v>0.15873015873015872</v>
      </c>
      <c r="U23" s="32">
        <f t="shared" si="4"/>
        <v>0.3636363636363637</v>
      </c>
      <c r="V23" s="32">
        <f t="shared" si="5"/>
        <v>0.1328688991940207</v>
      </c>
      <c r="W23" s="32">
        <v>0.21841180718684769</v>
      </c>
    </row>
    <row r="24" spans="2:23">
      <c r="B24" s="42" t="s">
        <v>53</v>
      </c>
      <c r="C24" s="42" t="s">
        <v>52</v>
      </c>
      <c r="D24">
        <v>159</v>
      </c>
      <c r="E24">
        <v>2000</v>
      </c>
      <c r="F24">
        <v>112</v>
      </c>
      <c r="G24">
        <v>10</v>
      </c>
      <c r="H24">
        <v>14</v>
      </c>
      <c r="I24">
        <v>4</v>
      </c>
      <c r="J24" s="38">
        <f t="shared" si="0"/>
        <v>6.2893081761006289E-2</v>
      </c>
      <c r="K24" s="38">
        <f t="shared" si="1"/>
        <v>7.0000000000000001E-3</v>
      </c>
      <c r="L24" s="38">
        <f t="shared" si="2"/>
        <v>3.5714285714285712E-2</v>
      </c>
      <c r="M24" s="38"/>
      <c r="N24" s="37">
        <v>110620</v>
      </c>
      <c r="O24" s="39">
        <v>11.61385618354867</v>
      </c>
      <c r="P24" s="32">
        <f t="shared" si="6"/>
        <v>0.34441618156647269</v>
      </c>
      <c r="Q24" s="39"/>
      <c r="R24" s="42" t="s">
        <v>53</v>
      </c>
      <c r="S24" s="42" t="s">
        <v>52</v>
      </c>
      <c r="T24" s="32">
        <f t="shared" si="3"/>
        <v>0.20964360587002098</v>
      </c>
      <c r="U24" s="32">
        <f t="shared" si="4"/>
        <v>0.23333333333333334</v>
      </c>
      <c r="V24" s="32">
        <f t="shared" si="5"/>
        <v>0.11480539385549089</v>
      </c>
      <c r="W24" s="32">
        <v>0.18592744435294842</v>
      </c>
    </row>
    <row r="25" spans="2:23">
      <c r="B25" s="42" t="s">
        <v>83</v>
      </c>
      <c r="C25" s="42" t="s">
        <v>82</v>
      </c>
      <c r="D25">
        <v>92</v>
      </c>
      <c r="E25">
        <v>5446</v>
      </c>
      <c r="F25">
        <v>209</v>
      </c>
      <c r="G25">
        <v>28</v>
      </c>
      <c r="H25">
        <v>7</v>
      </c>
      <c r="I25">
        <v>16</v>
      </c>
      <c r="J25" s="38">
        <f t="shared" si="0"/>
        <v>0.30434782608695654</v>
      </c>
      <c r="K25" s="38">
        <f t="shared" si="1"/>
        <v>1.2853470437017994E-3</v>
      </c>
      <c r="L25" s="38">
        <f t="shared" si="2"/>
        <v>7.6555023923444973E-2</v>
      </c>
      <c r="M25" s="38"/>
      <c r="N25" s="37">
        <v>38394</v>
      </c>
      <c r="O25" s="39">
        <v>10.555656476367515</v>
      </c>
      <c r="P25" s="32">
        <f t="shared" si="6"/>
        <v>1.5157749814823482</v>
      </c>
      <c r="Q25" s="39"/>
      <c r="R25" s="42" t="s">
        <v>83</v>
      </c>
      <c r="S25" s="42" t="s">
        <v>82</v>
      </c>
      <c r="T25" s="32">
        <f t="shared" si="3"/>
        <v>1</v>
      </c>
      <c r="U25" s="32">
        <f t="shared" si="4"/>
        <v>4.2844901456726647E-2</v>
      </c>
      <c r="V25" s="32">
        <f t="shared" si="5"/>
        <v>0.50525832716078278</v>
      </c>
      <c r="W25" s="32">
        <v>0.5160344095391699</v>
      </c>
    </row>
    <row r="26" spans="2:23">
      <c r="B26" s="42" t="s">
        <v>57</v>
      </c>
      <c r="C26" s="42" t="s">
        <v>600</v>
      </c>
      <c r="D26">
        <v>361</v>
      </c>
      <c r="E26">
        <v>17000</v>
      </c>
      <c r="F26">
        <v>504</v>
      </c>
      <c r="G26">
        <v>19</v>
      </c>
      <c r="H26">
        <v>72</v>
      </c>
      <c r="I26">
        <v>31</v>
      </c>
      <c r="J26" s="38">
        <f t="shared" si="0"/>
        <v>5.2631578947368418E-2</v>
      </c>
      <c r="K26" s="38">
        <f t="shared" si="1"/>
        <v>4.2352941176470585E-3</v>
      </c>
      <c r="L26" s="38">
        <f t="shared" si="2"/>
        <v>6.1507936507936505E-2</v>
      </c>
      <c r="M26" s="38"/>
      <c r="N26" s="37">
        <v>1083300</v>
      </c>
      <c r="O26" s="39">
        <v>13.895522495933658</v>
      </c>
      <c r="P26" s="32">
        <f t="shared" si="6"/>
        <v>2.2309344617355511</v>
      </c>
      <c r="Q26" s="39"/>
      <c r="R26" s="42" t="s">
        <v>57</v>
      </c>
      <c r="S26" s="42" t="s">
        <v>600</v>
      </c>
      <c r="T26" s="32">
        <f t="shared" si="3"/>
        <v>0.17543859649122806</v>
      </c>
      <c r="U26" s="32">
        <f t="shared" si="4"/>
        <v>0.14117647058823529</v>
      </c>
      <c r="V26" s="32">
        <f t="shared" si="5"/>
        <v>0.743644820578517</v>
      </c>
      <c r="W26" s="32">
        <v>0.35341996255266012</v>
      </c>
    </row>
    <row r="27" spans="2:23">
      <c r="B27" s="42" t="s">
        <v>61</v>
      </c>
      <c r="C27" s="42" t="s">
        <v>60</v>
      </c>
      <c r="D27">
        <v>78</v>
      </c>
      <c r="E27" t="e">
        <v>#N/A</v>
      </c>
      <c r="F27">
        <v>205</v>
      </c>
      <c r="G27">
        <v>4</v>
      </c>
      <c r="H27">
        <v>1</v>
      </c>
      <c r="I27">
        <v>6</v>
      </c>
      <c r="J27" s="38">
        <f t="shared" si="0"/>
        <v>5.128205128205128E-2</v>
      </c>
      <c r="K27" s="38" t="e">
        <f t="shared" si="1"/>
        <v>#N/A</v>
      </c>
      <c r="L27" s="38">
        <f t="shared" si="2"/>
        <v>2.9268292682926831E-2</v>
      </c>
      <c r="M27" s="38"/>
      <c r="N27" s="37">
        <v>51200</v>
      </c>
      <c r="O27" s="39">
        <v>10.843494811027599</v>
      </c>
      <c r="P27" s="32">
        <f t="shared" si="6"/>
        <v>0.5533271426383799</v>
      </c>
      <c r="Q27" s="39"/>
      <c r="R27" s="42" t="s">
        <v>61</v>
      </c>
      <c r="S27" s="42" t="s">
        <v>60</v>
      </c>
      <c r="T27" s="32">
        <f t="shared" si="3"/>
        <v>0.17094017094017094</v>
      </c>
      <c r="U27" s="32" t="e">
        <f t="shared" si="4"/>
        <v>#N/A</v>
      </c>
      <c r="V27" s="32">
        <f t="shared" si="5"/>
        <v>0.18444238087945997</v>
      </c>
      <c r="W27" s="32">
        <v>0.17769127590981545</v>
      </c>
    </row>
    <row r="28" spans="2:23">
      <c r="B28" s="42" t="s">
        <v>63</v>
      </c>
      <c r="C28" s="42" t="s">
        <v>62</v>
      </c>
      <c r="D28">
        <v>169</v>
      </c>
      <c r="E28" t="e">
        <v>#N/A</v>
      </c>
      <c r="F28">
        <v>184</v>
      </c>
      <c r="G28">
        <v>6</v>
      </c>
      <c r="H28">
        <v>0</v>
      </c>
      <c r="I28">
        <v>8</v>
      </c>
      <c r="J28" s="38">
        <f t="shared" si="0"/>
        <v>3.5502958579881658E-2</v>
      </c>
      <c r="K28" s="38" t="e">
        <f t="shared" si="1"/>
        <v>#N/A</v>
      </c>
      <c r="L28" s="38">
        <f t="shared" si="2"/>
        <v>4.3478260869565216E-2</v>
      </c>
      <c r="M28" s="38"/>
      <c r="N28" s="37">
        <v>566730</v>
      </c>
      <c r="O28" s="39">
        <v>13.247638278819007</v>
      </c>
      <c r="P28" s="32">
        <f t="shared" si="6"/>
        <v>0.60388122257163401</v>
      </c>
      <c r="Q28" s="39"/>
      <c r="R28" s="42" t="s">
        <v>63</v>
      </c>
      <c r="S28" s="42" t="s">
        <v>62</v>
      </c>
      <c r="T28" s="32">
        <f t="shared" si="3"/>
        <v>0.1183431952662722</v>
      </c>
      <c r="U28" s="32" t="e">
        <f t="shared" si="4"/>
        <v>#N/A</v>
      </c>
      <c r="V28" s="32">
        <f t="shared" si="5"/>
        <v>0.20129374085721133</v>
      </c>
      <c r="W28" s="32">
        <v>0.15981846806174177</v>
      </c>
    </row>
    <row r="29" spans="2:23">
      <c r="B29" s="42" t="s">
        <v>67</v>
      </c>
      <c r="C29" s="42" t="s">
        <v>66</v>
      </c>
      <c r="D29">
        <v>578</v>
      </c>
      <c r="E29">
        <v>55000</v>
      </c>
      <c r="F29">
        <v>686</v>
      </c>
      <c r="G29">
        <v>82</v>
      </c>
      <c r="H29">
        <v>386</v>
      </c>
      <c r="I29">
        <v>124</v>
      </c>
      <c r="J29" s="38">
        <f t="shared" si="0"/>
        <v>0.14186851211072665</v>
      </c>
      <c r="K29" s="38">
        <f t="shared" si="1"/>
        <v>7.0181818181818184E-3</v>
      </c>
      <c r="L29" s="38">
        <f t="shared" si="2"/>
        <v>0.18075801749271136</v>
      </c>
      <c r="M29" s="38"/>
      <c r="N29" s="37">
        <v>8459420</v>
      </c>
      <c r="O29" s="39">
        <v>15.950791171312583</v>
      </c>
      <c r="P29" s="32">
        <f t="shared" si="6"/>
        <v>7.7739090599476581</v>
      </c>
      <c r="Q29" s="39"/>
      <c r="R29" s="42" t="s">
        <v>67</v>
      </c>
      <c r="S29" s="42" t="s">
        <v>66</v>
      </c>
      <c r="T29" s="32">
        <f t="shared" si="3"/>
        <v>0.47289504036908886</v>
      </c>
      <c r="U29" s="32">
        <f t="shared" si="4"/>
        <v>0.23393939393939395</v>
      </c>
      <c r="V29" s="32">
        <f t="shared" si="5"/>
        <v>1</v>
      </c>
      <c r="W29" s="32">
        <v>0.56894481143616094</v>
      </c>
    </row>
    <row r="30" spans="2:23">
      <c r="B30" s="42" t="s">
        <v>95</v>
      </c>
      <c r="C30" s="42" t="s">
        <v>94</v>
      </c>
      <c r="D30">
        <v>112</v>
      </c>
      <c r="E30">
        <v>3000</v>
      </c>
      <c r="F30" t="e">
        <v>#N/A</v>
      </c>
      <c r="G30">
        <v>35</v>
      </c>
      <c r="H30">
        <v>99</v>
      </c>
      <c r="I30">
        <v>16</v>
      </c>
      <c r="J30" s="38">
        <f t="shared" si="0"/>
        <v>0.3125</v>
      </c>
      <c r="K30" s="38">
        <f t="shared" si="1"/>
        <v>3.3000000000000002E-2</v>
      </c>
      <c r="L30" s="38" t="e">
        <f t="shared" si="2"/>
        <v>#N/A</v>
      </c>
      <c r="M30" s="38"/>
      <c r="N30" s="37">
        <v>5270</v>
      </c>
      <c r="O30" s="39">
        <v>8.5697856415354074</v>
      </c>
      <c r="P30" s="32">
        <f t="shared" si="6"/>
        <v>1.8670245288811398</v>
      </c>
      <c r="Q30" s="39"/>
      <c r="R30" s="42" t="s">
        <v>95</v>
      </c>
      <c r="S30" s="42" t="s">
        <v>94</v>
      </c>
      <c r="T30" s="32">
        <f t="shared" si="3"/>
        <v>1</v>
      </c>
      <c r="U30" s="32">
        <f t="shared" si="4"/>
        <v>1</v>
      </c>
      <c r="V30" s="32">
        <f t="shared" si="5"/>
        <v>0.6223415096270466</v>
      </c>
      <c r="W30" s="32">
        <v>0.87411383654234898</v>
      </c>
    </row>
    <row r="31" spans="2:23">
      <c r="B31" s="42" t="s">
        <v>69</v>
      </c>
      <c r="C31" s="42" t="s">
        <v>68</v>
      </c>
      <c r="D31">
        <v>106</v>
      </c>
      <c r="E31">
        <v>3505</v>
      </c>
      <c r="F31">
        <v>248</v>
      </c>
      <c r="G31">
        <v>7</v>
      </c>
      <c r="H31">
        <v>0</v>
      </c>
      <c r="I31">
        <v>12</v>
      </c>
      <c r="J31" s="38">
        <f t="shared" si="0"/>
        <v>6.6037735849056603E-2</v>
      </c>
      <c r="K31" s="38">
        <f t="shared" si="1"/>
        <v>0</v>
      </c>
      <c r="L31" s="38">
        <f t="shared" si="2"/>
        <v>4.8387096774193547E-2</v>
      </c>
      <c r="M31" s="38"/>
      <c r="N31" s="37">
        <v>108610</v>
      </c>
      <c r="O31" s="39">
        <v>11.595518763274082</v>
      </c>
      <c r="P31" s="32">
        <f t="shared" si="6"/>
        <v>1.0348825477310262</v>
      </c>
      <c r="Q31" s="39"/>
      <c r="R31" s="42" t="s">
        <v>69</v>
      </c>
      <c r="S31" s="42" t="s">
        <v>68</v>
      </c>
      <c r="T31" s="32">
        <f t="shared" si="3"/>
        <v>0.22012578616352202</v>
      </c>
      <c r="U31" s="32">
        <f t="shared" si="4"/>
        <v>0</v>
      </c>
      <c r="V31" s="32">
        <f t="shared" si="5"/>
        <v>0.34496084924367537</v>
      </c>
      <c r="W31" s="32">
        <v>0.18836221180239912</v>
      </c>
    </row>
    <row r="32" spans="2:23">
      <c r="B32" s="42" t="s">
        <v>71</v>
      </c>
      <c r="C32" s="42" t="s">
        <v>70</v>
      </c>
      <c r="D32">
        <v>129</v>
      </c>
      <c r="E32">
        <v>1100</v>
      </c>
      <c r="F32">
        <v>138</v>
      </c>
      <c r="G32">
        <v>8</v>
      </c>
      <c r="H32">
        <v>2</v>
      </c>
      <c r="I32">
        <v>5</v>
      </c>
      <c r="J32" s="38">
        <f t="shared" si="0"/>
        <v>6.2015503875968991E-2</v>
      </c>
      <c r="K32" s="38">
        <f t="shared" si="1"/>
        <v>1.8181818181818182E-3</v>
      </c>
      <c r="L32" s="38">
        <f t="shared" si="2"/>
        <v>3.6231884057971016E-2</v>
      </c>
      <c r="M32" s="38"/>
      <c r="N32" s="37">
        <v>273600</v>
      </c>
      <c r="O32" s="39">
        <v>12.519422464730532</v>
      </c>
      <c r="P32" s="32">
        <f t="shared" si="6"/>
        <v>0.39937944534469544</v>
      </c>
      <c r="Q32" s="39"/>
      <c r="R32" s="42" t="s">
        <v>71</v>
      </c>
      <c r="S32" s="42" t="s">
        <v>70</v>
      </c>
      <c r="T32" s="32">
        <f t="shared" si="3"/>
        <v>0.20671834625322999</v>
      </c>
      <c r="U32" s="32">
        <f t="shared" si="4"/>
        <v>6.0606060606060608E-2</v>
      </c>
      <c r="V32" s="32">
        <f t="shared" si="5"/>
        <v>0.13312648178156514</v>
      </c>
      <c r="W32" s="32">
        <v>0.13348362954695192</v>
      </c>
    </row>
    <row r="33" spans="2:23">
      <c r="B33" s="42" t="s">
        <v>75</v>
      </c>
      <c r="C33" s="42" t="s">
        <v>74</v>
      </c>
      <c r="D33">
        <v>116</v>
      </c>
      <c r="E33">
        <v>2500</v>
      </c>
      <c r="F33">
        <v>145</v>
      </c>
      <c r="G33">
        <v>9</v>
      </c>
      <c r="H33">
        <v>2</v>
      </c>
      <c r="I33">
        <v>9</v>
      </c>
      <c r="J33" s="38">
        <f t="shared" si="0"/>
        <v>7.7586206896551727E-2</v>
      </c>
      <c r="K33" s="38">
        <f t="shared" si="1"/>
        <v>8.0000000000000004E-4</v>
      </c>
      <c r="L33" s="38">
        <f t="shared" si="2"/>
        <v>6.2068965517241378E-2</v>
      </c>
      <c r="M33" s="38"/>
      <c r="N33" s="37">
        <v>25680</v>
      </c>
      <c r="O33" s="39">
        <v>10.153467757803897</v>
      </c>
      <c r="P33" s="32">
        <f t="shared" si="6"/>
        <v>0.88639666906733927</v>
      </c>
      <c r="Q33" s="39"/>
      <c r="R33" s="42" t="s">
        <v>75</v>
      </c>
      <c r="S33" s="42" t="s">
        <v>74</v>
      </c>
      <c r="T33" s="32">
        <f t="shared" si="3"/>
        <v>0.25862068965517243</v>
      </c>
      <c r="U33" s="32">
        <f t="shared" si="4"/>
        <v>2.6666666666666668E-2</v>
      </c>
      <c r="V33" s="32">
        <f t="shared" si="5"/>
        <v>0.29546555635577976</v>
      </c>
      <c r="W33" s="32">
        <v>0.19358430422587294</v>
      </c>
    </row>
    <row r="34" spans="2:23">
      <c r="B34" s="42" t="s">
        <v>77</v>
      </c>
      <c r="C34" s="42" t="s">
        <v>76</v>
      </c>
      <c r="D34">
        <v>127</v>
      </c>
      <c r="E34" t="e">
        <v>#N/A</v>
      </c>
      <c r="F34">
        <v>183</v>
      </c>
      <c r="G34">
        <v>37</v>
      </c>
      <c r="H34">
        <v>31</v>
      </c>
      <c r="I34">
        <v>23</v>
      </c>
      <c r="J34" s="38">
        <f t="shared" si="0"/>
        <v>0.29133858267716534</v>
      </c>
      <c r="K34" s="38" t="e">
        <f t="shared" si="1"/>
        <v>#N/A</v>
      </c>
      <c r="L34" s="38">
        <f t="shared" si="2"/>
        <v>0.12568306010928962</v>
      </c>
      <c r="M34" s="38"/>
      <c r="N34" s="37">
        <v>176520</v>
      </c>
      <c r="O34" s="39">
        <v>12.081189463383483</v>
      </c>
      <c r="P34" s="32">
        <f t="shared" si="6"/>
        <v>1.9037860526655934</v>
      </c>
      <c r="Q34" s="39"/>
      <c r="R34" s="42" t="s">
        <v>77</v>
      </c>
      <c r="S34" s="42" t="s">
        <v>76</v>
      </c>
      <c r="T34" s="32">
        <f t="shared" si="3"/>
        <v>0.97112860892388453</v>
      </c>
      <c r="U34" s="32" t="e">
        <f t="shared" si="4"/>
        <v>#N/A</v>
      </c>
      <c r="V34" s="32">
        <f t="shared" si="5"/>
        <v>0.63459535088853114</v>
      </c>
      <c r="W34" s="32">
        <v>0.80286197990620778</v>
      </c>
    </row>
    <row r="35" spans="2:23">
      <c r="B35" s="42" t="s">
        <v>81</v>
      </c>
      <c r="C35" s="42" t="s">
        <v>80</v>
      </c>
      <c r="D35">
        <v>322</v>
      </c>
      <c r="E35">
        <v>8000</v>
      </c>
      <c r="F35">
        <v>165</v>
      </c>
      <c r="G35">
        <v>41</v>
      </c>
      <c r="H35">
        <v>354</v>
      </c>
      <c r="I35">
        <v>14</v>
      </c>
      <c r="J35" s="38">
        <f t="shared" si="0"/>
        <v>0.12732919254658384</v>
      </c>
      <c r="K35" s="38">
        <f t="shared" si="1"/>
        <v>4.4249999999999998E-2</v>
      </c>
      <c r="L35" s="38">
        <f t="shared" si="2"/>
        <v>8.4848484848484854E-2</v>
      </c>
      <c r="M35" s="38"/>
      <c r="N35" s="37">
        <v>472710</v>
      </c>
      <c r="O35" s="39">
        <v>13.066237371624201</v>
      </c>
      <c r="P35" s="32">
        <f t="shared" si="6"/>
        <v>1.0714637735270018</v>
      </c>
      <c r="Q35" s="39"/>
      <c r="R35" s="42" t="s">
        <v>81</v>
      </c>
      <c r="S35" s="42" t="s">
        <v>80</v>
      </c>
      <c r="T35" s="32">
        <f t="shared" si="3"/>
        <v>0.42443064182194618</v>
      </c>
      <c r="U35" s="32">
        <f t="shared" si="4"/>
        <v>1</v>
      </c>
      <c r="V35" s="32">
        <f t="shared" si="5"/>
        <v>0.35715459117566728</v>
      </c>
      <c r="W35" s="32">
        <v>0.5938617443325378</v>
      </c>
    </row>
    <row r="36" spans="2:23">
      <c r="B36" s="42" t="s">
        <v>85</v>
      </c>
      <c r="C36" s="42" t="s">
        <v>84</v>
      </c>
      <c r="D36">
        <v>211</v>
      </c>
      <c r="E36">
        <v>2920</v>
      </c>
      <c r="F36">
        <v>310</v>
      </c>
      <c r="G36">
        <v>12</v>
      </c>
      <c r="H36">
        <v>2</v>
      </c>
      <c r="I36">
        <v>16</v>
      </c>
      <c r="J36" s="38">
        <f t="shared" si="0"/>
        <v>5.6872037914691941E-2</v>
      </c>
      <c r="K36" s="38">
        <f t="shared" si="1"/>
        <v>6.8493150684931507E-4</v>
      </c>
      <c r="L36" s="38">
        <f t="shared" si="2"/>
        <v>5.1612903225806452E-2</v>
      </c>
      <c r="M36" s="38"/>
      <c r="N36" s="37">
        <v>9093510</v>
      </c>
      <c r="O36" s="39">
        <v>16.023071530235196</v>
      </c>
      <c r="P36" s="32">
        <f t="shared" si="6"/>
        <v>0.99856010564568343</v>
      </c>
      <c r="Q36" s="39"/>
      <c r="R36" s="42" t="s">
        <v>85</v>
      </c>
      <c r="S36" s="42" t="s">
        <v>84</v>
      </c>
      <c r="T36" s="32">
        <f t="shared" si="3"/>
        <v>0.1895734597156398</v>
      </c>
      <c r="U36" s="32">
        <f t="shared" si="4"/>
        <v>2.2831050228310504E-2</v>
      </c>
      <c r="V36" s="32">
        <f t="shared" si="5"/>
        <v>0.33285336854856112</v>
      </c>
      <c r="W36" s="32">
        <v>0.18175262616417046</v>
      </c>
    </row>
    <row r="37" spans="2:23">
      <c r="B37" s="42" t="s">
        <v>111</v>
      </c>
      <c r="C37" s="42" t="s">
        <v>110</v>
      </c>
      <c r="D37">
        <v>26</v>
      </c>
      <c r="E37">
        <v>740</v>
      </c>
      <c r="F37" t="e">
        <v>#N/A</v>
      </c>
      <c r="G37">
        <v>3</v>
      </c>
      <c r="H37">
        <v>2</v>
      </c>
      <c r="I37">
        <v>4</v>
      </c>
      <c r="J37" s="38">
        <f t="shared" si="0"/>
        <v>0.11538461538461539</v>
      </c>
      <c r="K37" s="38">
        <f t="shared" si="1"/>
        <v>2.7027027027027029E-3</v>
      </c>
      <c r="L37" s="38" t="e">
        <f t="shared" si="2"/>
        <v>#N/A</v>
      </c>
      <c r="M37" s="38"/>
      <c r="N37" s="37">
        <v>4030</v>
      </c>
      <c r="O37" s="39">
        <v>8.3015216549407285</v>
      </c>
      <c r="P37" s="32">
        <f t="shared" si="6"/>
        <v>0.48183937430547596</v>
      </c>
      <c r="Q37" s="39"/>
      <c r="R37" s="42" t="s">
        <v>111</v>
      </c>
      <c r="S37" s="42" t="s">
        <v>110</v>
      </c>
      <c r="T37" s="32">
        <f t="shared" si="3"/>
        <v>0.38461538461538464</v>
      </c>
      <c r="U37" s="32">
        <f t="shared" si="4"/>
        <v>9.00900900900901E-2</v>
      </c>
      <c r="V37" s="32">
        <f t="shared" si="5"/>
        <v>0.16061312476849199</v>
      </c>
      <c r="W37" s="32">
        <v>0.21177286649132224</v>
      </c>
    </row>
    <row r="38" spans="2:23">
      <c r="B38" s="42" t="s">
        <v>87</v>
      </c>
      <c r="C38" s="42" t="s">
        <v>86</v>
      </c>
      <c r="D38">
        <v>187</v>
      </c>
      <c r="E38">
        <v>3600</v>
      </c>
      <c r="F38">
        <v>168</v>
      </c>
      <c r="G38">
        <v>7</v>
      </c>
      <c r="H38">
        <v>15</v>
      </c>
      <c r="I38">
        <v>5</v>
      </c>
      <c r="J38" s="38">
        <f t="shared" ref="J38:J69" si="7">G38/D38</f>
        <v>3.7433155080213901E-2</v>
      </c>
      <c r="K38" s="38">
        <f t="shared" ref="K38:K69" si="8">H38/E38</f>
        <v>4.1666666666666666E-3</v>
      </c>
      <c r="L38" s="38">
        <f t="shared" ref="L38:L69" si="9">I38/F38</f>
        <v>2.976190476190476E-2</v>
      </c>
      <c r="M38" s="38"/>
      <c r="N38" s="37">
        <v>623000</v>
      </c>
      <c r="O38" s="39">
        <v>13.34230179776959</v>
      </c>
      <c r="P38" s="32">
        <f t="shared" si="6"/>
        <v>0.37474793148779184</v>
      </c>
      <c r="Q38" s="39"/>
      <c r="R38" s="42" t="s">
        <v>87</v>
      </c>
      <c r="S38" s="42" t="s">
        <v>86</v>
      </c>
      <c r="T38" s="32">
        <f t="shared" ref="T38:T69" si="10">MIN(1,(J38-T$3)/(T$4-T$3))</f>
        <v>0.12477718360071301</v>
      </c>
      <c r="U38" s="32">
        <f t="shared" ref="U38:U69" si="11">MIN(1,(K38-U$3)/(U$4-U$3))</f>
        <v>0.1388888888888889</v>
      </c>
      <c r="V38" s="32">
        <f t="shared" ref="V38:V69" si="12">MIN(1,(P38-V$3)/(V$4-V$3))</f>
        <v>0.12491597716259728</v>
      </c>
      <c r="W38" s="32">
        <v>0.12952734988406639</v>
      </c>
    </row>
    <row r="39" spans="2:23">
      <c r="B39" s="42" t="s">
        <v>89</v>
      </c>
      <c r="C39" s="42" t="s">
        <v>88</v>
      </c>
      <c r="D39">
        <v>104</v>
      </c>
      <c r="E39">
        <v>1600</v>
      </c>
      <c r="F39">
        <v>141</v>
      </c>
      <c r="G39">
        <v>12</v>
      </c>
      <c r="H39">
        <v>2</v>
      </c>
      <c r="I39">
        <v>7</v>
      </c>
      <c r="J39" s="38">
        <f t="shared" si="7"/>
        <v>0.11538461538461539</v>
      </c>
      <c r="K39" s="38">
        <f t="shared" si="8"/>
        <v>1.25E-3</v>
      </c>
      <c r="L39" s="38">
        <f t="shared" si="9"/>
        <v>4.9645390070921988E-2</v>
      </c>
      <c r="M39" s="38"/>
      <c r="N39" s="37">
        <v>1259200</v>
      </c>
      <c r="O39" s="39">
        <v>14.045987156645277</v>
      </c>
      <c r="P39" s="32">
        <f t="shared" si="6"/>
        <v>0.49836297883045122</v>
      </c>
      <c r="Q39" s="39"/>
      <c r="R39" s="42" t="s">
        <v>89</v>
      </c>
      <c r="S39" s="42" t="s">
        <v>88</v>
      </c>
      <c r="T39" s="32">
        <f t="shared" si="10"/>
        <v>0.38461538461538464</v>
      </c>
      <c r="U39" s="32">
        <f t="shared" si="11"/>
        <v>4.1666666666666671E-2</v>
      </c>
      <c r="V39" s="32">
        <f t="shared" si="12"/>
        <v>0.16612099294348373</v>
      </c>
      <c r="W39" s="32">
        <v>0.19746768140851167</v>
      </c>
    </row>
    <row r="40" spans="2:23">
      <c r="B40" s="42" t="s">
        <v>91</v>
      </c>
      <c r="C40" s="42" t="s">
        <v>90</v>
      </c>
      <c r="D40">
        <v>159</v>
      </c>
      <c r="E40">
        <v>5125</v>
      </c>
      <c r="F40">
        <v>157</v>
      </c>
      <c r="G40">
        <v>21</v>
      </c>
      <c r="H40">
        <v>40</v>
      </c>
      <c r="I40">
        <v>33</v>
      </c>
      <c r="J40" s="38">
        <f t="shared" si="7"/>
        <v>0.13207547169811321</v>
      </c>
      <c r="K40" s="38">
        <f t="shared" si="8"/>
        <v>7.8048780487804878E-3</v>
      </c>
      <c r="L40" s="38">
        <f t="shared" si="9"/>
        <v>0.21019108280254778</v>
      </c>
      <c r="M40" s="38"/>
      <c r="N40" s="37">
        <v>743800</v>
      </c>
      <c r="O40" s="39">
        <v>13.519527460473107</v>
      </c>
      <c r="P40" s="32">
        <f t="shared" si="6"/>
        <v>2.4409137151044469</v>
      </c>
      <c r="Q40" s="39"/>
      <c r="R40" s="42" t="s">
        <v>91</v>
      </c>
      <c r="S40" s="42" t="s">
        <v>90</v>
      </c>
      <c r="T40" s="32">
        <f t="shared" si="10"/>
        <v>0.44025157232704404</v>
      </c>
      <c r="U40" s="32">
        <f t="shared" si="11"/>
        <v>0.26016260162601629</v>
      </c>
      <c r="V40" s="32">
        <f t="shared" si="12"/>
        <v>0.81363790503481559</v>
      </c>
      <c r="W40" s="32">
        <v>0.50468402632929188</v>
      </c>
    </row>
    <row r="41" spans="2:23">
      <c r="B41" s="42" t="s">
        <v>93</v>
      </c>
      <c r="C41" s="42" t="s">
        <v>92</v>
      </c>
      <c r="D41">
        <v>502</v>
      </c>
      <c r="E41">
        <v>30000</v>
      </c>
      <c r="F41">
        <v>618</v>
      </c>
      <c r="G41">
        <v>74</v>
      </c>
      <c r="H41">
        <v>446</v>
      </c>
      <c r="I41">
        <v>82</v>
      </c>
      <c r="J41" s="38">
        <f t="shared" si="7"/>
        <v>0.14741035856573706</v>
      </c>
      <c r="K41" s="38">
        <f t="shared" si="8"/>
        <v>1.4866666666666667E-2</v>
      </c>
      <c r="L41" s="38">
        <f t="shared" si="9"/>
        <v>0.13268608414239483</v>
      </c>
      <c r="M41" s="38"/>
      <c r="N41" s="37">
        <v>9327489</v>
      </c>
      <c r="O41" s="39">
        <v>16.048476404768259</v>
      </c>
      <c r="P41" s="32">
        <f t="shared" si="6"/>
        <v>5.1095193046261072</v>
      </c>
      <c r="Q41" s="39"/>
      <c r="R41" s="42" t="s">
        <v>93</v>
      </c>
      <c r="S41" s="42" t="s">
        <v>92</v>
      </c>
      <c r="T41" s="32">
        <f t="shared" si="10"/>
        <v>0.49136786188579024</v>
      </c>
      <c r="U41" s="32">
        <f t="shared" si="11"/>
        <v>0.49555555555555558</v>
      </c>
      <c r="V41" s="32">
        <f t="shared" si="12"/>
        <v>1</v>
      </c>
      <c r="W41" s="32">
        <v>0.66230780581378201</v>
      </c>
    </row>
    <row r="42" spans="2:23">
      <c r="B42" s="42" t="s">
        <v>97</v>
      </c>
      <c r="C42" s="42" t="s">
        <v>96</v>
      </c>
      <c r="D42">
        <v>467</v>
      </c>
      <c r="E42">
        <v>50000</v>
      </c>
      <c r="F42">
        <v>708</v>
      </c>
      <c r="G42">
        <v>52</v>
      </c>
      <c r="H42">
        <v>223</v>
      </c>
      <c r="I42">
        <v>90</v>
      </c>
      <c r="J42" s="38">
        <f t="shared" si="7"/>
        <v>0.11134903640256959</v>
      </c>
      <c r="K42" s="38">
        <f t="shared" si="8"/>
        <v>4.4600000000000004E-3</v>
      </c>
      <c r="L42" s="38">
        <f t="shared" si="9"/>
        <v>0.1271186440677966</v>
      </c>
      <c r="M42" s="38"/>
      <c r="N42" s="37">
        <v>1109500</v>
      </c>
      <c r="O42" s="39">
        <v>13.919420021354785</v>
      </c>
      <c r="P42" s="32">
        <f t="shared" si="6"/>
        <v>6.4657866392367289</v>
      </c>
      <c r="Q42" s="39"/>
      <c r="R42" s="42" t="s">
        <v>97</v>
      </c>
      <c r="S42" s="42" t="s">
        <v>96</v>
      </c>
      <c r="T42" s="32">
        <f t="shared" si="10"/>
        <v>0.37116345467523199</v>
      </c>
      <c r="U42" s="32">
        <f t="shared" si="11"/>
        <v>0.1486666666666667</v>
      </c>
      <c r="V42" s="32">
        <f t="shared" si="12"/>
        <v>1</v>
      </c>
      <c r="W42" s="32">
        <v>0.50661004044729951</v>
      </c>
    </row>
    <row r="43" spans="2:23">
      <c r="B43" s="42" t="s">
        <v>133</v>
      </c>
      <c r="C43" s="42" t="s">
        <v>132</v>
      </c>
      <c r="D43">
        <v>15</v>
      </c>
      <c r="E43">
        <v>660</v>
      </c>
      <c r="F43" s="43">
        <v>120</v>
      </c>
      <c r="G43">
        <v>5</v>
      </c>
      <c r="H43">
        <v>5</v>
      </c>
      <c r="I43">
        <v>8</v>
      </c>
      <c r="J43" s="38">
        <f t="shared" si="7"/>
        <v>0.33333333333333331</v>
      </c>
      <c r="K43" s="38">
        <f t="shared" si="8"/>
        <v>7.575757575757576E-3</v>
      </c>
      <c r="L43" s="38">
        <f t="shared" si="9"/>
        <v>6.6666666666666666E-2</v>
      </c>
      <c r="M43" s="38"/>
      <c r="N43" s="37">
        <v>1860</v>
      </c>
      <c r="O43" s="39">
        <v>7.5283317667072467</v>
      </c>
      <c r="P43" s="32">
        <f t="shared" si="6"/>
        <v>1.0626524239245971</v>
      </c>
      <c r="Q43" s="39"/>
      <c r="R43" s="42" t="s">
        <v>133</v>
      </c>
      <c r="S43" s="42" t="s">
        <v>132</v>
      </c>
      <c r="T43" s="32">
        <f t="shared" si="10"/>
        <v>1</v>
      </c>
      <c r="U43" s="32">
        <f t="shared" si="11"/>
        <v>0.25252525252525254</v>
      </c>
      <c r="V43" s="32">
        <f t="shared" si="12"/>
        <v>0.35421747464153236</v>
      </c>
      <c r="W43" s="32">
        <v>0.53558090905559497</v>
      </c>
    </row>
    <row r="44" spans="2:23">
      <c r="B44" s="42" t="s">
        <v>99</v>
      </c>
      <c r="C44" s="42" t="s">
        <v>98</v>
      </c>
      <c r="D44">
        <v>166</v>
      </c>
      <c r="E44">
        <v>4350</v>
      </c>
      <c r="F44" t="e">
        <v>#N/A</v>
      </c>
      <c r="G44">
        <v>11</v>
      </c>
      <c r="H44">
        <v>35</v>
      </c>
      <c r="I44">
        <v>3</v>
      </c>
      <c r="J44" s="38">
        <f t="shared" si="7"/>
        <v>6.6265060240963861E-2</v>
      </c>
      <c r="K44" s="38">
        <f t="shared" si="8"/>
        <v>8.0459770114942528E-3</v>
      </c>
      <c r="L44" s="38" t="e">
        <f t="shared" si="9"/>
        <v>#N/A</v>
      </c>
      <c r="M44" s="38"/>
      <c r="N44" s="37">
        <v>341500</v>
      </c>
      <c r="O44" s="39">
        <v>12.741102957992982</v>
      </c>
      <c r="P44" s="32">
        <f t="shared" si="6"/>
        <v>0.23545842223321686</v>
      </c>
      <c r="Q44" s="39"/>
      <c r="R44" s="42" t="s">
        <v>99</v>
      </c>
      <c r="S44" s="42" t="s">
        <v>98</v>
      </c>
      <c r="T44" s="32">
        <f t="shared" si="10"/>
        <v>0.22088353413654621</v>
      </c>
      <c r="U44" s="32">
        <f t="shared" si="11"/>
        <v>0.26819923371647508</v>
      </c>
      <c r="V44" s="32">
        <f t="shared" si="12"/>
        <v>7.8486140744405616E-2</v>
      </c>
      <c r="W44" s="32">
        <v>0.18918963619914231</v>
      </c>
    </row>
    <row r="45" spans="2:23">
      <c r="B45" s="42" t="s">
        <v>101</v>
      </c>
      <c r="C45" s="42" t="s">
        <v>601</v>
      </c>
      <c r="D45">
        <v>430</v>
      </c>
      <c r="E45">
        <v>2867</v>
      </c>
      <c r="F45">
        <v>130</v>
      </c>
      <c r="G45">
        <v>29</v>
      </c>
      <c r="H45">
        <v>65</v>
      </c>
      <c r="I45">
        <v>32</v>
      </c>
      <c r="J45" s="38">
        <f t="shared" si="7"/>
        <v>6.7441860465116285E-2</v>
      </c>
      <c r="K45" s="38">
        <f t="shared" si="8"/>
        <v>2.267178235088943E-2</v>
      </c>
      <c r="L45" s="38">
        <f t="shared" si="9"/>
        <v>0.24615384615384617</v>
      </c>
      <c r="M45" s="38"/>
      <c r="N45" s="37">
        <v>2345409</v>
      </c>
      <c r="O45" s="39">
        <v>14.667970358300281</v>
      </c>
      <c r="P45" s="32">
        <f t="shared" si="6"/>
        <v>2.1816242614569989</v>
      </c>
      <c r="Q45" s="39"/>
      <c r="R45" s="42" t="s">
        <v>101</v>
      </c>
      <c r="S45" s="42" t="s">
        <v>601</v>
      </c>
      <c r="T45" s="32">
        <f t="shared" si="10"/>
        <v>0.22480620155038764</v>
      </c>
      <c r="U45" s="32">
        <f t="shared" si="11"/>
        <v>0.755726078362981</v>
      </c>
      <c r="V45" s="32">
        <f t="shared" si="12"/>
        <v>0.72720808715233298</v>
      </c>
      <c r="W45" s="32">
        <v>0.56924678902190051</v>
      </c>
    </row>
    <row r="46" spans="2:23">
      <c r="B46" s="42" t="s">
        <v>103</v>
      </c>
      <c r="C46" s="42" t="s">
        <v>102</v>
      </c>
      <c r="D46">
        <v>232</v>
      </c>
      <c r="E46">
        <v>11000</v>
      </c>
      <c r="F46">
        <v>279</v>
      </c>
      <c r="G46">
        <v>8</v>
      </c>
      <c r="H46">
        <v>111</v>
      </c>
      <c r="I46">
        <v>18</v>
      </c>
      <c r="J46" s="38">
        <f t="shared" si="7"/>
        <v>3.4482758620689655E-2</v>
      </c>
      <c r="K46" s="38">
        <f t="shared" si="8"/>
        <v>1.0090909090909091E-2</v>
      </c>
      <c r="L46" s="38">
        <f t="shared" si="9"/>
        <v>6.4516129032258063E-2</v>
      </c>
      <c r="M46" s="38"/>
      <c r="N46" s="37">
        <v>51060</v>
      </c>
      <c r="O46" s="39">
        <v>10.840756690795475</v>
      </c>
      <c r="P46" s="32">
        <f t="shared" si="6"/>
        <v>1.66040070019127</v>
      </c>
      <c r="Q46" s="39"/>
      <c r="R46" s="42" t="s">
        <v>103</v>
      </c>
      <c r="S46" s="42" t="s">
        <v>102</v>
      </c>
      <c r="T46" s="32">
        <f t="shared" si="10"/>
        <v>0.11494252873563218</v>
      </c>
      <c r="U46" s="32">
        <f t="shared" si="11"/>
        <v>0.33636363636363636</v>
      </c>
      <c r="V46" s="32">
        <f t="shared" si="12"/>
        <v>0.55346690006375665</v>
      </c>
      <c r="W46" s="32">
        <v>0.33492435505434176</v>
      </c>
    </row>
    <row r="47" spans="2:23">
      <c r="B47" s="42" t="s">
        <v>105</v>
      </c>
      <c r="C47" s="42" t="s">
        <v>104</v>
      </c>
      <c r="D47">
        <v>229</v>
      </c>
      <c r="E47">
        <v>3517</v>
      </c>
      <c r="F47">
        <v>252</v>
      </c>
      <c r="G47">
        <v>24</v>
      </c>
      <c r="H47">
        <v>105</v>
      </c>
      <c r="I47">
        <v>14</v>
      </c>
      <c r="J47" s="38">
        <f t="shared" si="7"/>
        <v>0.10480349344978165</v>
      </c>
      <c r="K47" s="38">
        <f t="shared" si="8"/>
        <v>2.9854990048336652E-2</v>
      </c>
      <c r="L47" s="38">
        <f t="shared" si="9"/>
        <v>5.5555555555555552E-2</v>
      </c>
      <c r="M47" s="38"/>
      <c r="N47" s="37">
        <v>318000</v>
      </c>
      <c r="O47" s="39">
        <v>12.669806661762314</v>
      </c>
      <c r="P47" s="32">
        <f t="shared" si="6"/>
        <v>1.1049892373063774</v>
      </c>
      <c r="Q47" s="39"/>
      <c r="R47" s="42" t="s">
        <v>105</v>
      </c>
      <c r="S47" s="42" t="s">
        <v>104</v>
      </c>
      <c r="T47" s="32">
        <f t="shared" si="10"/>
        <v>0.34934497816593885</v>
      </c>
      <c r="U47" s="32">
        <f t="shared" si="11"/>
        <v>0.99516633494455509</v>
      </c>
      <c r="V47" s="32">
        <f t="shared" si="12"/>
        <v>0.36832974576879246</v>
      </c>
      <c r="W47" s="32">
        <v>0.5709470196264288</v>
      </c>
    </row>
    <row r="48" spans="2:23">
      <c r="B48" s="42" t="s">
        <v>107</v>
      </c>
      <c r="C48" s="42" t="s">
        <v>106</v>
      </c>
      <c r="D48">
        <v>96</v>
      </c>
      <c r="E48" t="e">
        <v>#N/A</v>
      </c>
      <c r="F48">
        <v>224</v>
      </c>
      <c r="G48">
        <v>7</v>
      </c>
      <c r="H48">
        <v>1</v>
      </c>
      <c r="I48">
        <v>10</v>
      </c>
      <c r="J48" s="38">
        <f t="shared" si="7"/>
        <v>7.2916666666666671E-2</v>
      </c>
      <c r="K48" s="38" t="e">
        <f t="shared" si="8"/>
        <v>#N/A</v>
      </c>
      <c r="L48" s="38">
        <f t="shared" si="9"/>
        <v>4.4642857142857144E-2</v>
      </c>
      <c r="M48" s="38"/>
      <c r="N48" s="37">
        <v>53910</v>
      </c>
      <c r="O48" s="39">
        <v>10.895071268445715</v>
      </c>
      <c r="P48" s="32">
        <f t="shared" si="6"/>
        <v>0.9178462218014104</v>
      </c>
      <c r="Q48" s="39"/>
      <c r="R48" s="42" t="s">
        <v>107</v>
      </c>
      <c r="S48" s="42" t="s">
        <v>106</v>
      </c>
      <c r="T48" s="32">
        <f t="shared" si="10"/>
        <v>0.24305555555555558</v>
      </c>
      <c r="U48" s="32" t="e">
        <f t="shared" si="11"/>
        <v>#N/A</v>
      </c>
      <c r="V48" s="32">
        <f t="shared" si="12"/>
        <v>0.30594874060047011</v>
      </c>
      <c r="W48" s="32">
        <v>0.27450214807801288</v>
      </c>
    </row>
    <row r="49" spans="2:23">
      <c r="B49" s="42" t="s">
        <v>109</v>
      </c>
      <c r="C49" s="42" t="s">
        <v>108</v>
      </c>
      <c r="D49">
        <v>65</v>
      </c>
      <c r="E49">
        <v>6004</v>
      </c>
      <c r="F49">
        <v>86</v>
      </c>
      <c r="G49">
        <v>14</v>
      </c>
      <c r="H49">
        <v>163</v>
      </c>
      <c r="I49">
        <v>17</v>
      </c>
      <c r="J49" s="38">
        <f t="shared" si="7"/>
        <v>0.2153846153846154</v>
      </c>
      <c r="K49" s="38">
        <f t="shared" si="8"/>
        <v>2.7148567621585611E-2</v>
      </c>
      <c r="L49" s="38">
        <f t="shared" si="9"/>
        <v>0.19767441860465115</v>
      </c>
      <c r="M49" s="38"/>
      <c r="N49" s="37">
        <v>109820</v>
      </c>
      <c r="O49" s="39">
        <v>11.606597940832863</v>
      </c>
      <c r="P49" s="32">
        <f t="shared" si="6"/>
        <v>1.4646841466087797</v>
      </c>
      <c r="Q49" s="39"/>
      <c r="R49" s="42" t="s">
        <v>109</v>
      </c>
      <c r="S49" s="42" t="s">
        <v>108</v>
      </c>
      <c r="T49" s="32">
        <f t="shared" si="10"/>
        <v>0.71794871794871806</v>
      </c>
      <c r="U49" s="32">
        <f t="shared" si="11"/>
        <v>0.90495225405285373</v>
      </c>
      <c r="V49" s="32">
        <f t="shared" si="12"/>
        <v>0.4882280488695932</v>
      </c>
      <c r="W49" s="32">
        <v>0.70370967362372161</v>
      </c>
    </row>
    <row r="50" spans="2:23">
      <c r="B50" s="42" t="s">
        <v>152</v>
      </c>
      <c r="C50" s="42" t="s">
        <v>151</v>
      </c>
      <c r="D50">
        <v>21</v>
      </c>
      <c r="E50">
        <v>1650</v>
      </c>
      <c r="F50" t="e">
        <v>#N/A</v>
      </c>
      <c r="G50">
        <v>5</v>
      </c>
      <c r="H50">
        <v>7</v>
      </c>
      <c r="I50">
        <v>5</v>
      </c>
      <c r="J50" s="38">
        <f t="shared" si="7"/>
        <v>0.23809523809523808</v>
      </c>
      <c r="K50" s="38">
        <f t="shared" si="8"/>
        <v>4.2424242424242429E-3</v>
      </c>
      <c r="L50" s="38" t="e">
        <f t="shared" si="9"/>
        <v>#N/A</v>
      </c>
      <c r="M50" s="38"/>
      <c r="N50" s="37">
        <v>9240</v>
      </c>
      <c r="O50" s="39">
        <v>9.131297164635729</v>
      </c>
      <c r="P50" s="32">
        <f t="shared" si="6"/>
        <v>0.54756732913745476</v>
      </c>
      <c r="Q50" s="39"/>
      <c r="R50" s="42" t="s">
        <v>152</v>
      </c>
      <c r="S50" s="42" t="s">
        <v>151</v>
      </c>
      <c r="T50" s="32">
        <f t="shared" si="10"/>
        <v>0.79365079365079361</v>
      </c>
      <c r="U50" s="32">
        <f t="shared" si="11"/>
        <v>0.14141414141414144</v>
      </c>
      <c r="V50" s="32">
        <f t="shared" si="12"/>
        <v>0.18252244304581824</v>
      </c>
      <c r="W50" s="32">
        <v>0.37252912603691773</v>
      </c>
    </row>
    <row r="51" spans="2:23">
      <c r="B51" s="42" t="s">
        <v>113</v>
      </c>
      <c r="C51" s="42" t="s">
        <v>112</v>
      </c>
      <c r="D51">
        <v>88</v>
      </c>
      <c r="E51" t="e">
        <v>#N/A</v>
      </c>
      <c r="F51">
        <v>205</v>
      </c>
      <c r="G51">
        <v>2</v>
      </c>
      <c r="H51">
        <v>4</v>
      </c>
      <c r="I51">
        <v>6</v>
      </c>
      <c r="J51" s="38">
        <f t="shared" si="7"/>
        <v>2.2727272727272728E-2</v>
      </c>
      <c r="K51" s="38" t="e">
        <f t="shared" si="8"/>
        <v>#N/A</v>
      </c>
      <c r="L51" s="38">
        <f t="shared" si="9"/>
        <v>2.9268292682926831E-2</v>
      </c>
      <c r="M51" s="38"/>
      <c r="N51" s="37">
        <v>77250</v>
      </c>
      <c r="O51" s="39">
        <v>11.254802194759993</v>
      </c>
      <c r="P51" s="32">
        <f t="shared" si="6"/>
        <v>0.53310577086761046</v>
      </c>
      <c r="Q51" s="39"/>
      <c r="R51" s="42" t="s">
        <v>113</v>
      </c>
      <c r="S51" s="42" t="s">
        <v>112</v>
      </c>
      <c r="T51" s="32">
        <f t="shared" si="10"/>
        <v>7.575757575757576E-2</v>
      </c>
      <c r="U51" s="32" t="e">
        <f t="shared" si="11"/>
        <v>#N/A</v>
      </c>
      <c r="V51" s="32">
        <f t="shared" si="12"/>
        <v>0.17770192362253681</v>
      </c>
      <c r="W51" s="32">
        <v>0.12672974969005629</v>
      </c>
    </row>
    <row r="52" spans="2:23">
      <c r="B52" s="42" t="s">
        <v>117</v>
      </c>
      <c r="C52" s="42" t="s">
        <v>116</v>
      </c>
      <c r="D52">
        <v>81</v>
      </c>
      <c r="E52">
        <v>1200</v>
      </c>
      <c r="F52">
        <v>196</v>
      </c>
      <c r="G52">
        <v>2</v>
      </c>
      <c r="H52">
        <v>3</v>
      </c>
      <c r="I52">
        <v>2</v>
      </c>
      <c r="J52" s="38">
        <f t="shared" si="7"/>
        <v>2.4691358024691357E-2</v>
      </c>
      <c r="K52" s="38">
        <f t="shared" si="8"/>
        <v>2.5000000000000001E-3</v>
      </c>
      <c r="L52" s="38">
        <f t="shared" si="9"/>
        <v>1.020408163265306E-2</v>
      </c>
      <c r="M52" s="38"/>
      <c r="N52" s="37">
        <v>42430</v>
      </c>
      <c r="O52" s="39">
        <v>10.65561093819637</v>
      </c>
      <c r="P52" s="32">
        <f t="shared" si="6"/>
        <v>0.18769454061341054</v>
      </c>
      <c r="Q52" s="39"/>
      <c r="R52" s="42" t="s">
        <v>117</v>
      </c>
      <c r="S52" s="42" t="s">
        <v>116</v>
      </c>
      <c r="T52" s="32">
        <f t="shared" si="10"/>
        <v>8.2304526748971193E-2</v>
      </c>
      <c r="U52" s="32">
        <f t="shared" si="11"/>
        <v>8.3333333333333343E-2</v>
      </c>
      <c r="V52" s="32">
        <f t="shared" si="12"/>
        <v>6.2564846871136851E-2</v>
      </c>
      <c r="W52" s="32">
        <v>7.6067568984480458E-2</v>
      </c>
    </row>
    <row r="53" spans="2:23">
      <c r="B53" s="42" t="s">
        <v>160</v>
      </c>
      <c r="C53" s="42" t="s">
        <v>159</v>
      </c>
      <c r="D53">
        <v>106</v>
      </c>
      <c r="E53">
        <v>635</v>
      </c>
      <c r="F53" t="e">
        <v>#N/A</v>
      </c>
      <c r="G53">
        <v>8</v>
      </c>
      <c r="H53">
        <v>2</v>
      </c>
      <c r="I53">
        <v>6</v>
      </c>
      <c r="J53" s="38">
        <f t="shared" si="7"/>
        <v>7.5471698113207544E-2</v>
      </c>
      <c r="K53" s="38">
        <f t="shared" si="8"/>
        <v>3.1496062992125984E-3</v>
      </c>
      <c r="L53" s="38" t="e">
        <f t="shared" si="9"/>
        <v>#N/A</v>
      </c>
      <c r="M53" s="38"/>
      <c r="N53" s="37">
        <v>23180</v>
      </c>
      <c r="O53" s="39">
        <v>10.051045116893743</v>
      </c>
      <c r="P53" s="32">
        <f t="shared" si="6"/>
        <v>0.59695284721339392</v>
      </c>
      <c r="Q53" s="39"/>
      <c r="R53" s="42" t="s">
        <v>160</v>
      </c>
      <c r="S53" s="42" t="s">
        <v>159</v>
      </c>
      <c r="T53" s="32">
        <f t="shared" si="10"/>
        <v>0.25157232704402516</v>
      </c>
      <c r="U53" s="32">
        <f t="shared" si="11"/>
        <v>0.10498687664041995</v>
      </c>
      <c r="V53" s="32">
        <f t="shared" si="12"/>
        <v>0.19898428240446464</v>
      </c>
      <c r="W53" s="32">
        <v>0.18518116202963655</v>
      </c>
    </row>
    <row r="54" spans="2:23">
      <c r="B54" s="42" t="s">
        <v>164</v>
      </c>
      <c r="C54" s="42" t="s">
        <v>163</v>
      </c>
      <c r="D54">
        <v>16</v>
      </c>
      <c r="E54">
        <v>1027</v>
      </c>
      <c r="F54" t="e">
        <v>#N/A</v>
      </c>
      <c r="G54">
        <v>3</v>
      </c>
      <c r="H54">
        <v>11</v>
      </c>
      <c r="I54">
        <v>3</v>
      </c>
      <c r="J54" s="38">
        <f t="shared" si="7"/>
        <v>0.1875</v>
      </c>
      <c r="K54" s="38">
        <f t="shared" si="8"/>
        <v>1.0710808179162609E-2</v>
      </c>
      <c r="L54" s="38" t="e">
        <f t="shared" si="9"/>
        <v>#N/A</v>
      </c>
      <c r="M54" s="38"/>
      <c r="N54" s="37">
        <v>750</v>
      </c>
      <c r="O54" s="39">
        <v>6.620073206530356</v>
      </c>
      <c r="P54" s="32">
        <f t="shared" si="6"/>
        <v>0.45316719413928186</v>
      </c>
      <c r="Q54" s="39"/>
      <c r="R54" s="42" t="s">
        <v>164</v>
      </c>
      <c r="S54" s="42" t="s">
        <v>163</v>
      </c>
      <c r="T54" s="32">
        <f t="shared" si="10"/>
        <v>0.625</v>
      </c>
      <c r="U54" s="32">
        <f t="shared" si="11"/>
        <v>0.35702693930542029</v>
      </c>
      <c r="V54" s="32">
        <f t="shared" si="12"/>
        <v>0.15105573137976061</v>
      </c>
      <c r="W54" s="32">
        <v>0.37769422356172694</v>
      </c>
    </row>
    <row r="55" spans="2:23">
      <c r="B55" s="42" t="s">
        <v>119</v>
      </c>
      <c r="C55" s="42" t="s">
        <v>118</v>
      </c>
      <c r="D55">
        <v>36</v>
      </c>
      <c r="E55">
        <v>5000</v>
      </c>
      <c r="F55" s="43">
        <v>260</v>
      </c>
      <c r="G55">
        <v>6</v>
      </c>
      <c r="H55">
        <v>30</v>
      </c>
      <c r="I55">
        <v>14</v>
      </c>
      <c r="J55" s="38">
        <f t="shared" si="7"/>
        <v>0.16666666666666666</v>
      </c>
      <c r="K55" s="38">
        <f t="shared" si="8"/>
        <v>6.0000000000000001E-3</v>
      </c>
      <c r="L55" s="38">
        <f t="shared" si="9"/>
        <v>5.3846153846153849E-2</v>
      </c>
      <c r="M55" s="38"/>
      <c r="N55" s="37">
        <v>48320</v>
      </c>
      <c r="O55" s="39">
        <v>10.785600832608697</v>
      </c>
      <c r="P55" s="32">
        <f t="shared" si="6"/>
        <v>1.2980268987586703</v>
      </c>
      <c r="Q55" s="39"/>
      <c r="R55" s="42" t="s">
        <v>119</v>
      </c>
      <c r="S55" s="42" t="s">
        <v>118</v>
      </c>
      <c r="T55" s="32">
        <f t="shared" si="10"/>
        <v>0.55555555555555558</v>
      </c>
      <c r="U55" s="32">
        <f t="shared" si="11"/>
        <v>0.2</v>
      </c>
      <c r="V55" s="32">
        <f t="shared" si="12"/>
        <v>0.43267563291955674</v>
      </c>
      <c r="W55" s="32">
        <v>0.39607706282503741</v>
      </c>
    </row>
    <row r="56" spans="2:23">
      <c r="B56" s="42" t="s">
        <v>121</v>
      </c>
      <c r="C56" s="42" t="s">
        <v>120</v>
      </c>
      <c r="D56">
        <v>341</v>
      </c>
      <c r="E56">
        <v>18250</v>
      </c>
      <c r="F56" s="43">
        <v>1640</v>
      </c>
      <c r="G56">
        <v>43</v>
      </c>
      <c r="H56">
        <v>1835</v>
      </c>
      <c r="I56">
        <v>71</v>
      </c>
      <c r="J56" s="38">
        <f t="shared" si="7"/>
        <v>0.12609970674486803</v>
      </c>
      <c r="K56" s="38">
        <f t="shared" si="8"/>
        <v>0.10054794520547945</v>
      </c>
      <c r="L56" s="38">
        <f t="shared" si="9"/>
        <v>4.3292682926829265E-2</v>
      </c>
      <c r="M56" s="38"/>
      <c r="N56" s="37">
        <v>276840</v>
      </c>
      <c r="O56" s="39">
        <v>12.531195000955799</v>
      </c>
      <c r="P56" s="32">
        <f t="shared" si="6"/>
        <v>5.6658602786553534</v>
      </c>
      <c r="Q56" s="39"/>
      <c r="R56" s="42" t="s">
        <v>121</v>
      </c>
      <c r="S56" s="42" t="s">
        <v>120</v>
      </c>
      <c r="T56" s="32">
        <f t="shared" si="10"/>
        <v>0.4203323558162268</v>
      </c>
      <c r="U56" s="32">
        <f t="shared" si="11"/>
        <v>1</v>
      </c>
      <c r="V56" s="32">
        <f t="shared" si="12"/>
        <v>1</v>
      </c>
      <c r="W56" s="32">
        <v>0.80677745193874228</v>
      </c>
    </row>
    <row r="57" spans="2:23">
      <c r="B57" s="42" t="s">
        <v>125</v>
      </c>
      <c r="C57" s="42" t="s">
        <v>124</v>
      </c>
      <c r="D57">
        <v>118</v>
      </c>
      <c r="E57">
        <v>2066</v>
      </c>
      <c r="F57">
        <v>123</v>
      </c>
      <c r="G57">
        <v>17</v>
      </c>
      <c r="H57">
        <v>2</v>
      </c>
      <c r="I57">
        <v>10</v>
      </c>
      <c r="J57" s="38">
        <f t="shared" si="7"/>
        <v>0.1440677966101695</v>
      </c>
      <c r="K57" s="38">
        <f t="shared" si="8"/>
        <v>9.6805421103581804E-4</v>
      </c>
      <c r="L57" s="38">
        <f t="shared" si="9"/>
        <v>8.1300813008130079E-2</v>
      </c>
      <c r="M57" s="38"/>
      <c r="N57" s="37">
        <v>995450</v>
      </c>
      <c r="O57" s="39">
        <v>13.810950175207942</v>
      </c>
      <c r="P57" s="32">
        <f t="shared" si="6"/>
        <v>0.72406314360260415</v>
      </c>
      <c r="Q57" s="39"/>
      <c r="R57" s="42" t="s">
        <v>125</v>
      </c>
      <c r="S57" s="42" t="s">
        <v>124</v>
      </c>
      <c r="T57" s="32">
        <f t="shared" si="10"/>
        <v>0.48022598870056499</v>
      </c>
      <c r="U57" s="32">
        <f t="shared" si="11"/>
        <v>3.2268473701193935E-2</v>
      </c>
      <c r="V57" s="32">
        <f t="shared" si="12"/>
        <v>0.24135438120086805</v>
      </c>
      <c r="W57" s="32">
        <v>0.25128294786754229</v>
      </c>
    </row>
    <row r="58" spans="2:23">
      <c r="B58" s="42" t="s">
        <v>127</v>
      </c>
      <c r="C58" s="42" t="s">
        <v>126</v>
      </c>
      <c r="D58">
        <v>137</v>
      </c>
      <c r="E58">
        <v>2500</v>
      </c>
      <c r="F58">
        <v>141</v>
      </c>
      <c r="G58">
        <v>5</v>
      </c>
      <c r="H58">
        <v>26</v>
      </c>
      <c r="I58">
        <v>4</v>
      </c>
      <c r="J58" s="38">
        <f t="shared" si="7"/>
        <v>3.6496350364963501E-2</v>
      </c>
      <c r="K58" s="38">
        <f t="shared" si="8"/>
        <v>1.04E-2</v>
      </c>
      <c r="L58" s="38">
        <f t="shared" si="9"/>
        <v>2.8368794326241134E-2</v>
      </c>
      <c r="M58" s="38"/>
      <c r="N58" s="37">
        <v>20720</v>
      </c>
      <c r="O58" s="39">
        <v>9.9388546963734186</v>
      </c>
      <c r="P58" s="32">
        <f t="shared" si="6"/>
        <v>0.40246085914301144</v>
      </c>
      <c r="Q58" s="39"/>
      <c r="R58" s="42" t="s">
        <v>127</v>
      </c>
      <c r="S58" s="42" t="s">
        <v>126</v>
      </c>
      <c r="T58" s="32">
        <f t="shared" si="10"/>
        <v>0.121654501216545</v>
      </c>
      <c r="U58" s="32">
        <f t="shared" si="11"/>
        <v>0.34666666666666668</v>
      </c>
      <c r="V58" s="32">
        <f t="shared" si="12"/>
        <v>0.13415361971433715</v>
      </c>
      <c r="W58" s="32">
        <v>0.20082492919918293</v>
      </c>
    </row>
    <row r="59" spans="2:23">
      <c r="B59" s="42" t="s">
        <v>177</v>
      </c>
      <c r="C59" s="42" t="s">
        <v>176</v>
      </c>
      <c r="D59">
        <v>153</v>
      </c>
      <c r="E59">
        <v>3000</v>
      </c>
      <c r="F59">
        <v>172</v>
      </c>
      <c r="G59">
        <v>18</v>
      </c>
      <c r="H59">
        <v>63</v>
      </c>
      <c r="I59">
        <v>5</v>
      </c>
      <c r="J59" s="38">
        <f t="shared" si="7"/>
        <v>0.11764705882352941</v>
      </c>
      <c r="K59" s="38">
        <f t="shared" si="8"/>
        <v>2.1000000000000001E-2</v>
      </c>
      <c r="L59" s="38">
        <f t="shared" si="9"/>
        <v>2.9069767441860465E-2</v>
      </c>
      <c r="M59" s="38"/>
      <c r="N59" s="37">
        <v>28050</v>
      </c>
      <c r="O59" s="39">
        <v>10.241743910950843</v>
      </c>
      <c r="P59" s="32">
        <f t="shared" si="6"/>
        <v>0.48819810800520202</v>
      </c>
      <c r="Q59" s="39"/>
      <c r="R59" s="42" t="s">
        <v>177</v>
      </c>
      <c r="S59" s="42" t="s">
        <v>176</v>
      </c>
      <c r="T59" s="32">
        <f t="shared" si="10"/>
        <v>0.39215686274509803</v>
      </c>
      <c r="U59" s="32">
        <f t="shared" si="11"/>
        <v>0.70000000000000007</v>
      </c>
      <c r="V59" s="32">
        <f t="shared" si="12"/>
        <v>0.16273270266840067</v>
      </c>
      <c r="W59" s="32">
        <v>0.41829652180449961</v>
      </c>
    </row>
    <row r="60" spans="2:23">
      <c r="B60" s="42" t="s">
        <v>129</v>
      </c>
      <c r="C60" s="42" t="s">
        <v>128</v>
      </c>
      <c r="D60">
        <v>70</v>
      </c>
      <c r="E60" t="e">
        <v>#N/A</v>
      </c>
      <c r="F60">
        <v>138</v>
      </c>
      <c r="G60">
        <v>9</v>
      </c>
      <c r="H60">
        <v>3</v>
      </c>
      <c r="I60">
        <v>9</v>
      </c>
      <c r="J60" s="38">
        <f t="shared" si="7"/>
        <v>0.12857142857142856</v>
      </c>
      <c r="K60" s="38" t="e">
        <f t="shared" si="8"/>
        <v>#N/A</v>
      </c>
      <c r="L60" s="38">
        <f t="shared" si="9"/>
        <v>6.5217391304347824E-2</v>
      </c>
      <c r="M60" s="38"/>
      <c r="N60" s="37">
        <v>101000</v>
      </c>
      <c r="O60" s="39">
        <v>11.522875795823397</v>
      </c>
      <c r="P60" s="32">
        <f t="shared" si="6"/>
        <v>0.7810550212874946</v>
      </c>
      <c r="Q60" s="39"/>
      <c r="R60" s="42" t="s">
        <v>129</v>
      </c>
      <c r="S60" s="42" t="s">
        <v>128</v>
      </c>
      <c r="T60" s="32">
        <f t="shared" si="10"/>
        <v>0.42857142857142855</v>
      </c>
      <c r="U60" s="32" t="e">
        <f t="shared" si="11"/>
        <v>#N/A</v>
      </c>
      <c r="V60" s="32">
        <f t="shared" si="12"/>
        <v>0.26035167376249818</v>
      </c>
      <c r="W60" s="32">
        <v>0.34446155116696336</v>
      </c>
    </row>
    <row r="61" spans="2:23">
      <c r="B61" s="42" t="s">
        <v>131</v>
      </c>
      <c r="C61" s="42" t="s">
        <v>130</v>
      </c>
      <c r="D61">
        <v>67</v>
      </c>
      <c r="E61">
        <v>1630</v>
      </c>
      <c r="F61">
        <v>204</v>
      </c>
      <c r="G61">
        <v>1</v>
      </c>
      <c r="H61">
        <v>0</v>
      </c>
      <c r="I61">
        <v>3</v>
      </c>
      <c r="J61" s="38">
        <f t="shared" si="7"/>
        <v>1.4925373134328358E-2</v>
      </c>
      <c r="K61" s="38">
        <f t="shared" si="8"/>
        <v>0</v>
      </c>
      <c r="L61" s="38">
        <f t="shared" si="9"/>
        <v>1.4705882352941176E-2</v>
      </c>
      <c r="M61" s="38"/>
      <c r="N61" s="37">
        <v>42390</v>
      </c>
      <c r="O61" s="39">
        <v>10.654667764346684</v>
      </c>
      <c r="P61" s="32">
        <f t="shared" si="6"/>
        <v>0.28156673359997086</v>
      </c>
      <c r="Q61" s="39"/>
      <c r="R61" s="42" t="s">
        <v>131</v>
      </c>
      <c r="S61" s="42" t="s">
        <v>130</v>
      </c>
      <c r="T61" s="32">
        <f t="shared" si="10"/>
        <v>4.975124378109453E-2</v>
      </c>
      <c r="U61" s="32">
        <f t="shared" si="11"/>
        <v>0</v>
      </c>
      <c r="V61" s="32">
        <f t="shared" si="12"/>
        <v>9.385557786665695E-2</v>
      </c>
      <c r="W61" s="32">
        <v>4.7868940549250498E-2</v>
      </c>
    </row>
    <row r="62" spans="2:23">
      <c r="B62" s="42" t="s">
        <v>135</v>
      </c>
      <c r="C62" s="42" t="s">
        <v>134</v>
      </c>
      <c r="D62">
        <v>288</v>
      </c>
      <c r="E62">
        <v>6500</v>
      </c>
      <c r="F62">
        <v>262</v>
      </c>
      <c r="G62">
        <v>31</v>
      </c>
      <c r="H62">
        <v>21</v>
      </c>
      <c r="I62">
        <v>21</v>
      </c>
      <c r="J62" s="38">
        <f t="shared" si="7"/>
        <v>0.1076388888888889</v>
      </c>
      <c r="K62" s="38">
        <f t="shared" si="8"/>
        <v>3.2307692307692306E-3</v>
      </c>
      <c r="L62" s="38">
        <f t="shared" si="9"/>
        <v>8.0152671755725186E-2</v>
      </c>
      <c r="M62" s="38"/>
      <c r="N62" s="37">
        <v>1000000</v>
      </c>
      <c r="O62" s="39">
        <v>13.815510557964274</v>
      </c>
      <c r="P62" s="32">
        <f t="shared" si="6"/>
        <v>1.5200306866613815</v>
      </c>
      <c r="Q62" s="39"/>
      <c r="R62" s="42" t="s">
        <v>135</v>
      </c>
      <c r="S62" s="42" t="s">
        <v>134</v>
      </c>
      <c r="T62" s="32">
        <f t="shared" si="10"/>
        <v>0.35879629629629634</v>
      </c>
      <c r="U62" s="32">
        <f t="shared" si="11"/>
        <v>0.1076923076923077</v>
      </c>
      <c r="V62" s="32">
        <f t="shared" si="12"/>
        <v>0.5066768955537938</v>
      </c>
      <c r="W62" s="32">
        <v>0.32438849984746593</v>
      </c>
    </row>
    <row r="63" spans="2:23">
      <c r="B63" s="42" t="s">
        <v>191</v>
      </c>
      <c r="C63" s="42" t="s">
        <v>190</v>
      </c>
      <c r="D63">
        <v>15</v>
      </c>
      <c r="E63">
        <v>1307</v>
      </c>
      <c r="F63">
        <v>47</v>
      </c>
      <c r="G63">
        <v>6</v>
      </c>
      <c r="H63">
        <v>66</v>
      </c>
      <c r="I63">
        <v>10</v>
      </c>
      <c r="J63" s="38">
        <f t="shared" si="7"/>
        <v>0.4</v>
      </c>
      <c r="K63" s="38">
        <f t="shared" si="8"/>
        <v>5.0497322111706197E-2</v>
      </c>
      <c r="L63" s="38">
        <f t="shared" si="9"/>
        <v>0.21276595744680851</v>
      </c>
      <c r="M63" s="38"/>
      <c r="N63" s="37">
        <v>18270</v>
      </c>
      <c r="O63" s="39">
        <v>9.8130156493720531</v>
      </c>
      <c r="P63" s="32">
        <f t="shared" si="6"/>
        <v>1.0190547286694598</v>
      </c>
      <c r="Q63" s="39"/>
      <c r="R63" s="42" t="s">
        <v>191</v>
      </c>
      <c r="S63" s="42" t="s">
        <v>190</v>
      </c>
      <c r="T63" s="32">
        <f t="shared" si="10"/>
        <v>1</v>
      </c>
      <c r="U63" s="32">
        <f t="shared" si="11"/>
        <v>1</v>
      </c>
      <c r="V63" s="32">
        <f t="shared" si="12"/>
        <v>0.33968490955648661</v>
      </c>
      <c r="W63" s="32">
        <v>0.77989496985216222</v>
      </c>
    </row>
    <row r="64" spans="2:23">
      <c r="B64" s="42" t="s">
        <v>139</v>
      </c>
      <c r="C64" s="42" t="s">
        <v>138</v>
      </c>
      <c r="D64">
        <v>80</v>
      </c>
      <c r="E64">
        <v>1040</v>
      </c>
      <c r="F64">
        <v>243</v>
      </c>
      <c r="G64">
        <v>1</v>
      </c>
      <c r="H64">
        <v>1</v>
      </c>
      <c r="I64">
        <v>4</v>
      </c>
      <c r="J64" s="38">
        <f t="shared" si="7"/>
        <v>1.2500000000000001E-2</v>
      </c>
      <c r="K64" s="38">
        <f t="shared" si="8"/>
        <v>9.6153846153846159E-4</v>
      </c>
      <c r="L64" s="38">
        <f t="shared" si="9"/>
        <v>1.646090534979424E-2</v>
      </c>
      <c r="M64" s="38"/>
      <c r="N64" s="37">
        <v>304090</v>
      </c>
      <c r="O64" s="39">
        <v>12.625078989205004</v>
      </c>
      <c r="P64" s="32">
        <f t="shared" si="6"/>
        <v>0.31682970090089535</v>
      </c>
      <c r="Q64" s="39"/>
      <c r="R64" s="42" t="s">
        <v>139</v>
      </c>
      <c r="S64" s="42" t="s">
        <v>138</v>
      </c>
      <c r="T64" s="32">
        <f t="shared" si="10"/>
        <v>4.1666666666666671E-2</v>
      </c>
      <c r="U64" s="32">
        <f t="shared" si="11"/>
        <v>3.2051282051282055E-2</v>
      </c>
      <c r="V64" s="32">
        <f t="shared" si="12"/>
        <v>0.10560990030029845</v>
      </c>
      <c r="W64" s="32">
        <v>5.9775949672749053E-2</v>
      </c>
    </row>
    <row r="65" spans="2:23">
      <c r="B65" s="42" t="s">
        <v>142</v>
      </c>
      <c r="C65" s="42" t="s">
        <v>141</v>
      </c>
      <c r="D65">
        <v>148</v>
      </c>
      <c r="E65">
        <v>4500</v>
      </c>
      <c r="F65">
        <v>283</v>
      </c>
      <c r="G65">
        <v>9</v>
      </c>
      <c r="H65">
        <v>8</v>
      </c>
      <c r="I65">
        <v>6</v>
      </c>
      <c r="J65" s="38">
        <f t="shared" si="7"/>
        <v>6.0810810810810814E-2</v>
      </c>
      <c r="K65" s="38">
        <f t="shared" si="8"/>
        <v>1.7777777777777779E-3</v>
      </c>
      <c r="L65" s="38">
        <f t="shared" si="9"/>
        <v>2.1201413427561839E-2</v>
      </c>
      <c r="M65" s="38"/>
      <c r="N65" s="37">
        <v>547660</v>
      </c>
      <c r="O65" s="39">
        <v>13.213409935422671</v>
      </c>
      <c r="P65" s="32">
        <f t="shared" si="6"/>
        <v>0.45408414855238288</v>
      </c>
      <c r="Q65" s="39"/>
      <c r="R65" s="42" t="s">
        <v>142</v>
      </c>
      <c r="S65" s="42" t="s">
        <v>141</v>
      </c>
      <c r="T65" s="32">
        <f t="shared" si="10"/>
        <v>0.20270270270270271</v>
      </c>
      <c r="U65" s="32">
        <f t="shared" si="11"/>
        <v>5.9259259259259262E-2</v>
      </c>
      <c r="V65" s="32">
        <f t="shared" si="12"/>
        <v>0.15136138285079428</v>
      </c>
      <c r="W65" s="32">
        <v>0.13777444827091875</v>
      </c>
    </row>
    <row r="66" spans="2:23">
      <c r="B66" s="42" t="s">
        <v>144</v>
      </c>
      <c r="C66" s="42" t="s">
        <v>143</v>
      </c>
      <c r="D66">
        <v>166</v>
      </c>
      <c r="E66">
        <v>6500</v>
      </c>
      <c r="F66">
        <v>156</v>
      </c>
      <c r="G66">
        <v>13</v>
      </c>
      <c r="H66">
        <v>108</v>
      </c>
      <c r="I66">
        <v>5</v>
      </c>
      <c r="J66" s="38">
        <f t="shared" si="7"/>
        <v>7.8313253012048195E-2</v>
      </c>
      <c r="K66" s="38">
        <f t="shared" si="8"/>
        <v>1.6615384615384615E-2</v>
      </c>
      <c r="L66" s="38">
        <f t="shared" si="9"/>
        <v>3.2051282051282048E-2</v>
      </c>
      <c r="M66" s="38"/>
      <c r="N66" s="37">
        <v>257670</v>
      </c>
      <c r="O66" s="39">
        <v>12.45943497542838</v>
      </c>
      <c r="P66" s="32">
        <f t="shared" si="6"/>
        <v>0.4013023070356439</v>
      </c>
      <c r="Q66" s="39"/>
      <c r="R66" s="42" t="s">
        <v>144</v>
      </c>
      <c r="S66" s="42" t="s">
        <v>143</v>
      </c>
      <c r="T66" s="32">
        <f t="shared" si="10"/>
        <v>0.26104417670682734</v>
      </c>
      <c r="U66" s="32">
        <f t="shared" si="11"/>
        <v>0.55384615384615388</v>
      </c>
      <c r="V66" s="32">
        <f t="shared" si="12"/>
        <v>0.13376743567854796</v>
      </c>
      <c r="W66" s="32">
        <v>0.31621925541050971</v>
      </c>
    </row>
    <row r="67" spans="2:23">
      <c r="B67" s="42" t="s">
        <v>146</v>
      </c>
      <c r="C67" s="42" t="s">
        <v>145</v>
      </c>
      <c r="D67">
        <v>133</v>
      </c>
      <c r="E67">
        <v>966</v>
      </c>
      <c r="F67">
        <v>154</v>
      </c>
      <c r="G67">
        <v>9</v>
      </c>
      <c r="H67">
        <v>4</v>
      </c>
      <c r="I67">
        <v>5</v>
      </c>
      <c r="J67" s="38">
        <f t="shared" si="7"/>
        <v>6.7669172932330823E-2</v>
      </c>
      <c r="K67" s="38">
        <f t="shared" si="8"/>
        <v>4.140786749482402E-3</v>
      </c>
      <c r="L67" s="38">
        <f t="shared" si="9"/>
        <v>3.2467532467532464E-2</v>
      </c>
      <c r="M67" s="38"/>
      <c r="N67" s="37">
        <v>10000</v>
      </c>
      <c r="O67" s="39">
        <v>9.2103403719761836</v>
      </c>
      <c r="P67" s="32">
        <f t="shared" si="6"/>
        <v>0.54286810237906469</v>
      </c>
      <c r="Q67" s="39"/>
      <c r="R67" s="42" t="s">
        <v>146</v>
      </c>
      <c r="S67" s="42" t="s">
        <v>145</v>
      </c>
      <c r="T67" s="32">
        <f t="shared" si="10"/>
        <v>0.22556390977443608</v>
      </c>
      <c r="U67" s="32">
        <f t="shared" si="11"/>
        <v>0.13802622498274675</v>
      </c>
      <c r="V67" s="32">
        <f t="shared" si="12"/>
        <v>0.18095603412635489</v>
      </c>
      <c r="W67" s="32">
        <v>0.18151538962784589</v>
      </c>
    </row>
    <row r="68" spans="2:23">
      <c r="B68" s="42" t="s">
        <v>148</v>
      </c>
      <c r="C68" s="42" t="s">
        <v>147</v>
      </c>
      <c r="D68">
        <v>98</v>
      </c>
      <c r="E68" t="e">
        <v>#N/A</v>
      </c>
      <c r="F68">
        <v>208</v>
      </c>
      <c r="G68">
        <v>10</v>
      </c>
      <c r="H68">
        <v>0</v>
      </c>
      <c r="I68">
        <v>10</v>
      </c>
      <c r="J68" s="38">
        <f t="shared" si="7"/>
        <v>0.10204081632653061</v>
      </c>
      <c r="K68" s="38" t="e">
        <f t="shared" si="8"/>
        <v>#N/A</v>
      </c>
      <c r="L68" s="38">
        <f t="shared" si="9"/>
        <v>4.807692307692308E-2</v>
      </c>
      <c r="M68" s="38"/>
      <c r="N68" s="37">
        <v>69490</v>
      </c>
      <c r="O68" s="39">
        <v>11.148938136308374</v>
      </c>
      <c r="P68" s="32">
        <f t="shared" si="6"/>
        <v>0.89694640671054893</v>
      </c>
      <c r="Q68" s="39"/>
      <c r="R68" s="42" t="s">
        <v>148</v>
      </c>
      <c r="S68" s="42" t="s">
        <v>147</v>
      </c>
      <c r="T68" s="32">
        <f t="shared" si="10"/>
        <v>0.34013605442176875</v>
      </c>
      <c r="U68" s="32" t="e">
        <f t="shared" si="11"/>
        <v>#N/A</v>
      </c>
      <c r="V68" s="32">
        <f t="shared" si="12"/>
        <v>0.29898213557018299</v>
      </c>
      <c r="W68" s="32">
        <v>0.3195590949959759</v>
      </c>
    </row>
    <row r="69" spans="2:23">
      <c r="B69" s="42" t="s">
        <v>150</v>
      </c>
      <c r="C69" s="42" t="s">
        <v>149</v>
      </c>
      <c r="D69">
        <v>126</v>
      </c>
      <c r="E69">
        <v>2600</v>
      </c>
      <c r="F69">
        <v>247</v>
      </c>
      <c r="G69">
        <v>6</v>
      </c>
      <c r="H69">
        <v>12</v>
      </c>
      <c r="I69">
        <v>6</v>
      </c>
      <c r="J69" s="38">
        <f t="shared" si="7"/>
        <v>4.7619047619047616E-2</v>
      </c>
      <c r="K69" s="38">
        <f t="shared" si="8"/>
        <v>4.6153846153846158E-3</v>
      </c>
      <c r="L69" s="38">
        <f t="shared" si="9"/>
        <v>2.4291497975708502E-2</v>
      </c>
      <c r="M69" s="38"/>
      <c r="N69" s="37">
        <v>348770</v>
      </c>
      <c r="O69" s="39">
        <v>12.762167958143648</v>
      </c>
      <c r="P69" s="32">
        <f t="shared" si="6"/>
        <v>0.47013955776779676</v>
      </c>
      <c r="Q69" s="39"/>
      <c r="R69" s="42" t="s">
        <v>150</v>
      </c>
      <c r="S69" s="42" t="s">
        <v>149</v>
      </c>
      <c r="T69" s="32">
        <f t="shared" si="10"/>
        <v>0.15873015873015872</v>
      </c>
      <c r="U69" s="32">
        <f t="shared" si="11"/>
        <v>0.15384615384615385</v>
      </c>
      <c r="V69" s="32">
        <f t="shared" si="12"/>
        <v>0.15671318592259892</v>
      </c>
      <c r="W69" s="32">
        <v>0.15642983283297049</v>
      </c>
    </row>
    <row r="70" spans="2:23">
      <c r="B70" s="42" t="s">
        <v>154</v>
      </c>
      <c r="C70" s="42" t="s">
        <v>153</v>
      </c>
      <c r="D70">
        <v>249</v>
      </c>
      <c r="E70">
        <v>3600</v>
      </c>
      <c r="F70">
        <v>206</v>
      </c>
      <c r="G70">
        <v>17</v>
      </c>
      <c r="H70">
        <v>117</v>
      </c>
      <c r="I70">
        <v>8</v>
      </c>
      <c r="J70" s="38">
        <f t="shared" ref="J70:J101" si="13">G70/D70</f>
        <v>6.8273092369477914E-2</v>
      </c>
      <c r="K70" s="38">
        <f t="shared" ref="K70:K101" si="14">H70/E70</f>
        <v>3.2500000000000001E-2</v>
      </c>
      <c r="L70" s="38">
        <f t="shared" ref="L70:L101" si="15">I70/F70</f>
        <v>3.8834951456310676E-2</v>
      </c>
      <c r="M70" s="38"/>
      <c r="N70" s="37">
        <v>227540</v>
      </c>
      <c r="O70" s="39">
        <v>12.335081326093707</v>
      </c>
      <c r="P70" s="32">
        <f t="shared" si="6"/>
        <v>0.648556729259397</v>
      </c>
      <c r="Q70" s="39"/>
      <c r="R70" s="42" t="s">
        <v>154</v>
      </c>
      <c r="S70" s="42" t="s">
        <v>153</v>
      </c>
      <c r="T70" s="32">
        <f t="shared" ref="T70:T101" si="16">MIN(1,(J70-T$3)/(T$4-T$3))</f>
        <v>0.2275769745649264</v>
      </c>
      <c r="U70" s="32">
        <f t="shared" ref="U70:U101" si="17">MIN(1,(K70-U$3)/(U$4-U$3))</f>
        <v>1</v>
      </c>
      <c r="V70" s="32">
        <f t="shared" ref="V70:V101" si="18">MIN(1,(P70-V$3)/(V$4-V$3))</f>
        <v>0.21618557641979899</v>
      </c>
      <c r="W70" s="32">
        <v>0.48125418366157513</v>
      </c>
    </row>
    <row r="71" spans="2:23">
      <c r="B71" s="42" t="s">
        <v>156</v>
      </c>
      <c r="C71" s="42" t="s">
        <v>155</v>
      </c>
      <c r="D71">
        <v>118</v>
      </c>
      <c r="E71">
        <v>4900</v>
      </c>
      <c r="F71">
        <v>255</v>
      </c>
      <c r="G71">
        <v>10</v>
      </c>
      <c r="H71">
        <v>11</v>
      </c>
      <c r="I71">
        <v>11</v>
      </c>
      <c r="J71" s="38">
        <f t="shared" si="13"/>
        <v>8.4745762711864403E-2</v>
      </c>
      <c r="K71" s="38">
        <f t="shared" si="14"/>
        <v>2.2448979591836735E-3</v>
      </c>
      <c r="L71" s="38">
        <f t="shared" si="15"/>
        <v>4.3137254901960784E-2</v>
      </c>
      <c r="M71" s="38"/>
      <c r="N71" s="37">
        <v>128900</v>
      </c>
      <c r="O71" s="39">
        <v>11.766792188927278</v>
      </c>
      <c r="P71" s="32">
        <f t="shared" ref="P71:P134" si="19">I71/O71</f>
        <v>0.93483422018374385</v>
      </c>
      <c r="Q71" s="39"/>
      <c r="R71" s="42" t="s">
        <v>156</v>
      </c>
      <c r="S71" s="42" t="s">
        <v>155</v>
      </c>
      <c r="T71" s="32">
        <f t="shared" si="16"/>
        <v>0.2824858757062147</v>
      </c>
      <c r="U71" s="32">
        <f t="shared" si="17"/>
        <v>7.4829931972789115E-2</v>
      </c>
      <c r="V71" s="32">
        <f t="shared" si="18"/>
        <v>0.3116114067279146</v>
      </c>
      <c r="W71" s="32">
        <v>0.22297573813563951</v>
      </c>
    </row>
    <row r="72" spans="2:23">
      <c r="B72" s="42" t="s">
        <v>220</v>
      </c>
      <c r="C72" s="42" t="s">
        <v>219</v>
      </c>
      <c r="D72">
        <v>33</v>
      </c>
      <c r="E72">
        <v>919</v>
      </c>
      <c r="F72" t="e">
        <v>#N/A</v>
      </c>
      <c r="G72">
        <v>3</v>
      </c>
      <c r="H72">
        <v>3</v>
      </c>
      <c r="I72">
        <v>1</v>
      </c>
      <c r="J72" s="38">
        <f t="shared" si="13"/>
        <v>9.0909090909090912E-2</v>
      </c>
      <c r="K72" s="38">
        <f t="shared" si="14"/>
        <v>3.2644178454842221E-3</v>
      </c>
      <c r="L72" s="38" t="e">
        <f t="shared" si="15"/>
        <v>#N/A</v>
      </c>
      <c r="M72" s="38"/>
      <c r="N72" s="37">
        <v>340</v>
      </c>
      <c r="O72" s="39">
        <v>5.8289456176102075</v>
      </c>
      <c r="P72" s="32">
        <f t="shared" si="19"/>
        <v>0.17155761360662464</v>
      </c>
      <c r="Q72" s="39"/>
      <c r="R72" s="42" t="s">
        <v>220</v>
      </c>
      <c r="S72" s="42" t="s">
        <v>219</v>
      </c>
      <c r="T72" s="32">
        <f t="shared" si="16"/>
        <v>0.30303030303030304</v>
      </c>
      <c r="U72" s="32">
        <f t="shared" si="17"/>
        <v>0.10881392818280741</v>
      </c>
      <c r="V72" s="32">
        <f t="shared" si="18"/>
        <v>5.7185871202208215E-2</v>
      </c>
      <c r="W72" s="32">
        <v>0.15634336747177288</v>
      </c>
    </row>
    <row r="73" spans="2:23">
      <c r="B73" s="42" t="s">
        <v>158</v>
      </c>
      <c r="C73" s="42" t="s">
        <v>157</v>
      </c>
      <c r="D73">
        <v>193</v>
      </c>
      <c r="E73">
        <v>8000</v>
      </c>
      <c r="F73">
        <v>221</v>
      </c>
      <c r="G73">
        <v>16</v>
      </c>
      <c r="H73">
        <v>83</v>
      </c>
      <c r="I73">
        <v>12</v>
      </c>
      <c r="J73" s="38">
        <f t="shared" si="13"/>
        <v>8.2901554404145081E-2</v>
      </c>
      <c r="K73" s="38">
        <f t="shared" si="14"/>
        <v>1.0375000000000001E-2</v>
      </c>
      <c r="L73" s="38">
        <f t="shared" si="15"/>
        <v>5.4298642533936653E-2</v>
      </c>
      <c r="M73" s="38"/>
      <c r="N73" s="37">
        <v>107160</v>
      </c>
      <c r="O73" s="39">
        <v>11.582078323658545</v>
      </c>
      <c r="P73" s="32">
        <f t="shared" si="19"/>
        <v>1.0360834786868756</v>
      </c>
      <c r="Q73" s="39"/>
      <c r="R73" s="42" t="s">
        <v>158</v>
      </c>
      <c r="S73" s="42" t="s">
        <v>157</v>
      </c>
      <c r="T73" s="32">
        <f t="shared" si="16"/>
        <v>0.27633851468048359</v>
      </c>
      <c r="U73" s="32">
        <f t="shared" si="17"/>
        <v>0.34583333333333338</v>
      </c>
      <c r="V73" s="32">
        <f t="shared" si="18"/>
        <v>0.34536115956229185</v>
      </c>
      <c r="W73" s="32">
        <v>0.32251100252536963</v>
      </c>
    </row>
    <row r="74" spans="2:23">
      <c r="B74" s="42" t="s">
        <v>162</v>
      </c>
      <c r="C74" s="42" t="s">
        <v>161</v>
      </c>
      <c r="D74">
        <v>215</v>
      </c>
      <c r="E74">
        <v>3000</v>
      </c>
      <c r="F74">
        <v>109</v>
      </c>
      <c r="G74">
        <v>22</v>
      </c>
      <c r="H74">
        <v>22</v>
      </c>
      <c r="I74">
        <v>12</v>
      </c>
      <c r="J74" s="38">
        <f t="shared" si="13"/>
        <v>0.10232558139534884</v>
      </c>
      <c r="K74" s="38">
        <f t="shared" si="14"/>
        <v>7.3333333333333332E-3</v>
      </c>
      <c r="L74" s="38">
        <f t="shared" si="15"/>
        <v>0.11009174311926606</v>
      </c>
      <c r="M74" s="38"/>
      <c r="N74" s="37">
        <v>245720</v>
      </c>
      <c r="O74" s="39">
        <v>12.411947955277864</v>
      </c>
      <c r="P74" s="32">
        <f t="shared" si="19"/>
        <v>0.96681037039776718</v>
      </c>
      <c r="Q74" s="39"/>
      <c r="R74" s="42" t="s">
        <v>162</v>
      </c>
      <c r="S74" s="42" t="s">
        <v>161</v>
      </c>
      <c r="T74" s="32">
        <f t="shared" si="16"/>
        <v>0.34108527131782945</v>
      </c>
      <c r="U74" s="32">
        <f t="shared" si="17"/>
        <v>0.24444444444444444</v>
      </c>
      <c r="V74" s="32">
        <f t="shared" si="18"/>
        <v>0.32227012346592238</v>
      </c>
      <c r="W74" s="32">
        <v>0.30259994640939875</v>
      </c>
    </row>
    <row r="75" spans="2:23">
      <c r="B75" s="42" t="s">
        <v>166</v>
      </c>
      <c r="C75" s="42" t="s">
        <v>165</v>
      </c>
      <c r="D75">
        <v>101</v>
      </c>
      <c r="E75">
        <v>1000</v>
      </c>
      <c r="F75">
        <v>235</v>
      </c>
      <c r="G75">
        <v>11</v>
      </c>
      <c r="H75">
        <v>4</v>
      </c>
      <c r="I75">
        <v>2</v>
      </c>
      <c r="J75" s="38">
        <f t="shared" si="13"/>
        <v>0.10891089108910891</v>
      </c>
      <c r="K75" s="38">
        <f t="shared" si="14"/>
        <v>4.0000000000000001E-3</v>
      </c>
      <c r="L75" s="38">
        <f t="shared" si="15"/>
        <v>8.5106382978723406E-3</v>
      </c>
      <c r="M75" s="38"/>
      <c r="N75" s="37">
        <v>28120</v>
      </c>
      <c r="O75" s="39">
        <v>10.244236345924602</v>
      </c>
      <c r="P75" s="32">
        <f t="shared" si="19"/>
        <v>0.19523173152829953</v>
      </c>
      <c r="Q75" s="39"/>
      <c r="R75" s="42" t="s">
        <v>166</v>
      </c>
      <c r="S75" s="42" t="s">
        <v>165</v>
      </c>
      <c r="T75" s="32">
        <f t="shared" si="16"/>
        <v>0.36303630363036304</v>
      </c>
      <c r="U75" s="32">
        <f t="shared" si="17"/>
        <v>0.13333333333333333</v>
      </c>
      <c r="V75" s="32">
        <f t="shared" si="18"/>
        <v>6.5077243842766516E-2</v>
      </c>
      <c r="W75" s="32">
        <v>0.18714896026882097</v>
      </c>
    </row>
    <row r="76" spans="2:23">
      <c r="B76" s="42" t="s">
        <v>234</v>
      </c>
      <c r="C76" s="42" t="s">
        <v>233</v>
      </c>
      <c r="D76">
        <v>237</v>
      </c>
      <c r="E76">
        <v>6000</v>
      </c>
      <c r="F76">
        <v>242</v>
      </c>
      <c r="G76">
        <v>8</v>
      </c>
      <c r="H76">
        <v>22</v>
      </c>
      <c r="I76">
        <v>3</v>
      </c>
      <c r="J76" s="38">
        <f t="shared" si="13"/>
        <v>3.3755274261603373E-2</v>
      </c>
      <c r="K76" s="38">
        <f t="shared" si="14"/>
        <v>3.6666666666666666E-3</v>
      </c>
      <c r="L76" s="38">
        <f t="shared" si="15"/>
        <v>1.2396694214876033E-2</v>
      </c>
      <c r="M76" s="38"/>
      <c r="N76" s="37">
        <v>196850</v>
      </c>
      <c r="O76" s="39">
        <v>12.190197296371883</v>
      </c>
      <c r="P76" s="32">
        <f t="shared" si="19"/>
        <v>0.24609938026949552</v>
      </c>
      <c r="Q76" s="39"/>
      <c r="R76" s="42" t="s">
        <v>234</v>
      </c>
      <c r="S76" s="42" t="s">
        <v>233</v>
      </c>
      <c r="T76" s="32">
        <f t="shared" si="16"/>
        <v>0.11251758087201125</v>
      </c>
      <c r="U76" s="32">
        <f t="shared" si="17"/>
        <v>0.12222222222222222</v>
      </c>
      <c r="V76" s="32">
        <f t="shared" si="18"/>
        <v>8.2033126756498501E-2</v>
      </c>
      <c r="W76" s="32">
        <v>0.10559097661691065</v>
      </c>
    </row>
    <row r="77" spans="2:23">
      <c r="B77" s="42" t="s">
        <v>168</v>
      </c>
      <c r="C77" s="42" t="s">
        <v>167</v>
      </c>
      <c r="D77">
        <v>41</v>
      </c>
      <c r="E77">
        <v>4685</v>
      </c>
      <c r="F77">
        <v>62</v>
      </c>
      <c r="G77">
        <v>5</v>
      </c>
      <c r="H77">
        <v>29</v>
      </c>
      <c r="I77">
        <v>13</v>
      </c>
      <c r="J77" s="38">
        <f t="shared" si="13"/>
        <v>0.12195121951219512</v>
      </c>
      <c r="K77" s="38">
        <f t="shared" si="14"/>
        <v>6.1899679829242266E-3</v>
      </c>
      <c r="L77" s="38">
        <f t="shared" si="15"/>
        <v>0.20967741935483872</v>
      </c>
      <c r="M77" s="38"/>
      <c r="N77" s="37">
        <v>27560</v>
      </c>
      <c r="O77" s="39">
        <v>10.224120725127595</v>
      </c>
      <c r="P77" s="32">
        <f t="shared" si="19"/>
        <v>1.2715029829460238</v>
      </c>
      <c r="Q77" s="39"/>
      <c r="R77" s="42" t="s">
        <v>168</v>
      </c>
      <c r="S77" s="42" t="s">
        <v>167</v>
      </c>
      <c r="T77" s="32">
        <f t="shared" si="16"/>
        <v>0.4065040650406504</v>
      </c>
      <c r="U77" s="32">
        <f t="shared" si="17"/>
        <v>0.20633226609747424</v>
      </c>
      <c r="V77" s="32">
        <f t="shared" si="18"/>
        <v>0.42383432764867462</v>
      </c>
      <c r="W77" s="32">
        <v>0.34555688626226644</v>
      </c>
    </row>
    <row r="78" spans="2:23">
      <c r="B78" s="42" t="s">
        <v>170</v>
      </c>
      <c r="C78" s="42" t="s">
        <v>169</v>
      </c>
      <c r="D78">
        <v>201</v>
      </c>
      <c r="E78">
        <v>5000</v>
      </c>
      <c r="F78">
        <v>232</v>
      </c>
      <c r="G78">
        <v>6</v>
      </c>
      <c r="H78">
        <v>110</v>
      </c>
      <c r="I78">
        <v>8</v>
      </c>
      <c r="J78" s="38">
        <f t="shared" si="13"/>
        <v>2.9850746268656716E-2</v>
      </c>
      <c r="K78" s="38">
        <f t="shared" si="14"/>
        <v>2.1999999999999999E-2</v>
      </c>
      <c r="L78" s="38">
        <f t="shared" si="15"/>
        <v>3.4482758620689655E-2</v>
      </c>
      <c r="M78" s="38"/>
      <c r="N78" s="37">
        <v>111890</v>
      </c>
      <c r="O78" s="39">
        <v>11.625271524801766</v>
      </c>
      <c r="P78" s="32">
        <f t="shared" si="19"/>
        <v>0.68815596977090099</v>
      </c>
      <c r="Q78" s="39"/>
      <c r="R78" s="42" t="s">
        <v>170</v>
      </c>
      <c r="S78" s="42" t="s">
        <v>169</v>
      </c>
      <c r="T78" s="32">
        <f t="shared" si="16"/>
        <v>9.950248756218906E-2</v>
      </c>
      <c r="U78" s="32">
        <f t="shared" si="17"/>
        <v>0.73333333333333328</v>
      </c>
      <c r="V78" s="32">
        <f t="shared" si="18"/>
        <v>0.22938532325696701</v>
      </c>
      <c r="W78" s="32">
        <v>0.35407371471749643</v>
      </c>
    </row>
    <row r="79" spans="2:23">
      <c r="B79" s="42" t="s">
        <v>173</v>
      </c>
      <c r="C79" s="42" t="s">
        <v>172</v>
      </c>
      <c r="D79">
        <v>88</v>
      </c>
      <c r="E79">
        <v>2343</v>
      </c>
      <c r="F79">
        <v>208</v>
      </c>
      <c r="G79">
        <v>2</v>
      </c>
      <c r="H79">
        <v>1</v>
      </c>
      <c r="I79">
        <v>9</v>
      </c>
      <c r="J79" s="38">
        <f t="shared" si="13"/>
        <v>2.2727272727272728E-2</v>
      </c>
      <c r="K79" s="38">
        <f t="shared" si="14"/>
        <v>4.2680324370465217E-4</v>
      </c>
      <c r="L79" s="38">
        <f t="shared" si="15"/>
        <v>4.3269230769230768E-2</v>
      </c>
      <c r="M79" s="38"/>
      <c r="N79" s="37">
        <v>89610</v>
      </c>
      <c r="O79" s="39">
        <v>11.403222199878265</v>
      </c>
      <c r="P79" s="32">
        <f t="shared" si="19"/>
        <v>0.789250603228277</v>
      </c>
      <c r="Q79" s="39"/>
      <c r="R79" s="42" t="s">
        <v>173</v>
      </c>
      <c r="S79" s="42" t="s">
        <v>172</v>
      </c>
      <c r="T79" s="32">
        <f t="shared" si="16"/>
        <v>7.575757575757576E-2</v>
      </c>
      <c r="U79" s="32">
        <f t="shared" si="17"/>
        <v>1.4226774790155073E-2</v>
      </c>
      <c r="V79" s="32">
        <f t="shared" si="18"/>
        <v>0.26308353440942567</v>
      </c>
      <c r="W79" s="32">
        <v>0.11768929498571884</v>
      </c>
    </row>
    <row r="80" spans="2:23">
      <c r="B80" s="42" t="s">
        <v>248</v>
      </c>
      <c r="C80" s="42" t="s">
        <v>247</v>
      </c>
      <c r="D80">
        <v>33</v>
      </c>
      <c r="E80">
        <v>340</v>
      </c>
      <c r="F80">
        <v>93</v>
      </c>
      <c r="G80">
        <v>5</v>
      </c>
      <c r="H80">
        <v>0</v>
      </c>
      <c r="I80">
        <v>0</v>
      </c>
      <c r="J80" s="38">
        <f t="shared" si="13"/>
        <v>0.15151515151515152</v>
      </c>
      <c r="K80" s="38">
        <f t="shared" si="14"/>
        <v>0</v>
      </c>
      <c r="L80" s="38">
        <f t="shared" si="15"/>
        <v>0</v>
      </c>
      <c r="M80" s="38"/>
      <c r="N80" s="37">
        <v>100250</v>
      </c>
      <c r="O80" s="39">
        <v>11.515422345168815</v>
      </c>
      <c r="P80" s="32">
        <f t="shared" si="19"/>
        <v>0</v>
      </c>
      <c r="Q80" s="39"/>
      <c r="R80" s="42" t="s">
        <v>248</v>
      </c>
      <c r="S80" s="42" t="s">
        <v>247</v>
      </c>
      <c r="T80" s="32">
        <f t="shared" si="16"/>
        <v>0.50505050505050508</v>
      </c>
      <c r="U80" s="32">
        <f t="shared" si="17"/>
        <v>0</v>
      </c>
      <c r="V80" s="32">
        <f t="shared" si="18"/>
        <v>0</v>
      </c>
      <c r="W80" s="32">
        <v>0.16835016835016836</v>
      </c>
    </row>
    <row r="81" spans="2:23">
      <c r="B81" s="42" t="s">
        <v>175</v>
      </c>
      <c r="C81" s="42" t="s">
        <v>174</v>
      </c>
      <c r="D81">
        <v>422</v>
      </c>
      <c r="E81">
        <v>15000</v>
      </c>
      <c r="F81">
        <v>458</v>
      </c>
      <c r="G81">
        <v>96</v>
      </c>
      <c r="H81">
        <v>247</v>
      </c>
      <c r="I81">
        <v>75</v>
      </c>
      <c r="J81" s="38">
        <f t="shared" si="13"/>
        <v>0.22748815165876776</v>
      </c>
      <c r="K81" s="38">
        <f t="shared" si="14"/>
        <v>1.6466666666666668E-2</v>
      </c>
      <c r="L81" s="38">
        <f t="shared" si="15"/>
        <v>0.16375545851528384</v>
      </c>
      <c r="M81" s="38"/>
      <c r="N81" s="37">
        <v>2973190</v>
      </c>
      <c r="O81" s="39">
        <v>14.905146008448096</v>
      </c>
      <c r="P81" s="32">
        <f t="shared" si="19"/>
        <v>5.0318192091168186</v>
      </c>
      <c r="Q81" s="39"/>
      <c r="R81" s="42" t="s">
        <v>175</v>
      </c>
      <c r="S81" s="42" t="s">
        <v>174</v>
      </c>
      <c r="T81" s="32">
        <f t="shared" si="16"/>
        <v>0.75829383886255919</v>
      </c>
      <c r="U81" s="32">
        <f t="shared" si="17"/>
        <v>0.54888888888888898</v>
      </c>
      <c r="V81" s="32">
        <f t="shared" si="18"/>
        <v>1</v>
      </c>
      <c r="W81" s="32">
        <v>0.76906090925048265</v>
      </c>
    </row>
    <row r="82" spans="2:23">
      <c r="B82" s="42" t="s">
        <v>179</v>
      </c>
      <c r="C82" s="42" t="s">
        <v>178</v>
      </c>
      <c r="D82">
        <v>667</v>
      </c>
      <c r="E82">
        <v>27500</v>
      </c>
      <c r="F82">
        <v>929</v>
      </c>
      <c r="G82">
        <v>185</v>
      </c>
      <c r="H82">
        <v>386</v>
      </c>
      <c r="I82">
        <v>114</v>
      </c>
      <c r="J82" s="38">
        <f t="shared" si="13"/>
        <v>0.27736131934032981</v>
      </c>
      <c r="K82" s="38">
        <f t="shared" si="14"/>
        <v>1.4036363636363637E-2</v>
      </c>
      <c r="L82" s="38">
        <f t="shared" si="15"/>
        <v>0.12271259418729817</v>
      </c>
      <c r="M82" s="38"/>
      <c r="N82" s="37">
        <v>1811570</v>
      </c>
      <c r="O82" s="39">
        <v>14.409704430580071</v>
      </c>
      <c r="P82" s="32">
        <f t="shared" si="19"/>
        <v>7.9113350693072384</v>
      </c>
      <c r="Q82" s="39"/>
      <c r="R82" s="42" t="s">
        <v>179</v>
      </c>
      <c r="S82" s="42" t="s">
        <v>178</v>
      </c>
      <c r="T82" s="32">
        <f t="shared" si="16"/>
        <v>0.92453773113443272</v>
      </c>
      <c r="U82" s="32">
        <f t="shared" si="17"/>
        <v>0.46787878787878789</v>
      </c>
      <c r="V82" s="32">
        <f t="shared" si="18"/>
        <v>1</v>
      </c>
      <c r="W82" s="32">
        <v>0.79747217300440687</v>
      </c>
    </row>
    <row r="83" spans="2:23">
      <c r="B83" s="42" t="s">
        <v>181</v>
      </c>
      <c r="C83" s="42" t="s">
        <v>180</v>
      </c>
      <c r="D83">
        <v>158</v>
      </c>
      <c r="E83" t="e">
        <v>#N/A</v>
      </c>
      <c r="F83" t="e">
        <v>#N/A</v>
      </c>
      <c r="G83">
        <v>16</v>
      </c>
      <c r="H83">
        <v>1</v>
      </c>
      <c r="I83">
        <v>20</v>
      </c>
      <c r="J83" s="38">
        <f t="shared" si="13"/>
        <v>0.10126582278481013</v>
      </c>
      <c r="K83" s="38" t="e">
        <f t="shared" si="14"/>
        <v>#N/A</v>
      </c>
      <c r="L83" s="38" t="e">
        <f t="shared" si="15"/>
        <v>#N/A</v>
      </c>
      <c r="M83" s="38"/>
      <c r="N83" s="37">
        <v>1628550</v>
      </c>
      <c r="O83" s="39">
        <v>14.303200606328108</v>
      </c>
      <c r="P83" s="32">
        <f t="shared" si="19"/>
        <v>1.398288435607306</v>
      </c>
      <c r="Q83" s="39"/>
      <c r="R83" s="42" t="s">
        <v>181</v>
      </c>
      <c r="S83" s="42" t="s">
        <v>180</v>
      </c>
      <c r="T83" s="32">
        <f t="shared" si="16"/>
        <v>0.33755274261603374</v>
      </c>
      <c r="U83" s="32" t="e">
        <f t="shared" si="17"/>
        <v>#N/A</v>
      </c>
      <c r="V83" s="32">
        <f t="shared" si="18"/>
        <v>0.46609614520243531</v>
      </c>
      <c r="W83" s="32">
        <v>0.40182444390923455</v>
      </c>
    </row>
    <row r="84" spans="2:23">
      <c r="B84" s="42" t="s">
        <v>183</v>
      </c>
      <c r="C84" s="42" t="s">
        <v>182</v>
      </c>
      <c r="D84">
        <v>102</v>
      </c>
      <c r="E84" t="e">
        <v>#N/A</v>
      </c>
      <c r="F84">
        <v>140</v>
      </c>
      <c r="G84">
        <v>13</v>
      </c>
      <c r="H84">
        <v>0</v>
      </c>
      <c r="I84">
        <v>18</v>
      </c>
      <c r="J84" s="38">
        <f t="shared" si="13"/>
        <v>0.12745098039215685</v>
      </c>
      <c r="K84" s="38" t="e">
        <f t="shared" si="14"/>
        <v>#N/A</v>
      </c>
      <c r="L84" s="38">
        <f t="shared" si="15"/>
        <v>0.12857142857142856</v>
      </c>
      <c r="M84" s="38"/>
      <c r="N84" s="37">
        <v>437370</v>
      </c>
      <c r="O84" s="39">
        <v>12.988534797766977</v>
      </c>
      <c r="P84" s="32">
        <f t="shared" si="19"/>
        <v>1.3858376083416744</v>
      </c>
      <c r="Q84" s="39"/>
      <c r="R84" s="42" t="s">
        <v>183</v>
      </c>
      <c r="S84" s="42" t="s">
        <v>182</v>
      </c>
      <c r="T84" s="32">
        <f t="shared" si="16"/>
        <v>0.42483660130718953</v>
      </c>
      <c r="U84" s="32" t="e">
        <f t="shared" si="17"/>
        <v>#N/A</v>
      </c>
      <c r="V84" s="32">
        <f t="shared" si="18"/>
        <v>0.46194586944722477</v>
      </c>
      <c r="W84" s="32">
        <v>0.44339123537720715</v>
      </c>
    </row>
    <row r="85" spans="2:23">
      <c r="B85" s="42" t="s">
        <v>185</v>
      </c>
      <c r="C85" s="42" t="s">
        <v>184</v>
      </c>
      <c r="D85">
        <v>63</v>
      </c>
      <c r="E85">
        <v>892</v>
      </c>
      <c r="F85">
        <v>143</v>
      </c>
      <c r="G85">
        <v>5</v>
      </c>
      <c r="H85">
        <v>1</v>
      </c>
      <c r="I85">
        <v>1</v>
      </c>
      <c r="J85" s="38">
        <f t="shared" si="13"/>
        <v>7.9365079365079361E-2</v>
      </c>
      <c r="K85" s="38">
        <f t="shared" si="14"/>
        <v>1.1210762331838565E-3</v>
      </c>
      <c r="L85" s="38">
        <f t="shared" si="15"/>
        <v>6.993006993006993E-3</v>
      </c>
      <c r="M85" s="38"/>
      <c r="N85" s="37">
        <v>68890</v>
      </c>
      <c r="O85" s="39">
        <v>11.140266308587242</v>
      </c>
      <c r="P85" s="32">
        <f t="shared" si="19"/>
        <v>8.9764460947326805E-2</v>
      </c>
      <c r="Q85" s="39"/>
      <c r="R85" s="42" t="s">
        <v>185</v>
      </c>
      <c r="S85" s="42" t="s">
        <v>184</v>
      </c>
      <c r="T85" s="32">
        <f t="shared" si="16"/>
        <v>0.26455026455026454</v>
      </c>
      <c r="U85" s="32">
        <f t="shared" si="17"/>
        <v>3.7369207772795218E-2</v>
      </c>
      <c r="V85" s="32">
        <f t="shared" si="18"/>
        <v>2.9921486982442267E-2</v>
      </c>
      <c r="W85" s="32">
        <v>0.11061365310183402</v>
      </c>
    </row>
    <row r="86" spans="2:23">
      <c r="B86" s="42" t="s">
        <v>189</v>
      </c>
      <c r="C86" s="42" t="s">
        <v>188</v>
      </c>
      <c r="D86">
        <v>115</v>
      </c>
      <c r="E86">
        <v>2780</v>
      </c>
      <c r="F86">
        <v>162</v>
      </c>
      <c r="G86">
        <v>15</v>
      </c>
      <c r="H86">
        <v>0</v>
      </c>
      <c r="I86">
        <v>13</v>
      </c>
      <c r="J86" s="38">
        <f t="shared" si="13"/>
        <v>0.13043478260869565</v>
      </c>
      <c r="K86" s="38">
        <f t="shared" si="14"/>
        <v>0</v>
      </c>
      <c r="L86" s="38">
        <f t="shared" si="15"/>
        <v>8.0246913580246909E-2</v>
      </c>
      <c r="M86" s="38"/>
      <c r="N86" s="37">
        <v>21640</v>
      </c>
      <c r="O86" s="39">
        <v>9.9822987329604178</v>
      </c>
      <c r="P86" s="32">
        <f t="shared" si="19"/>
        <v>1.3023052452913952</v>
      </c>
      <c r="Q86" s="39"/>
      <c r="R86" s="42" t="s">
        <v>189</v>
      </c>
      <c r="S86" s="42" t="s">
        <v>188</v>
      </c>
      <c r="T86" s="32">
        <f t="shared" si="16"/>
        <v>0.43478260869565216</v>
      </c>
      <c r="U86" s="32">
        <f t="shared" si="17"/>
        <v>0</v>
      </c>
      <c r="V86" s="32">
        <f t="shared" si="18"/>
        <v>0.43410174843046506</v>
      </c>
      <c r="W86" s="32">
        <v>0.28962811904203906</v>
      </c>
    </row>
    <row r="87" spans="2:23">
      <c r="B87" s="42" t="s">
        <v>193</v>
      </c>
      <c r="C87" s="42" t="s">
        <v>192</v>
      </c>
      <c r="D87">
        <v>132</v>
      </c>
      <c r="E87">
        <v>5463</v>
      </c>
      <c r="F87">
        <v>250</v>
      </c>
      <c r="G87">
        <v>7</v>
      </c>
      <c r="H87">
        <v>19</v>
      </c>
      <c r="I87">
        <v>8</v>
      </c>
      <c r="J87" s="38">
        <f t="shared" si="13"/>
        <v>5.3030303030303032E-2</v>
      </c>
      <c r="K87" s="38">
        <f t="shared" si="14"/>
        <v>3.477942522423577E-3</v>
      </c>
      <c r="L87" s="38">
        <f t="shared" si="15"/>
        <v>3.2000000000000001E-2</v>
      </c>
      <c r="M87" s="38"/>
      <c r="N87" s="37">
        <v>294140</v>
      </c>
      <c r="O87" s="39">
        <v>12.591811123454304</v>
      </c>
      <c r="P87" s="32">
        <f t="shared" si="19"/>
        <v>0.6353335450766644</v>
      </c>
      <c r="Q87" s="39"/>
      <c r="R87" s="42" t="s">
        <v>193</v>
      </c>
      <c r="S87" s="42" t="s">
        <v>192</v>
      </c>
      <c r="T87" s="32">
        <f t="shared" si="16"/>
        <v>0.17676767676767677</v>
      </c>
      <c r="U87" s="32">
        <f t="shared" si="17"/>
        <v>0.11593141741411923</v>
      </c>
      <c r="V87" s="32">
        <f t="shared" si="18"/>
        <v>0.21177784835888813</v>
      </c>
      <c r="W87" s="32">
        <v>0.16815898084689471</v>
      </c>
    </row>
    <row r="88" spans="2:23">
      <c r="B88" s="42" t="s">
        <v>195</v>
      </c>
      <c r="C88" s="42" t="s">
        <v>194</v>
      </c>
      <c r="D88">
        <v>35</v>
      </c>
      <c r="E88">
        <v>2746</v>
      </c>
      <c r="F88">
        <v>75</v>
      </c>
      <c r="G88">
        <v>5</v>
      </c>
      <c r="H88">
        <v>208</v>
      </c>
      <c r="I88">
        <v>10</v>
      </c>
      <c r="J88" s="38">
        <f t="shared" si="13"/>
        <v>0.14285714285714285</v>
      </c>
      <c r="K88" s="38">
        <f t="shared" si="14"/>
        <v>7.5746540422432632E-2</v>
      </c>
      <c r="L88" s="38">
        <f t="shared" si="15"/>
        <v>0.13333333333333333</v>
      </c>
      <c r="M88" s="38"/>
      <c r="N88" s="37">
        <v>10830</v>
      </c>
      <c r="O88" s="39">
        <v>9.2900753399950364</v>
      </c>
      <c r="P88" s="32">
        <f t="shared" si="19"/>
        <v>1.0764175352753751</v>
      </c>
      <c r="Q88" s="39"/>
      <c r="R88" s="42" t="s">
        <v>195</v>
      </c>
      <c r="S88" s="42" t="s">
        <v>194</v>
      </c>
      <c r="T88" s="32">
        <f t="shared" si="16"/>
        <v>0.47619047619047616</v>
      </c>
      <c r="U88" s="32">
        <f t="shared" si="17"/>
        <v>1</v>
      </c>
      <c r="V88" s="32">
        <f t="shared" si="18"/>
        <v>0.3588058450917917</v>
      </c>
      <c r="W88" s="32">
        <v>0.61166544042742266</v>
      </c>
    </row>
    <row r="89" spans="2:23">
      <c r="B89" s="42" t="s">
        <v>197</v>
      </c>
      <c r="C89" s="42" t="s">
        <v>196</v>
      </c>
      <c r="D89">
        <v>171</v>
      </c>
      <c r="E89">
        <v>4700</v>
      </c>
      <c r="F89">
        <v>210</v>
      </c>
      <c r="G89">
        <v>28</v>
      </c>
      <c r="H89">
        <v>12</v>
      </c>
      <c r="I89">
        <v>39</v>
      </c>
      <c r="J89" s="38">
        <f t="shared" si="13"/>
        <v>0.16374269005847952</v>
      </c>
      <c r="K89" s="38">
        <f t="shared" si="14"/>
        <v>2.553191489361702E-3</v>
      </c>
      <c r="L89" s="38">
        <f t="shared" si="15"/>
        <v>0.18571428571428572</v>
      </c>
      <c r="M89" s="38"/>
      <c r="N89" s="37">
        <v>364500</v>
      </c>
      <c r="O89" s="39">
        <v>12.80628183043085</v>
      </c>
      <c r="P89" s="32">
        <f t="shared" si="19"/>
        <v>3.0453804247323752</v>
      </c>
      <c r="Q89" s="39"/>
      <c r="R89" s="42" t="s">
        <v>197</v>
      </c>
      <c r="S89" s="42" t="s">
        <v>196</v>
      </c>
      <c r="T89" s="32">
        <f t="shared" si="16"/>
        <v>0.54580896686159841</v>
      </c>
      <c r="U89" s="32">
        <f t="shared" si="17"/>
        <v>8.5106382978723402E-2</v>
      </c>
      <c r="V89" s="32">
        <f t="shared" si="18"/>
        <v>1</v>
      </c>
      <c r="W89" s="32">
        <v>0.54363844994677402</v>
      </c>
    </row>
    <row r="90" spans="2:23">
      <c r="B90" s="42" t="s">
        <v>201</v>
      </c>
      <c r="C90" s="42" t="s">
        <v>200</v>
      </c>
      <c r="D90">
        <v>93</v>
      </c>
      <c r="E90">
        <v>2200</v>
      </c>
      <c r="F90">
        <v>117</v>
      </c>
      <c r="G90">
        <v>13</v>
      </c>
      <c r="H90">
        <v>0</v>
      </c>
      <c r="I90">
        <v>8</v>
      </c>
      <c r="J90" s="38">
        <f t="shared" si="13"/>
        <v>0.13978494623655913</v>
      </c>
      <c r="K90" s="38">
        <f t="shared" si="14"/>
        <v>0</v>
      </c>
      <c r="L90" s="38">
        <f t="shared" si="15"/>
        <v>6.8376068376068383E-2</v>
      </c>
      <c r="M90" s="38"/>
      <c r="N90" s="37">
        <v>88240</v>
      </c>
      <c r="O90" s="39">
        <v>11.387815653927385</v>
      </c>
      <c r="P90" s="32">
        <f t="shared" si="19"/>
        <v>0.70250522515623892</v>
      </c>
      <c r="Q90" s="39"/>
      <c r="R90" s="42" t="s">
        <v>201</v>
      </c>
      <c r="S90" s="42" t="s">
        <v>200</v>
      </c>
      <c r="T90" s="32">
        <f t="shared" si="16"/>
        <v>0.46594982078853042</v>
      </c>
      <c r="U90" s="32">
        <f t="shared" si="17"/>
        <v>0</v>
      </c>
      <c r="V90" s="32">
        <f t="shared" si="18"/>
        <v>0.23416840838541297</v>
      </c>
      <c r="W90" s="32">
        <v>0.23337274305798114</v>
      </c>
    </row>
    <row r="91" spans="2:23">
      <c r="B91" s="42" t="s">
        <v>203</v>
      </c>
      <c r="C91" s="42" t="s">
        <v>202</v>
      </c>
      <c r="D91">
        <v>145</v>
      </c>
      <c r="E91" t="e">
        <v>#N/A</v>
      </c>
      <c r="F91">
        <v>379</v>
      </c>
      <c r="G91">
        <v>16</v>
      </c>
      <c r="H91">
        <v>16</v>
      </c>
      <c r="I91">
        <v>21</v>
      </c>
      <c r="J91" s="38">
        <f t="shared" si="13"/>
        <v>0.1103448275862069</v>
      </c>
      <c r="K91" s="38" t="e">
        <f t="shared" si="14"/>
        <v>#N/A</v>
      </c>
      <c r="L91" s="38">
        <f t="shared" si="15"/>
        <v>5.5408970976253295E-2</v>
      </c>
      <c r="M91" s="38"/>
      <c r="N91" s="37">
        <v>2699700</v>
      </c>
      <c r="O91" s="39">
        <v>14.808651213690149</v>
      </c>
      <c r="P91" s="32">
        <f t="shared" si="19"/>
        <v>1.4180899865199159</v>
      </c>
      <c r="Q91" s="39"/>
      <c r="R91" s="42" t="s">
        <v>203</v>
      </c>
      <c r="S91" s="42" t="s">
        <v>202</v>
      </c>
      <c r="T91" s="32">
        <f t="shared" si="16"/>
        <v>0.36781609195402298</v>
      </c>
      <c r="U91" s="32" t="e">
        <f t="shared" si="17"/>
        <v>#N/A</v>
      </c>
      <c r="V91" s="32">
        <f t="shared" si="18"/>
        <v>0.4726966621733053</v>
      </c>
      <c r="W91" s="32">
        <v>0.42025637706366414</v>
      </c>
    </row>
    <row r="92" spans="2:23">
      <c r="B92" s="42" t="s">
        <v>206</v>
      </c>
      <c r="C92" s="42" t="s">
        <v>205</v>
      </c>
      <c r="D92">
        <v>407</v>
      </c>
      <c r="E92">
        <v>6000</v>
      </c>
      <c r="F92">
        <v>344</v>
      </c>
      <c r="G92">
        <v>27</v>
      </c>
      <c r="H92">
        <v>120</v>
      </c>
      <c r="I92">
        <v>28</v>
      </c>
      <c r="J92" s="38">
        <f t="shared" si="13"/>
        <v>6.6339066339066333E-2</v>
      </c>
      <c r="K92" s="38">
        <f t="shared" si="14"/>
        <v>0.02</v>
      </c>
      <c r="L92" s="38">
        <f t="shared" si="15"/>
        <v>8.1395348837209308E-2</v>
      </c>
      <c r="M92" s="38"/>
      <c r="N92" s="37">
        <v>569140</v>
      </c>
      <c r="O92" s="39">
        <v>13.251881728538391</v>
      </c>
      <c r="P92" s="32">
        <f t="shared" si="19"/>
        <v>2.112907477864145</v>
      </c>
      <c r="Q92" s="39"/>
      <c r="R92" s="42" t="s">
        <v>206</v>
      </c>
      <c r="S92" s="42" t="s">
        <v>205</v>
      </c>
      <c r="T92" s="32">
        <f t="shared" si="16"/>
        <v>0.22113022113022113</v>
      </c>
      <c r="U92" s="32">
        <f t="shared" si="17"/>
        <v>0.66666666666666674</v>
      </c>
      <c r="V92" s="32">
        <f t="shared" si="18"/>
        <v>0.70430249262138167</v>
      </c>
      <c r="W92" s="32">
        <v>0.53069979347275653</v>
      </c>
    </row>
    <row r="93" spans="2:23">
      <c r="B93" s="42" t="s">
        <v>281</v>
      </c>
      <c r="C93" s="42" t="s">
        <v>280</v>
      </c>
      <c r="D93">
        <v>1</v>
      </c>
      <c r="E93">
        <v>60</v>
      </c>
      <c r="F93" t="e">
        <v>#N/A</v>
      </c>
      <c r="G93">
        <v>1</v>
      </c>
      <c r="H93">
        <v>0</v>
      </c>
      <c r="I93">
        <v>6</v>
      </c>
      <c r="J93" s="38">
        <f t="shared" si="13"/>
        <v>1</v>
      </c>
      <c r="K93" s="38">
        <f t="shared" si="14"/>
        <v>0</v>
      </c>
      <c r="L93" s="38" t="e">
        <f t="shared" si="15"/>
        <v>#N/A</v>
      </c>
      <c r="M93" s="38"/>
      <c r="N93" s="37">
        <v>810</v>
      </c>
      <c r="O93" s="39">
        <v>6.6970342476664841</v>
      </c>
      <c r="P93" s="32">
        <f t="shared" si="19"/>
        <v>0.8959189662335445</v>
      </c>
      <c r="Q93" s="39"/>
      <c r="R93" s="42" t="s">
        <v>281</v>
      </c>
      <c r="S93" s="42" t="s">
        <v>280</v>
      </c>
      <c r="T93" s="32">
        <f t="shared" si="16"/>
        <v>1</v>
      </c>
      <c r="U93" s="32">
        <f t="shared" si="17"/>
        <v>0</v>
      </c>
      <c r="V93" s="32">
        <f t="shared" si="18"/>
        <v>0.29863965541118148</v>
      </c>
      <c r="W93" s="32">
        <v>0.43287988513706049</v>
      </c>
    </row>
    <row r="94" spans="2:23">
      <c r="B94" s="42" t="s">
        <v>208</v>
      </c>
      <c r="C94" s="42" t="s">
        <v>207</v>
      </c>
      <c r="D94">
        <v>105</v>
      </c>
      <c r="E94">
        <v>2898</v>
      </c>
      <c r="F94">
        <v>150</v>
      </c>
      <c r="G94">
        <v>9</v>
      </c>
      <c r="H94">
        <v>3</v>
      </c>
      <c r="I94">
        <v>20</v>
      </c>
      <c r="J94" s="38">
        <f t="shared" si="13"/>
        <v>8.5714285714285715E-2</v>
      </c>
      <c r="K94" s="38">
        <f t="shared" si="14"/>
        <v>1.0351966873706005E-3</v>
      </c>
      <c r="L94" s="38">
        <f t="shared" si="15"/>
        <v>0.13333333333333333</v>
      </c>
      <c r="M94" s="38"/>
      <c r="N94" s="37">
        <v>120410</v>
      </c>
      <c r="O94" s="39">
        <v>11.698657864886265</v>
      </c>
      <c r="P94" s="32">
        <f t="shared" si="19"/>
        <v>1.709597821475775</v>
      </c>
      <c r="Q94" s="39"/>
      <c r="R94" s="42" t="s">
        <v>208</v>
      </c>
      <c r="S94" s="42" t="s">
        <v>207</v>
      </c>
      <c r="T94" s="32">
        <f t="shared" si="16"/>
        <v>0.28571428571428575</v>
      </c>
      <c r="U94" s="32">
        <f t="shared" si="17"/>
        <v>3.4506556245686687E-2</v>
      </c>
      <c r="V94" s="32">
        <f t="shared" si="18"/>
        <v>0.56986594049192496</v>
      </c>
      <c r="W94" s="32">
        <v>0.29669559415063246</v>
      </c>
    </row>
    <row r="95" spans="2:23">
      <c r="B95" s="42" t="s">
        <v>210</v>
      </c>
      <c r="C95" s="42" t="s">
        <v>209</v>
      </c>
      <c r="D95">
        <v>89</v>
      </c>
      <c r="E95">
        <v>2898</v>
      </c>
      <c r="F95" t="e">
        <v>#N/A</v>
      </c>
      <c r="G95">
        <v>9</v>
      </c>
      <c r="H95">
        <v>0</v>
      </c>
      <c r="I95">
        <v>28</v>
      </c>
      <c r="J95" s="38">
        <f t="shared" si="13"/>
        <v>0.10112359550561797</v>
      </c>
      <c r="K95" s="38">
        <f t="shared" si="14"/>
        <v>0</v>
      </c>
      <c r="L95" s="38" t="e">
        <f t="shared" si="15"/>
        <v>#N/A</v>
      </c>
      <c r="M95" s="38"/>
      <c r="N95" s="37">
        <v>96920</v>
      </c>
      <c r="O95" s="39">
        <v>11.481641174930463</v>
      </c>
      <c r="P95" s="32">
        <f t="shared" si="19"/>
        <v>2.4386757584043361</v>
      </c>
      <c r="Q95" s="39"/>
      <c r="R95" s="42" t="s">
        <v>210</v>
      </c>
      <c r="S95" s="42" t="s">
        <v>209</v>
      </c>
      <c r="T95" s="32">
        <f t="shared" si="16"/>
        <v>0.33707865168539325</v>
      </c>
      <c r="U95" s="32">
        <f t="shared" si="17"/>
        <v>0</v>
      </c>
      <c r="V95" s="32">
        <f t="shared" si="18"/>
        <v>0.81289191946811201</v>
      </c>
      <c r="W95" s="32">
        <v>0.38332352371783512</v>
      </c>
    </row>
    <row r="96" spans="2:23">
      <c r="B96" s="42" t="s">
        <v>212</v>
      </c>
      <c r="C96" s="42" t="s">
        <v>211</v>
      </c>
      <c r="D96">
        <v>23</v>
      </c>
      <c r="E96">
        <v>234</v>
      </c>
      <c r="F96">
        <v>35</v>
      </c>
      <c r="G96">
        <v>6</v>
      </c>
      <c r="H96">
        <v>0</v>
      </c>
      <c r="I96">
        <v>8</v>
      </c>
      <c r="J96" s="38">
        <f t="shared" si="13"/>
        <v>0.2608695652173913</v>
      </c>
      <c r="K96" s="38">
        <f t="shared" si="14"/>
        <v>0</v>
      </c>
      <c r="L96" s="38">
        <f t="shared" si="15"/>
        <v>0.22857142857142856</v>
      </c>
      <c r="M96" s="38"/>
      <c r="N96" s="37">
        <v>17820</v>
      </c>
      <c r="O96" s="39">
        <v>9.7880767010248011</v>
      </c>
      <c r="P96" s="32">
        <f t="shared" si="19"/>
        <v>0.81732093488421564</v>
      </c>
      <c r="Q96" s="39"/>
      <c r="R96" s="42" t="s">
        <v>212</v>
      </c>
      <c r="S96" s="42" t="s">
        <v>211</v>
      </c>
      <c r="T96" s="32">
        <f t="shared" si="16"/>
        <v>0.86956521739130432</v>
      </c>
      <c r="U96" s="32">
        <f t="shared" si="17"/>
        <v>0</v>
      </c>
      <c r="V96" s="32">
        <f t="shared" si="18"/>
        <v>0.27244031162807186</v>
      </c>
      <c r="W96" s="32">
        <v>0.38066850967312543</v>
      </c>
    </row>
    <row r="97" spans="2:23">
      <c r="B97" s="42" t="s">
        <v>214</v>
      </c>
      <c r="C97" s="42" t="s">
        <v>213</v>
      </c>
      <c r="D97">
        <v>58</v>
      </c>
      <c r="E97">
        <v>70</v>
      </c>
      <c r="F97">
        <v>168</v>
      </c>
      <c r="G97">
        <v>6</v>
      </c>
      <c r="H97">
        <v>14</v>
      </c>
      <c r="I97">
        <v>12</v>
      </c>
      <c r="J97" s="38">
        <f t="shared" si="13"/>
        <v>0.10344827586206896</v>
      </c>
      <c r="K97" s="38">
        <f t="shared" si="14"/>
        <v>0.2</v>
      </c>
      <c r="L97" s="38">
        <f t="shared" si="15"/>
        <v>7.1428571428571425E-2</v>
      </c>
      <c r="M97" s="38"/>
      <c r="N97" s="37">
        <v>191800</v>
      </c>
      <c r="O97" s="39">
        <v>12.164208441431475</v>
      </c>
      <c r="P97" s="32">
        <f t="shared" si="19"/>
        <v>0.98650068829204052</v>
      </c>
      <c r="Q97" s="39"/>
      <c r="R97" s="42" t="s">
        <v>214</v>
      </c>
      <c r="S97" s="42" t="s">
        <v>213</v>
      </c>
      <c r="T97" s="32">
        <f t="shared" si="16"/>
        <v>0.34482758620689657</v>
      </c>
      <c r="U97" s="32">
        <f t="shared" si="17"/>
        <v>1</v>
      </c>
      <c r="V97" s="32">
        <f t="shared" si="18"/>
        <v>0.32883356276401349</v>
      </c>
      <c r="W97" s="32">
        <v>0.55788704965697</v>
      </c>
    </row>
    <row r="98" spans="2:23">
      <c r="B98" s="42" t="s">
        <v>218</v>
      </c>
      <c r="C98" s="42" t="s">
        <v>217</v>
      </c>
      <c r="D98">
        <v>215</v>
      </c>
      <c r="E98" t="e">
        <v>#N/A</v>
      </c>
      <c r="F98">
        <v>212</v>
      </c>
      <c r="G98">
        <v>46</v>
      </c>
      <c r="H98">
        <v>21</v>
      </c>
      <c r="I98">
        <v>21</v>
      </c>
      <c r="J98" s="38">
        <f t="shared" si="13"/>
        <v>0.21395348837209302</v>
      </c>
      <c r="K98" s="38" t="e">
        <f t="shared" si="14"/>
        <v>#N/A</v>
      </c>
      <c r="L98" s="38">
        <f t="shared" si="15"/>
        <v>9.9056603773584911E-2</v>
      </c>
      <c r="M98" s="38"/>
      <c r="N98" s="37">
        <v>230800</v>
      </c>
      <c r="O98" s="39">
        <v>12.349306813616082</v>
      </c>
      <c r="P98" s="32">
        <f t="shared" si="19"/>
        <v>1.7005003047495628</v>
      </c>
      <c r="Q98" s="39"/>
      <c r="R98" s="42" t="s">
        <v>218</v>
      </c>
      <c r="S98" s="42" t="s">
        <v>217</v>
      </c>
      <c r="T98" s="32">
        <f t="shared" si="16"/>
        <v>0.71317829457364346</v>
      </c>
      <c r="U98" s="32" t="e">
        <f t="shared" si="17"/>
        <v>#N/A</v>
      </c>
      <c r="V98" s="32">
        <f t="shared" si="18"/>
        <v>0.56683343491652094</v>
      </c>
      <c r="W98" s="32">
        <v>0.64000586474508214</v>
      </c>
    </row>
    <row r="99" spans="2:23">
      <c r="B99" s="42" t="s">
        <v>222</v>
      </c>
      <c r="C99" s="42" t="s">
        <v>221</v>
      </c>
      <c r="D99">
        <v>68</v>
      </c>
      <c r="E99">
        <v>1153</v>
      </c>
      <c r="F99">
        <v>216</v>
      </c>
      <c r="G99">
        <v>1</v>
      </c>
      <c r="H99">
        <v>0</v>
      </c>
      <c r="I99">
        <v>3</v>
      </c>
      <c r="J99" s="38">
        <f t="shared" si="13"/>
        <v>1.4705882352941176E-2</v>
      </c>
      <c r="K99" s="38">
        <f t="shared" si="14"/>
        <v>0</v>
      </c>
      <c r="L99" s="38">
        <f t="shared" si="15"/>
        <v>1.3888888888888888E-2</v>
      </c>
      <c r="M99" s="38"/>
      <c r="N99" s="37">
        <v>62250</v>
      </c>
      <c r="O99" s="39">
        <v>11.038913814326953</v>
      </c>
      <c r="P99" s="32">
        <f t="shared" si="19"/>
        <v>0.2717658684957231</v>
      </c>
      <c r="Q99" s="39"/>
      <c r="R99" s="42" t="s">
        <v>222</v>
      </c>
      <c r="S99" s="42" t="s">
        <v>221</v>
      </c>
      <c r="T99" s="32">
        <f t="shared" si="16"/>
        <v>4.9019607843137254E-2</v>
      </c>
      <c r="U99" s="32">
        <f t="shared" si="17"/>
        <v>0</v>
      </c>
      <c r="V99" s="32">
        <f t="shared" si="18"/>
        <v>9.0588622831907703E-2</v>
      </c>
      <c r="W99" s="32">
        <v>4.6536076891681655E-2</v>
      </c>
    </row>
    <row r="100" spans="2:23">
      <c r="B100" s="42" t="s">
        <v>226</v>
      </c>
      <c r="C100" s="42" t="s">
        <v>225</v>
      </c>
      <c r="D100">
        <v>70</v>
      </c>
      <c r="E100">
        <v>2863</v>
      </c>
      <c r="F100">
        <v>116</v>
      </c>
      <c r="G100">
        <v>10</v>
      </c>
      <c r="H100">
        <v>0</v>
      </c>
      <c r="I100">
        <v>6</v>
      </c>
      <c r="J100" s="38">
        <f t="shared" si="13"/>
        <v>0.14285714285714285</v>
      </c>
      <c r="K100" s="38">
        <f t="shared" si="14"/>
        <v>0</v>
      </c>
      <c r="L100" s="38">
        <f t="shared" si="15"/>
        <v>5.1724137931034482E-2</v>
      </c>
      <c r="M100" s="38"/>
      <c r="N100" s="37">
        <v>10230</v>
      </c>
      <c r="O100" s="39">
        <v>9.233079858945672</v>
      </c>
      <c r="P100" s="32">
        <f t="shared" si="19"/>
        <v>0.64983733398414922</v>
      </c>
      <c r="Q100" s="39"/>
      <c r="R100" s="42" t="s">
        <v>226</v>
      </c>
      <c r="S100" s="42" t="s">
        <v>225</v>
      </c>
      <c r="T100" s="32">
        <f t="shared" si="16"/>
        <v>0.47619047619047616</v>
      </c>
      <c r="U100" s="32">
        <f t="shared" si="17"/>
        <v>0</v>
      </c>
      <c r="V100" s="32">
        <f t="shared" si="18"/>
        <v>0.21661244466138307</v>
      </c>
      <c r="W100" s="32">
        <v>0.23093430695061976</v>
      </c>
    </row>
    <row r="101" spans="2:23">
      <c r="B101" s="42" t="s">
        <v>228</v>
      </c>
      <c r="C101" s="42" t="s">
        <v>227</v>
      </c>
      <c r="D101">
        <v>59</v>
      </c>
      <c r="E101">
        <v>1576</v>
      </c>
      <c r="F101">
        <v>123</v>
      </c>
      <c r="G101">
        <v>2</v>
      </c>
      <c r="H101">
        <v>1</v>
      </c>
      <c r="I101">
        <v>5</v>
      </c>
      <c r="J101" s="38">
        <f t="shared" si="13"/>
        <v>3.3898305084745763E-2</v>
      </c>
      <c r="K101" s="38">
        <f t="shared" si="14"/>
        <v>6.3451776649746188E-4</v>
      </c>
      <c r="L101" s="38">
        <f t="shared" si="15"/>
        <v>4.065040650406504E-2</v>
      </c>
      <c r="M101" s="38"/>
      <c r="N101" s="37">
        <v>30350</v>
      </c>
      <c r="O101" s="39">
        <v>10.320551796487644</v>
      </c>
      <c r="P101" s="32">
        <f t="shared" si="19"/>
        <v>0.48447022006145368</v>
      </c>
      <c r="Q101" s="39"/>
      <c r="R101" s="42" t="s">
        <v>228</v>
      </c>
      <c r="S101" s="42" t="s">
        <v>227</v>
      </c>
      <c r="T101" s="32">
        <f t="shared" si="16"/>
        <v>0.11299435028248588</v>
      </c>
      <c r="U101" s="32">
        <f t="shared" si="17"/>
        <v>2.1150592216582064E-2</v>
      </c>
      <c r="V101" s="32">
        <f t="shared" si="18"/>
        <v>0.1614900733538179</v>
      </c>
      <c r="W101" s="32">
        <v>9.8545005284295287E-2</v>
      </c>
    </row>
    <row r="102" spans="2:23">
      <c r="B102" s="42" t="s">
        <v>230</v>
      </c>
      <c r="C102" s="42" t="s">
        <v>229</v>
      </c>
      <c r="D102">
        <v>183</v>
      </c>
      <c r="E102">
        <v>2200</v>
      </c>
      <c r="F102">
        <v>146</v>
      </c>
      <c r="G102">
        <v>20</v>
      </c>
      <c r="H102">
        <v>46</v>
      </c>
      <c r="I102">
        <v>11</v>
      </c>
      <c r="J102" s="38">
        <f t="shared" ref="J102:J133" si="20">G102/D102</f>
        <v>0.10928961748633879</v>
      </c>
      <c r="K102" s="38">
        <f t="shared" ref="K102:K133" si="21">H102/E102</f>
        <v>2.0909090909090908E-2</v>
      </c>
      <c r="L102" s="38">
        <f t="shared" ref="L102:L133" si="22">I102/F102</f>
        <v>7.5342465753424653E-2</v>
      </c>
      <c r="M102" s="38"/>
      <c r="N102" s="37">
        <v>96320</v>
      </c>
      <c r="O102" s="39">
        <v>11.475431260542647</v>
      </c>
      <c r="P102" s="32">
        <f t="shared" si="19"/>
        <v>0.95856963893135938</v>
      </c>
      <c r="Q102" s="39"/>
      <c r="R102" s="42" t="s">
        <v>230</v>
      </c>
      <c r="S102" s="42" t="s">
        <v>229</v>
      </c>
      <c r="T102" s="32">
        <f t="shared" ref="T102:T133" si="23">MIN(1,(J102-T$3)/(T$4-T$3))</f>
        <v>0.36429872495446264</v>
      </c>
      <c r="U102" s="32">
        <f t="shared" ref="U102:U133" si="24">MIN(1,(K102-U$3)/(U$4-U$3))</f>
        <v>0.69696969696969702</v>
      </c>
      <c r="V102" s="32">
        <f t="shared" ref="V102:V133" si="25">MIN(1,(P102-V$3)/(V$4-V$3))</f>
        <v>0.31952321297711977</v>
      </c>
      <c r="W102" s="32">
        <v>0.46026387830042648</v>
      </c>
    </row>
    <row r="103" spans="2:23">
      <c r="B103" s="42" t="s">
        <v>232</v>
      </c>
      <c r="C103" s="42" t="s">
        <v>231</v>
      </c>
      <c r="D103">
        <v>87</v>
      </c>
      <c r="E103">
        <v>1800</v>
      </c>
      <c r="F103">
        <v>76</v>
      </c>
      <c r="G103">
        <v>12</v>
      </c>
      <c r="H103">
        <v>1</v>
      </c>
      <c r="I103">
        <v>4</v>
      </c>
      <c r="J103" s="38">
        <f t="shared" si="20"/>
        <v>0.13793103448275862</v>
      </c>
      <c r="K103" s="38">
        <f t="shared" si="21"/>
        <v>5.5555555555555556E-4</v>
      </c>
      <c r="L103" s="38">
        <f t="shared" si="22"/>
        <v>5.2631578947368418E-2</v>
      </c>
      <c r="M103" s="38"/>
      <c r="N103" s="37">
        <v>1759540</v>
      </c>
      <c r="O103" s="39">
        <v>14.380562969216543</v>
      </c>
      <c r="P103" s="32">
        <f t="shared" si="19"/>
        <v>0.27815322728063691</v>
      </c>
      <c r="Q103" s="39"/>
      <c r="R103" s="42" t="s">
        <v>232</v>
      </c>
      <c r="S103" s="42" t="s">
        <v>231</v>
      </c>
      <c r="T103" s="32">
        <f t="shared" si="23"/>
        <v>0.45977011494252873</v>
      </c>
      <c r="U103" s="32">
        <f t="shared" si="24"/>
        <v>1.8518518518518517E-2</v>
      </c>
      <c r="V103" s="32">
        <f t="shared" si="25"/>
        <v>9.2717742426878968E-2</v>
      </c>
      <c r="W103" s="32">
        <v>0.19033545862930876</v>
      </c>
    </row>
    <row r="104" spans="2:23">
      <c r="B104" s="42" t="s">
        <v>310</v>
      </c>
      <c r="C104" s="42" t="s">
        <v>309</v>
      </c>
      <c r="D104">
        <v>56</v>
      </c>
      <c r="E104" t="e">
        <v>#N/A</v>
      </c>
      <c r="F104" t="e">
        <v>#N/A</v>
      </c>
      <c r="G104">
        <v>0</v>
      </c>
      <c r="H104">
        <v>0</v>
      </c>
      <c r="I104">
        <v>0</v>
      </c>
      <c r="J104" s="38">
        <f t="shared" si="20"/>
        <v>0</v>
      </c>
      <c r="K104" s="38" t="e">
        <f t="shared" si="21"/>
        <v>#N/A</v>
      </c>
      <c r="L104" s="38" t="e">
        <f t="shared" si="22"/>
        <v>#N/A</v>
      </c>
      <c r="M104" s="38"/>
      <c r="N104" s="37">
        <v>160</v>
      </c>
      <c r="O104" s="39">
        <v>5.0751738152338266</v>
      </c>
      <c r="P104" s="32">
        <f t="shared" si="19"/>
        <v>0</v>
      </c>
      <c r="Q104" s="39"/>
      <c r="R104" s="42" t="s">
        <v>310</v>
      </c>
      <c r="S104" s="42" t="s">
        <v>309</v>
      </c>
      <c r="T104" s="32">
        <f t="shared" si="23"/>
        <v>0</v>
      </c>
      <c r="U104" s="32" t="e">
        <f t="shared" si="24"/>
        <v>#N/A</v>
      </c>
      <c r="V104" s="32">
        <f t="shared" si="25"/>
        <v>0</v>
      </c>
      <c r="W104" s="32">
        <v>0</v>
      </c>
    </row>
    <row r="105" spans="2:23">
      <c r="B105" s="42" t="s">
        <v>236</v>
      </c>
      <c r="C105" s="42" t="s">
        <v>235</v>
      </c>
      <c r="D105">
        <v>71</v>
      </c>
      <c r="E105">
        <v>1328</v>
      </c>
      <c r="F105">
        <v>201</v>
      </c>
      <c r="G105">
        <v>3</v>
      </c>
      <c r="H105">
        <v>0</v>
      </c>
      <c r="I105">
        <v>4</v>
      </c>
      <c r="J105" s="38">
        <f t="shared" si="20"/>
        <v>4.2253521126760563E-2</v>
      </c>
      <c r="K105" s="38">
        <f t="shared" si="21"/>
        <v>0</v>
      </c>
      <c r="L105" s="38">
        <f t="shared" si="22"/>
        <v>1.9900497512437811E-2</v>
      </c>
      <c r="M105" s="38"/>
      <c r="N105" s="37">
        <v>62680</v>
      </c>
      <c r="O105" s="39">
        <v>11.045797696469958</v>
      </c>
      <c r="P105" s="32">
        <f t="shared" si="19"/>
        <v>0.3621286673825585</v>
      </c>
      <c r="Q105" s="39"/>
      <c r="R105" s="42" t="s">
        <v>236</v>
      </c>
      <c r="S105" s="42" t="s">
        <v>235</v>
      </c>
      <c r="T105" s="32">
        <f t="shared" si="23"/>
        <v>0.14084507042253522</v>
      </c>
      <c r="U105" s="32">
        <f t="shared" si="24"/>
        <v>0</v>
      </c>
      <c r="V105" s="32">
        <f t="shared" si="25"/>
        <v>0.12070955579418617</v>
      </c>
      <c r="W105" s="32">
        <v>8.7184875405573792E-2</v>
      </c>
    </row>
    <row r="106" spans="2:23">
      <c r="B106" s="42" t="s">
        <v>316</v>
      </c>
      <c r="C106" s="42" t="s">
        <v>315</v>
      </c>
      <c r="D106">
        <v>66</v>
      </c>
      <c r="E106">
        <v>1200</v>
      </c>
      <c r="F106" t="e">
        <v>#N/A</v>
      </c>
      <c r="G106">
        <v>0</v>
      </c>
      <c r="H106">
        <v>0</v>
      </c>
      <c r="I106">
        <v>0</v>
      </c>
      <c r="J106" s="38">
        <f t="shared" si="20"/>
        <v>0</v>
      </c>
      <c r="K106" s="38">
        <f t="shared" si="21"/>
        <v>0</v>
      </c>
      <c r="L106" s="38" t="e">
        <f t="shared" si="22"/>
        <v>#N/A</v>
      </c>
      <c r="M106" s="38"/>
      <c r="N106" s="37">
        <v>2590</v>
      </c>
      <c r="O106" s="39">
        <v>7.8594131546935833</v>
      </c>
      <c r="P106" s="32">
        <f t="shared" si="19"/>
        <v>0</v>
      </c>
      <c r="Q106" s="39"/>
      <c r="R106" s="42" t="s">
        <v>316</v>
      </c>
      <c r="S106" s="42" t="s">
        <v>315</v>
      </c>
      <c r="T106" s="32">
        <f t="shared" si="23"/>
        <v>0</v>
      </c>
      <c r="U106" s="32">
        <f t="shared" si="24"/>
        <v>0</v>
      </c>
      <c r="V106" s="32">
        <f t="shared" si="25"/>
        <v>0</v>
      </c>
      <c r="W106" s="32">
        <v>0</v>
      </c>
    </row>
    <row r="107" spans="2:23">
      <c r="B107" s="42" t="s">
        <v>240</v>
      </c>
      <c r="C107" s="42" t="s">
        <v>239</v>
      </c>
      <c r="D107">
        <v>165</v>
      </c>
      <c r="E107">
        <v>9000</v>
      </c>
      <c r="F107">
        <v>172</v>
      </c>
      <c r="G107">
        <v>63</v>
      </c>
      <c r="H107">
        <v>279</v>
      </c>
      <c r="I107">
        <v>35</v>
      </c>
      <c r="J107" s="38">
        <f t="shared" si="20"/>
        <v>0.38181818181818183</v>
      </c>
      <c r="K107" s="38">
        <f t="shared" si="21"/>
        <v>3.1E-2</v>
      </c>
      <c r="L107" s="38">
        <f t="shared" si="22"/>
        <v>0.20348837209302326</v>
      </c>
      <c r="M107" s="38"/>
      <c r="N107" s="37">
        <v>581540</v>
      </c>
      <c r="O107" s="39">
        <v>13.273435036193325</v>
      </c>
      <c r="P107" s="32">
        <f t="shared" si="19"/>
        <v>2.6368456925101746</v>
      </c>
      <c r="Q107" s="39"/>
      <c r="R107" s="42" t="s">
        <v>240</v>
      </c>
      <c r="S107" s="42" t="s">
        <v>239</v>
      </c>
      <c r="T107" s="32">
        <f t="shared" si="23"/>
        <v>1</v>
      </c>
      <c r="U107" s="32">
        <f t="shared" si="24"/>
        <v>1</v>
      </c>
      <c r="V107" s="32">
        <f t="shared" si="25"/>
        <v>0.87894856417005818</v>
      </c>
      <c r="W107" s="32">
        <v>0.95964952139001936</v>
      </c>
    </row>
    <row r="108" spans="2:23">
      <c r="B108" s="42" t="s">
        <v>244</v>
      </c>
      <c r="C108" s="42" t="s">
        <v>243</v>
      </c>
      <c r="D108">
        <v>207</v>
      </c>
      <c r="E108">
        <v>3600</v>
      </c>
      <c r="F108">
        <v>219</v>
      </c>
      <c r="G108">
        <v>6</v>
      </c>
      <c r="H108">
        <v>14</v>
      </c>
      <c r="I108">
        <v>13</v>
      </c>
      <c r="J108" s="38">
        <f t="shared" si="20"/>
        <v>2.8985507246376812E-2</v>
      </c>
      <c r="K108" s="38">
        <f t="shared" si="21"/>
        <v>3.8888888888888888E-3</v>
      </c>
      <c r="L108" s="38">
        <f t="shared" si="22"/>
        <v>5.9360730593607303E-2</v>
      </c>
      <c r="M108" s="38"/>
      <c r="N108" s="37">
        <v>94080</v>
      </c>
      <c r="O108" s="39">
        <v>11.451900763132453</v>
      </c>
      <c r="P108" s="32">
        <f t="shared" si="19"/>
        <v>1.1351827324465997</v>
      </c>
      <c r="Q108" s="39"/>
      <c r="R108" s="42" t="s">
        <v>244</v>
      </c>
      <c r="S108" s="42" t="s">
        <v>243</v>
      </c>
      <c r="T108" s="32">
        <f t="shared" si="23"/>
        <v>9.6618357487922704E-2</v>
      </c>
      <c r="U108" s="32">
        <f t="shared" si="24"/>
        <v>0.12962962962962962</v>
      </c>
      <c r="V108" s="32">
        <f t="shared" si="25"/>
        <v>0.37839424414886658</v>
      </c>
      <c r="W108" s="32">
        <v>0.20154741042213964</v>
      </c>
    </row>
    <row r="109" spans="2:23">
      <c r="B109" s="42" t="s">
        <v>246</v>
      </c>
      <c r="C109" s="42" t="s">
        <v>245</v>
      </c>
      <c r="D109">
        <v>337</v>
      </c>
      <c r="E109">
        <v>12500</v>
      </c>
      <c r="F109">
        <v>254</v>
      </c>
      <c r="G109">
        <v>70</v>
      </c>
      <c r="H109">
        <v>685</v>
      </c>
      <c r="I109">
        <v>42</v>
      </c>
      <c r="J109" s="38">
        <f t="shared" si="20"/>
        <v>0.20771513353115728</v>
      </c>
      <c r="K109" s="38">
        <f t="shared" si="21"/>
        <v>5.4800000000000001E-2</v>
      </c>
      <c r="L109" s="38">
        <f t="shared" si="22"/>
        <v>0.16535433070866143</v>
      </c>
      <c r="M109" s="38"/>
      <c r="N109" s="37">
        <v>328550</v>
      </c>
      <c r="O109" s="39">
        <v>12.702444312326014</v>
      </c>
      <c r="P109" s="32">
        <f t="shared" si="19"/>
        <v>3.3064502364513144</v>
      </c>
      <c r="Q109" s="39"/>
      <c r="R109" s="42" t="s">
        <v>246</v>
      </c>
      <c r="S109" s="42" t="s">
        <v>245</v>
      </c>
      <c r="T109" s="32">
        <f t="shared" si="23"/>
        <v>0.69238377843719101</v>
      </c>
      <c r="U109" s="32">
        <f t="shared" si="24"/>
        <v>1</v>
      </c>
      <c r="V109" s="32">
        <f t="shared" si="25"/>
        <v>1</v>
      </c>
      <c r="W109" s="32">
        <v>0.89746125947906374</v>
      </c>
    </row>
    <row r="110" spans="2:23">
      <c r="B110" s="42" t="s">
        <v>333</v>
      </c>
      <c r="C110" s="42" t="s">
        <v>332</v>
      </c>
      <c r="D110">
        <v>15</v>
      </c>
      <c r="E110" t="e">
        <v>#N/A</v>
      </c>
      <c r="F110" t="e">
        <v>#N/A</v>
      </c>
      <c r="G110">
        <v>2</v>
      </c>
      <c r="H110">
        <v>0</v>
      </c>
      <c r="I110">
        <v>0</v>
      </c>
      <c r="J110" s="38">
        <f t="shared" si="20"/>
        <v>0.13333333333333333</v>
      </c>
      <c r="K110" s="38" t="e">
        <f t="shared" si="21"/>
        <v>#N/A</v>
      </c>
      <c r="L110" s="38" t="e">
        <f t="shared" si="22"/>
        <v>#N/A</v>
      </c>
      <c r="M110" s="38"/>
      <c r="N110" s="37">
        <v>300</v>
      </c>
      <c r="O110" s="39">
        <v>5.7037824746562009</v>
      </c>
      <c r="P110" s="32">
        <f t="shared" si="19"/>
        <v>0</v>
      </c>
      <c r="Q110" s="39"/>
      <c r="R110" s="42" t="s">
        <v>333</v>
      </c>
      <c r="S110" s="42" t="s">
        <v>332</v>
      </c>
      <c r="T110" s="32">
        <f t="shared" si="23"/>
        <v>0.44444444444444448</v>
      </c>
      <c r="U110" s="32" t="e">
        <f t="shared" si="24"/>
        <v>#N/A</v>
      </c>
      <c r="V110" s="32">
        <f t="shared" si="25"/>
        <v>0</v>
      </c>
      <c r="W110" s="32">
        <v>0.22222222222222224</v>
      </c>
    </row>
    <row r="111" spans="2:23">
      <c r="B111" s="42" t="s">
        <v>250</v>
      </c>
      <c r="C111" s="42" t="s">
        <v>249</v>
      </c>
      <c r="D111">
        <v>134</v>
      </c>
      <c r="E111">
        <v>1741</v>
      </c>
      <c r="F111">
        <v>191</v>
      </c>
      <c r="G111">
        <v>11</v>
      </c>
      <c r="H111">
        <v>6</v>
      </c>
      <c r="I111">
        <v>6</v>
      </c>
      <c r="J111" s="38">
        <f t="shared" si="20"/>
        <v>8.2089552238805971E-2</v>
      </c>
      <c r="K111" s="38">
        <f t="shared" si="21"/>
        <v>3.4462952326249283E-3</v>
      </c>
      <c r="L111" s="38">
        <f t="shared" si="22"/>
        <v>3.1413612565445025E-2</v>
      </c>
      <c r="M111" s="38"/>
      <c r="N111" s="37">
        <v>1220190</v>
      </c>
      <c r="O111" s="39">
        <v>14.014517142288501</v>
      </c>
      <c r="P111" s="32">
        <f t="shared" si="19"/>
        <v>0.4281274865971037</v>
      </c>
      <c r="Q111" s="39"/>
      <c r="R111" s="42" t="s">
        <v>250</v>
      </c>
      <c r="S111" s="42" t="s">
        <v>249</v>
      </c>
      <c r="T111" s="32">
        <f t="shared" si="23"/>
        <v>0.27363184079601993</v>
      </c>
      <c r="U111" s="32">
        <f t="shared" si="24"/>
        <v>0.11487650775416428</v>
      </c>
      <c r="V111" s="32">
        <f t="shared" si="25"/>
        <v>0.14270916219903457</v>
      </c>
      <c r="W111" s="32">
        <v>0.17707250358307292</v>
      </c>
    </row>
    <row r="112" spans="2:23">
      <c r="B112" s="42" t="s">
        <v>339</v>
      </c>
      <c r="C112" s="42" t="s">
        <v>338</v>
      </c>
      <c r="D112">
        <v>34</v>
      </c>
      <c r="E112">
        <v>900</v>
      </c>
      <c r="F112" t="e">
        <v>#N/A</v>
      </c>
      <c r="G112">
        <v>3</v>
      </c>
      <c r="H112">
        <v>3</v>
      </c>
      <c r="I112">
        <v>3</v>
      </c>
      <c r="J112" s="38">
        <f t="shared" si="20"/>
        <v>8.8235294117647065E-2</v>
      </c>
      <c r="K112" s="38">
        <f t="shared" si="21"/>
        <v>3.3333333333333335E-3</v>
      </c>
      <c r="L112" s="38" t="e">
        <f t="shared" si="22"/>
        <v>#N/A</v>
      </c>
      <c r="M112" s="38"/>
      <c r="N112" s="37">
        <v>320</v>
      </c>
      <c r="O112" s="39">
        <v>5.768320995793772</v>
      </c>
      <c r="P112" s="32">
        <f t="shared" si="19"/>
        <v>0.52008201384555119</v>
      </c>
      <c r="Q112" s="39"/>
      <c r="R112" s="42" t="s">
        <v>339</v>
      </c>
      <c r="S112" s="42" t="s">
        <v>338</v>
      </c>
      <c r="T112" s="32">
        <f t="shared" si="23"/>
        <v>0.29411764705882354</v>
      </c>
      <c r="U112" s="32">
        <f t="shared" si="24"/>
        <v>0.11111111111111112</v>
      </c>
      <c r="V112" s="32">
        <f t="shared" si="25"/>
        <v>0.1733606712818504</v>
      </c>
      <c r="W112" s="32">
        <v>0.19286314315059502</v>
      </c>
    </row>
    <row r="113" spans="2:23">
      <c r="B113" s="42" t="s">
        <v>343</v>
      </c>
      <c r="C113" s="42" t="s">
        <v>342</v>
      </c>
      <c r="D113">
        <v>4</v>
      </c>
      <c r="E113">
        <v>100</v>
      </c>
      <c r="F113" t="e">
        <v>#N/A</v>
      </c>
      <c r="G113">
        <v>2</v>
      </c>
      <c r="H113">
        <v>0</v>
      </c>
      <c r="I113">
        <v>5</v>
      </c>
      <c r="J113" s="38">
        <f t="shared" si="20"/>
        <v>0.5</v>
      </c>
      <c r="K113" s="38">
        <f t="shared" si="21"/>
        <v>0</v>
      </c>
      <c r="L113" s="38" t="e">
        <f t="shared" si="22"/>
        <v>#N/A</v>
      </c>
      <c r="M113" s="38"/>
      <c r="N113" s="37">
        <v>180</v>
      </c>
      <c r="O113" s="39">
        <v>5.1929568508902104</v>
      </c>
      <c r="P113" s="32">
        <f t="shared" si="19"/>
        <v>0.96284258536499634</v>
      </c>
      <c r="Q113" s="39"/>
      <c r="R113" s="42" t="s">
        <v>343</v>
      </c>
      <c r="S113" s="42" t="s">
        <v>342</v>
      </c>
      <c r="T113" s="32">
        <f t="shared" si="23"/>
        <v>1</v>
      </c>
      <c r="U113" s="32">
        <f t="shared" si="24"/>
        <v>0</v>
      </c>
      <c r="V113" s="32">
        <f t="shared" si="25"/>
        <v>0.3209475284549988</v>
      </c>
      <c r="W113" s="32">
        <v>0.44031584281833291</v>
      </c>
    </row>
    <row r="114" spans="2:23">
      <c r="B114" s="42" t="s">
        <v>252</v>
      </c>
      <c r="C114" s="42" t="s">
        <v>251</v>
      </c>
      <c r="D114">
        <v>94</v>
      </c>
      <c r="E114">
        <v>1100</v>
      </c>
      <c r="F114">
        <v>172</v>
      </c>
      <c r="G114">
        <v>14</v>
      </c>
      <c r="H114">
        <v>0</v>
      </c>
      <c r="I114">
        <v>8</v>
      </c>
      <c r="J114" s="38">
        <f t="shared" si="20"/>
        <v>0.14893617021276595</v>
      </c>
      <c r="K114" s="38">
        <f t="shared" si="21"/>
        <v>0</v>
      </c>
      <c r="L114" s="38">
        <f t="shared" si="22"/>
        <v>4.6511627906976744E-2</v>
      </c>
      <c r="M114" s="38"/>
      <c r="N114" s="37">
        <v>1030700</v>
      </c>
      <c r="O114" s="39">
        <v>13.845748741024885</v>
      </c>
      <c r="P114" s="32">
        <f t="shared" si="19"/>
        <v>0.57779468265923672</v>
      </c>
      <c r="Q114" s="39"/>
      <c r="R114" s="42" t="s">
        <v>252</v>
      </c>
      <c r="S114" s="42" t="s">
        <v>251</v>
      </c>
      <c r="T114" s="32">
        <f t="shared" si="23"/>
        <v>0.49645390070921985</v>
      </c>
      <c r="U114" s="32">
        <f t="shared" si="24"/>
        <v>0</v>
      </c>
      <c r="V114" s="32">
        <f t="shared" si="25"/>
        <v>0.1925982275530789</v>
      </c>
      <c r="W114" s="32">
        <v>0.22968404275409959</v>
      </c>
    </row>
    <row r="115" spans="2:23">
      <c r="B115" s="42" t="s">
        <v>254</v>
      </c>
      <c r="C115" s="42" t="s">
        <v>253</v>
      </c>
      <c r="D115">
        <v>14</v>
      </c>
      <c r="E115">
        <v>700</v>
      </c>
      <c r="F115" t="e">
        <v>#N/A</v>
      </c>
      <c r="G115">
        <v>6</v>
      </c>
      <c r="H115">
        <v>88</v>
      </c>
      <c r="I115">
        <v>11</v>
      </c>
      <c r="J115" s="38">
        <f t="shared" si="20"/>
        <v>0.42857142857142855</v>
      </c>
      <c r="K115" s="38">
        <f t="shared" si="21"/>
        <v>0.12571428571428572</v>
      </c>
      <c r="L115" s="38" t="e">
        <f t="shared" si="22"/>
        <v>#N/A</v>
      </c>
      <c r="M115" s="38"/>
      <c r="N115" s="37">
        <v>2030</v>
      </c>
      <c r="O115" s="39">
        <v>7.6157910720358331</v>
      </c>
      <c r="P115" s="32">
        <f t="shared" si="19"/>
        <v>1.4443673540875523</v>
      </c>
      <c r="Q115" s="39"/>
      <c r="R115" s="42" t="s">
        <v>254</v>
      </c>
      <c r="S115" s="42" t="s">
        <v>253</v>
      </c>
      <c r="T115" s="32">
        <f t="shared" si="23"/>
        <v>1</v>
      </c>
      <c r="U115" s="32">
        <f t="shared" si="24"/>
        <v>1</v>
      </c>
      <c r="V115" s="32">
        <f t="shared" si="25"/>
        <v>0.48145578469585076</v>
      </c>
      <c r="W115" s="32">
        <v>0.82715192823195027</v>
      </c>
    </row>
    <row r="116" spans="2:23">
      <c r="B116" s="42" t="s">
        <v>257</v>
      </c>
      <c r="C116" s="42" t="s">
        <v>256</v>
      </c>
      <c r="D116">
        <v>544</v>
      </c>
      <c r="E116">
        <v>25000</v>
      </c>
      <c r="F116">
        <v>440</v>
      </c>
      <c r="G116">
        <v>101</v>
      </c>
      <c r="H116">
        <v>248</v>
      </c>
      <c r="I116">
        <v>55</v>
      </c>
      <c r="J116" s="38">
        <f t="shared" si="20"/>
        <v>0.18566176470588236</v>
      </c>
      <c r="K116" s="38">
        <f t="shared" si="21"/>
        <v>9.92E-3</v>
      </c>
      <c r="L116" s="38">
        <f t="shared" si="22"/>
        <v>0.125</v>
      </c>
      <c r="M116" s="38"/>
      <c r="N116" s="37">
        <v>1943950</v>
      </c>
      <c r="O116" s="39">
        <v>14.480232543507142</v>
      </c>
      <c r="P116" s="32">
        <f t="shared" si="19"/>
        <v>3.7982815424232741</v>
      </c>
      <c r="Q116" s="39"/>
      <c r="R116" s="42" t="s">
        <v>257</v>
      </c>
      <c r="S116" s="42" t="s">
        <v>256</v>
      </c>
      <c r="T116" s="32">
        <f t="shared" si="23"/>
        <v>0.61887254901960786</v>
      </c>
      <c r="U116" s="32">
        <f t="shared" si="24"/>
        <v>0.33066666666666666</v>
      </c>
      <c r="V116" s="32">
        <f t="shared" si="25"/>
        <v>1</v>
      </c>
      <c r="W116" s="32">
        <v>0.64984640522875814</v>
      </c>
    </row>
    <row r="117" spans="2:23">
      <c r="B117" s="42" t="s">
        <v>357</v>
      </c>
      <c r="C117" s="42" t="s">
        <v>599</v>
      </c>
      <c r="D117">
        <v>8</v>
      </c>
      <c r="E117" t="e">
        <v>#N/A</v>
      </c>
      <c r="F117" t="e">
        <v>#N/A</v>
      </c>
      <c r="G117">
        <v>6</v>
      </c>
      <c r="H117">
        <v>5</v>
      </c>
      <c r="I117">
        <v>9</v>
      </c>
      <c r="J117" s="38">
        <f t="shared" si="20"/>
        <v>0.75</v>
      </c>
      <c r="K117" s="38" t="e">
        <f t="shared" si="21"/>
        <v>#N/A</v>
      </c>
      <c r="L117" s="38" t="e">
        <f t="shared" si="22"/>
        <v>#N/A</v>
      </c>
      <c r="M117" s="38"/>
      <c r="N117" s="37">
        <v>700</v>
      </c>
      <c r="O117" s="39">
        <v>6.5510803350434044</v>
      </c>
      <c r="P117" s="32">
        <f t="shared" si="19"/>
        <v>1.3738192083917362</v>
      </c>
      <c r="Q117" s="39"/>
      <c r="R117" s="42" t="s">
        <v>357</v>
      </c>
      <c r="S117" s="42" t="s">
        <v>599</v>
      </c>
      <c r="T117" s="32">
        <f t="shared" si="23"/>
        <v>1</v>
      </c>
      <c r="U117" s="32" t="e">
        <f t="shared" si="24"/>
        <v>#N/A</v>
      </c>
      <c r="V117" s="32">
        <f t="shared" si="25"/>
        <v>0.45793973613057876</v>
      </c>
      <c r="W117" s="32">
        <v>0.72896986806528941</v>
      </c>
    </row>
    <row r="118" spans="2:23">
      <c r="B118" s="42" t="s">
        <v>259</v>
      </c>
      <c r="C118" s="42" t="s">
        <v>602</v>
      </c>
      <c r="D118">
        <v>50</v>
      </c>
      <c r="E118" t="e">
        <v>#N/A</v>
      </c>
      <c r="F118" t="e">
        <v>#N/A</v>
      </c>
      <c r="G118">
        <v>4</v>
      </c>
      <c r="H118">
        <v>0</v>
      </c>
      <c r="I118">
        <v>9</v>
      </c>
      <c r="J118" s="38">
        <f t="shared" si="20"/>
        <v>0.08</v>
      </c>
      <c r="K118" s="38" t="e">
        <f t="shared" si="21"/>
        <v>#N/A</v>
      </c>
      <c r="L118" s="38" t="e">
        <f t="shared" si="22"/>
        <v>#N/A</v>
      </c>
      <c r="M118" s="38"/>
      <c r="N118" s="37">
        <v>32890</v>
      </c>
      <c r="O118" s="39">
        <v>10.400923939183103</v>
      </c>
      <c r="P118" s="32">
        <f t="shared" si="19"/>
        <v>0.86530774118004627</v>
      </c>
      <c r="Q118" s="39"/>
      <c r="R118" s="42" t="s">
        <v>259</v>
      </c>
      <c r="S118" s="42" t="s">
        <v>602</v>
      </c>
      <c r="T118" s="32">
        <f t="shared" si="23"/>
        <v>0.26666666666666666</v>
      </c>
      <c r="U118" s="32" t="e">
        <f t="shared" si="24"/>
        <v>#N/A</v>
      </c>
      <c r="V118" s="32">
        <f t="shared" si="25"/>
        <v>0.28843591372668209</v>
      </c>
      <c r="W118" s="32">
        <v>0.27755129019667435</v>
      </c>
    </row>
    <row r="119" spans="2:23">
      <c r="B119" s="42" t="s">
        <v>363</v>
      </c>
      <c r="C119" s="42" t="s">
        <v>362</v>
      </c>
      <c r="D119">
        <v>4</v>
      </c>
      <c r="E119" t="e">
        <v>#N/A</v>
      </c>
      <c r="F119" t="e">
        <v>#N/A</v>
      </c>
      <c r="G119">
        <v>2</v>
      </c>
      <c r="H119">
        <v>0</v>
      </c>
      <c r="I119">
        <v>0</v>
      </c>
      <c r="J119" s="38">
        <f t="shared" si="20"/>
        <v>0.5</v>
      </c>
      <c r="K119" s="38" t="e">
        <f t="shared" si="21"/>
        <v>#N/A</v>
      </c>
      <c r="L119" s="38" t="e">
        <f t="shared" si="22"/>
        <v>#N/A</v>
      </c>
      <c r="M119" s="38"/>
      <c r="N119" s="37">
        <v>2</v>
      </c>
      <c r="O119" s="39">
        <v>0.69314718055994529</v>
      </c>
      <c r="P119" s="32">
        <f t="shared" si="19"/>
        <v>0</v>
      </c>
      <c r="Q119" s="39"/>
      <c r="R119" s="42" t="s">
        <v>363</v>
      </c>
      <c r="S119" s="42" t="s">
        <v>362</v>
      </c>
      <c r="T119" s="32">
        <f t="shared" si="23"/>
        <v>1</v>
      </c>
      <c r="U119" s="32" t="e">
        <f t="shared" si="24"/>
        <v>#N/A</v>
      </c>
      <c r="V119" s="32">
        <f t="shared" si="25"/>
        <v>0</v>
      </c>
      <c r="W119" s="32">
        <v>0.5</v>
      </c>
    </row>
    <row r="120" spans="2:23">
      <c r="B120" s="42" t="s">
        <v>238</v>
      </c>
      <c r="C120" s="42" t="s">
        <v>471</v>
      </c>
      <c r="D120">
        <v>89</v>
      </c>
      <c r="E120" t="e">
        <v>#N/A</v>
      </c>
      <c r="F120">
        <v>199</v>
      </c>
      <c r="G120">
        <v>5</v>
      </c>
      <c r="H120">
        <v>0</v>
      </c>
      <c r="I120">
        <v>10</v>
      </c>
      <c r="J120" s="38">
        <f t="shared" si="20"/>
        <v>5.6179775280898875E-2</v>
      </c>
      <c r="K120" s="38" t="e">
        <f t="shared" si="21"/>
        <v>#N/A</v>
      </c>
      <c r="L120" s="38">
        <f t="shared" si="22"/>
        <v>5.0251256281407038E-2</v>
      </c>
      <c r="M120" s="38"/>
      <c r="N120" s="37">
        <v>25430</v>
      </c>
      <c r="O120" s="39">
        <v>10.143684858416165</v>
      </c>
      <c r="P120" s="32">
        <f t="shared" si="19"/>
        <v>0.98583504314046677</v>
      </c>
      <c r="Q120" s="39"/>
      <c r="R120" s="42" t="s">
        <v>238</v>
      </c>
      <c r="S120" s="42" t="s">
        <v>471</v>
      </c>
      <c r="T120" s="32">
        <f t="shared" si="23"/>
        <v>0.18726591760299627</v>
      </c>
      <c r="U120" s="32" t="e">
        <f t="shared" si="24"/>
        <v>#N/A</v>
      </c>
      <c r="V120" s="32">
        <f t="shared" si="25"/>
        <v>0.32861168104682226</v>
      </c>
      <c r="W120" s="32">
        <v>0.25793879932490926</v>
      </c>
    </row>
    <row r="121" spans="2:23">
      <c r="B121" s="42" t="s">
        <v>261</v>
      </c>
      <c r="C121" s="42" t="s">
        <v>260</v>
      </c>
      <c r="D121">
        <v>140</v>
      </c>
      <c r="E121">
        <v>2272</v>
      </c>
      <c r="F121">
        <v>274</v>
      </c>
      <c r="G121">
        <v>11</v>
      </c>
      <c r="H121">
        <v>0</v>
      </c>
      <c r="I121">
        <v>20</v>
      </c>
      <c r="J121" s="38">
        <f t="shared" si="20"/>
        <v>7.857142857142857E-2</v>
      </c>
      <c r="K121" s="38">
        <f t="shared" si="21"/>
        <v>0</v>
      </c>
      <c r="L121" s="38">
        <f t="shared" si="22"/>
        <v>7.2992700729927001E-2</v>
      </c>
      <c r="M121" s="38"/>
      <c r="N121" s="37">
        <v>1553560</v>
      </c>
      <c r="O121" s="39">
        <v>14.256059629534812</v>
      </c>
      <c r="P121" s="32">
        <f t="shared" si="19"/>
        <v>1.4029122015290432</v>
      </c>
      <c r="Q121" s="39"/>
      <c r="R121" s="42" t="s">
        <v>261</v>
      </c>
      <c r="S121" s="42" t="s">
        <v>260</v>
      </c>
      <c r="T121" s="32">
        <f t="shared" si="23"/>
        <v>0.26190476190476192</v>
      </c>
      <c r="U121" s="32">
        <f t="shared" si="24"/>
        <v>0</v>
      </c>
      <c r="V121" s="32">
        <f t="shared" si="25"/>
        <v>0.46763740050968106</v>
      </c>
      <c r="W121" s="32">
        <v>0.24318072080481432</v>
      </c>
    </row>
    <row r="122" spans="2:23">
      <c r="B122" s="42" t="s">
        <v>369</v>
      </c>
      <c r="C122" s="42" t="s">
        <v>368</v>
      </c>
      <c r="D122" t="e">
        <v>#N/A</v>
      </c>
      <c r="E122" t="e">
        <v>#N/A</v>
      </c>
      <c r="F122" t="e">
        <v>#N/A</v>
      </c>
      <c r="G122">
        <v>6</v>
      </c>
      <c r="H122">
        <v>0</v>
      </c>
      <c r="I122">
        <v>11</v>
      </c>
      <c r="J122" s="38" t="e">
        <f t="shared" si="20"/>
        <v>#N/A</v>
      </c>
      <c r="K122" s="38" t="e">
        <f t="shared" si="21"/>
        <v>#N/A</v>
      </c>
      <c r="L122" s="38" t="e">
        <f t="shared" si="22"/>
        <v>#N/A</v>
      </c>
      <c r="M122" s="38"/>
      <c r="N122" s="37">
        <v>13450</v>
      </c>
      <c r="O122" s="39">
        <v>9.5067343850299846</v>
      </c>
      <c r="P122" s="32">
        <f t="shared" si="19"/>
        <v>1.1570745068171278</v>
      </c>
      <c r="Q122" s="39"/>
      <c r="R122" s="42" t="s">
        <v>369</v>
      </c>
      <c r="S122" s="42" t="s">
        <v>368</v>
      </c>
      <c r="T122" s="32" t="e">
        <f t="shared" si="23"/>
        <v>#N/A</v>
      </c>
      <c r="U122" s="32" t="e">
        <f t="shared" si="24"/>
        <v>#N/A</v>
      </c>
      <c r="V122" s="32">
        <f t="shared" si="25"/>
        <v>0.38569150227237592</v>
      </c>
      <c r="W122" s="32" t="e">
        <v>#DIV/0!</v>
      </c>
    </row>
    <row r="123" spans="2:23">
      <c r="B123" s="42" t="s">
        <v>265</v>
      </c>
      <c r="C123" s="42" t="s">
        <v>264</v>
      </c>
      <c r="D123">
        <v>129</v>
      </c>
      <c r="E123">
        <v>3600</v>
      </c>
      <c r="F123">
        <v>206</v>
      </c>
      <c r="G123">
        <v>18</v>
      </c>
      <c r="H123">
        <v>2</v>
      </c>
      <c r="I123">
        <v>10</v>
      </c>
      <c r="J123" s="38">
        <f t="shared" si="20"/>
        <v>0.13953488372093023</v>
      </c>
      <c r="K123" s="38">
        <f t="shared" si="21"/>
        <v>5.5555555555555556E-4</v>
      </c>
      <c r="L123" s="38">
        <f t="shared" si="22"/>
        <v>4.8543689320388349E-2</v>
      </c>
      <c r="M123" s="38"/>
      <c r="N123" s="37">
        <v>446300</v>
      </c>
      <c r="O123" s="39">
        <v>13.008746650617361</v>
      </c>
      <c r="P123" s="32">
        <f t="shared" si="19"/>
        <v>0.76871356392550128</v>
      </c>
      <c r="Q123" s="39"/>
      <c r="R123" s="42" t="s">
        <v>265</v>
      </c>
      <c r="S123" s="42" t="s">
        <v>264</v>
      </c>
      <c r="T123" s="32">
        <f t="shared" si="23"/>
        <v>0.46511627906976744</v>
      </c>
      <c r="U123" s="32">
        <f t="shared" si="24"/>
        <v>1.8518518518518517E-2</v>
      </c>
      <c r="V123" s="32">
        <f t="shared" si="25"/>
        <v>0.25623785464183374</v>
      </c>
      <c r="W123" s="32">
        <v>0.24662421741003993</v>
      </c>
    </row>
    <row r="124" spans="2:23">
      <c r="B124" s="42" t="s">
        <v>267</v>
      </c>
      <c r="C124" s="42" t="s">
        <v>266</v>
      </c>
      <c r="D124">
        <v>228</v>
      </c>
      <c r="E124">
        <v>5500</v>
      </c>
      <c r="F124">
        <v>144</v>
      </c>
      <c r="G124">
        <v>11</v>
      </c>
      <c r="H124">
        <v>50</v>
      </c>
      <c r="I124">
        <v>22</v>
      </c>
      <c r="J124" s="38">
        <f t="shared" si="20"/>
        <v>4.8245614035087717E-2</v>
      </c>
      <c r="K124" s="38">
        <f t="shared" si="21"/>
        <v>9.0909090909090905E-3</v>
      </c>
      <c r="L124" s="38">
        <f t="shared" si="22"/>
        <v>0.15277777777777779</v>
      </c>
      <c r="M124" s="38"/>
      <c r="N124" s="37">
        <v>786380</v>
      </c>
      <c r="O124" s="39">
        <v>13.575195415141737</v>
      </c>
      <c r="P124" s="32">
        <f t="shared" si="19"/>
        <v>1.6206028220751252</v>
      </c>
      <c r="Q124" s="39"/>
      <c r="R124" s="42" t="s">
        <v>267</v>
      </c>
      <c r="S124" s="42" t="s">
        <v>266</v>
      </c>
      <c r="T124" s="32">
        <f t="shared" si="23"/>
        <v>0.16081871345029239</v>
      </c>
      <c r="U124" s="32">
        <f t="shared" si="24"/>
        <v>0.30303030303030304</v>
      </c>
      <c r="V124" s="32">
        <f t="shared" si="25"/>
        <v>0.54020094069170843</v>
      </c>
      <c r="W124" s="32">
        <v>0.33468331905743459</v>
      </c>
    </row>
    <row r="125" spans="2:23">
      <c r="B125" s="42" t="s">
        <v>269</v>
      </c>
      <c r="C125" s="42" t="s">
        <v>268</v>
      </c>
      <c r="D125">
        <v>288</v>
      </c>
      <c r="E125">
        <v>7000</v>
      </c>
      <c r="F125">
        <v>310</v>
      </c>
      <c r="G125">
        <v>45</v>
      </c>
      <c r="H125">
        <v>38</v>
      </c>
      <c r="I125">
        <v>39</v>
      </c>
      <c r="J125" s="38">
        <f t="shared" si="20"/>
        <v>0.15625</v>
      </c>
      <c r="K125" s="38">
        <f t="shared" si="21"/>
        <v>5.4285714285714284E-3</v>
      </c>
      <c r="L125" s="38">
        <f t="shared" si="22"/>
        <v>0.12580645161290321</v>
      </c>
      <c r="M125" s="38"/>
      <c r="N125" s="37">
        <v>653520</v>
      </c>
      <c r="O125" s="39">
        <v>13.390128416015751</v>
      </c>
      <c r="P125" s="32">
        <f t="shared" si="19"/>
        <v>2.9125934261655497</v>
      </c>
      <c r="Q125" s="39"/>
      <c r="R125" s="42" t="s">
        <v>269</v>
      </c>
      <c r="S125" s="42" t="s">
        <v>268</v>
      </c>
      <c r="T125" s="32">
        <f t="shared" si="23"/>
        <v>0.52083333333333337</v>
      </c>
      <c r="U125" s="32">
        <f t="shared" si="24"/>
        <v>0.18095238095238095</v>
      </c>
      <c r="V125" s="32">
        <f t="shared" si="25"/>
        <v>0.97086447538851661</v>
      </c>
      <c r="W125" s="32">
        <v>0.55755006322474365</v>
      </c>
    </row>
    <row r="126" spans="2:23">
      <c r="B126" s="42" t="s">
        <v>271</v>
      </c>
      <c r="C126" s="42" t="s">
        <v>270</v>
      </c>
      <c r="D126">
        <v>192</v>
      </c>
      <c r="E126">
        <v>3978</v>
      </c>
      <c r="F126">
        <v>201</v>
      </c>
      <c r="G126">
        <v>11</v>
      </c>
      <c r="H126">
        <v>24</v>
      </c>
      <c r="I126">
        <v>22</v>
      </c>
      <c r="J126" s="38">
        <f t="shared" si="20"/>
        <v>5.7291666666666664E-2</v>
      </c>
      <c r="K126" s="38">
        <f t="shared" si="21"/>
        <v>6.0331825037707393E-3</v>
      </c>
      <c r="L126" s="38">
        <f t="shared" si="22"/>
        <v>0.10945273631840796</v>
      </c>
      <c r="M126" s="38"/>
      <c r="N126" s="37">
        <v>823290</v>
      </c>
      <c r="O126" s="39">
        <v>13.621063786972012</v>
      </c>
      <c r="P126" s="32">
        <f t="shared" si="19"/>
        <v>1.615145508755498</v>
      </c>
      <c r="Q126" s="39"/>
      <c r="R126" s="42" t="s">
        <v>271</v>
      </c>
      <c r="S126" s="42" t="s">
        <v>270</v>
      </c>
      <c r="T126" s="32">
        <f t="shared" si="23"/>
        <v>0.19097222222222221</v>
      </c>
      <c r="U126" s="32">
        <f t="shared" si="24"/>
        <v>0.20110608345902464</v>
      </c>
      <c r="V126" s="32">
        <f t="shared" si="25"/>
        <v>0.53838183625183267</v>
      </c>
      <c r="W126" s="32">
        <v>0.31015338064435988</v>
      </c>
    </row>
    <row r="127" spans="2:23">
      <c r="B127" s="42" t="s">
        <v>472</v>
      </c>
      <c r="C127" s="42" t="s">
        <v>473</v>
      </c>
      <c r="D127" t="e">
        <v>#N/A</v>
      </c>
      <c r="E127" t="e">
        <v>#N/A</v>
      </c>
      <c r="F127" t="e">
        <v>#N/A</v>
      </c>
      <c r="G127">
        <v>1</v>
      </c>
      <c r="H127">
        <v>0</v>
      </c>
      <c r="I127">
        <v>2</v>
      </c>
      <c r="J127" s="38" t="e">
        <f t="shared" si="20"/>
        <v>#N/A</v>
      </c>
      <c r="K127" s="38" t="e">
        <f t="shared" si="21"/>
        <v>#N/A</v>
      </c>
      <c r="L127" s="38" t="e">
        <f t="shared" si="22"/>
        <v>#N/A</v>
      </c>
      <c r="M127" s="38"/>
      <c r="N127" s="37">
        <v>21</v>
      </c>
      <c r="O127" s="39">
        <v>3.044522437723423</v>
      </c>
      <c r="P127" s="32">
        <f t="shared" si="19"/>
        <v>0.65691747750610219</v>
      </c>
      <c r="Q127" s="39"/>
      <c r="R127" s="42" t="s">
        <v>472</v>
      </c>
      <c r="S127" s="42" t="s">
        <v>473</v>
      </c>
      <c r="T127" s="32" t="e">
        <f t="shared" si="23"/>
        <v>#N/A</v>
      </c>
      <c r="U127" s="32" t="e">
        <f t="shared" si="24"/>
        <v>#N/A</v>
      </c>
      <c r="V127" s="32">
        <f t="shared" si="25"/>
        <v>0.21897249250203407</v>
      </c>
      <c r="W127" s="32" t="e">
        <v>#DIV/0!</v>
      </c>
    </row>
    <row r="128" spans="2:23">
      <c r="B128" s="42" t="s">
        <v>273</v>
      </c>
      <c r="C128" s="42" t="s">
        <v>272</v>
      </c>
      <c r="D128">
        <v>203</v>
      </c>
      <c r="E128">
        <v>5160</v>
      </c>
      <c r="F128">
        <v>274</v>
      </c>
      <c r="G128">
        <v>32</v>
      </c>
      <c r="H128">
        <v>7</v>
      </c>
      <c r="I128">
        <v>32</v>
      </c>
      <c r="J128" s="38">
        <f t="shared" si="20"/>
        <v>0.15763546798029557</v>
      </c>
      <c r="K128" s="38">
        <f t="shared" si="21"/>
        <v>1.3565891472868217E-3</v>
      </c>
      <c r="L128" s="38">
        <f t="shared" si="22"/>
        <v>0.11678832116788321</v>
      </c>
      <c r="M128" s="38"/>
      <c r="N128" s="37">
        <v>143350</v>
      </c>
      <c r="O128" s="39">
        <v>11.873044471311516</v>
      </c>
      <c r="P128" s="32">
        <f t="shared" si="19"/>
        <v>2.6951806739476676</v>
      </c>
      <c r="Q128" s="39"/>
      <c r="R128" s="42" t="s">
        <v>273</v>
      </c>
      <c r="S128" s="42" t="s">
        <v>272</v>
      </c>
      <c r="T128" s="32">
        <f t="shared" si="23"/>
        <v>0.52545155993431858</v>
      </c>
      <c r="U128" s="32">
        <f t="shared" si="24"/>
        <v>4.5219638242894059E-2</v>
      </c>
      <c r="V128" s="32">
        <f t="shared" si="25"/>
        <v>0.89839355798255582</v>
      </c>
      <c r="W128" s="32">
        <v>0.48968825205325617</v>
      </c>
    </row>
    <row r="129" spans="2:23">
      <c r="B129" s="42" t="s">
        <v>275</v>
      </c>
      <c r="C129" s="42" t="s">
        <v>274</v>
      </c>
      <c r="D129">
        <v>95</v>
      </c>
      <c r="E129">
        <v>1170</v>
      </c>
      <c r="F129">
        <v>192</v>
      </c>
      <c r="G129">
        <v>4</v>
      </c>
      <c r="H129">
        <v>0</v>
      </c>
      <c r="I129">
        <v>2</v>
      </c>
      <c r="J129" s="38">
        <f t="shared" si="20"/>
        <v>4.2105263157894736E-2</v>
      </c>
      <c r="K129" s="38">
        <f t="shared" si="21"/>
        <v>0</v>
      </c>
      <c r="L129" s="38">
        <f t="shared" si="22"/>
        <v>1.0416666666666666E-2</v>
      </c>
      <c r="M129" s="38"/>
      <c r="N129" s="37">
        <v>33760</v>
      </c>
      <c r="O129" s="39">
        <v>10.427031948709894</v>
      </c>
      <c r="P129" s="32">
        <f t="shared" si="19"/>
        <v>0.19180913704282399</v>
      </c>
      <c r="Q129" s="39"/>
      <c r="R129" s="42" t="s">
        <v>275</v>
      </c>
      <c r="S129" s="42" t="s">
        <v>274</v>
      </c>
      <c r="T129" s="32">
        <f t="shared" si="23"/>
        <v>0.14035087719298245</v>
      </c>
      <c r="U129" s="32">
        <f t="shared" si="24"/>
        <v>0</v>
      </c>
      <c r="V129" s="32">
        <f t="shared" si="25"/>
        <v>6.3936379014274666E-2</v>
      </c>
      <c r="W129" s="32">
        <v>6.8095752069085705E-2</v>
      </c>
    </row>
    <row r="130" spans="2:23">
      <c r="B130" s="42" t="s">
        <v>277</v>
      </c>
      <c r="C130" s="42" t="s">
        <v>276</v>
      </c>
      <c r="D130">
        <v>73</v>
      </c>
      <c r="E130">
        <v>2160</v>
      </c>
      <c r="F130">
        <v>190</v>
      </c>
      <c r="G130">
        <v>9</v>
      </c>
      <c r="H130">
        <v>21</v>
      </c>
      <c r="I130">
        <v>69</v>
      </c>
      <c r="J130" s="38">
        <f t="shared" si="20"/>
        <v>0.12328767123287671</v>
      </c>
      <c r="K130" s="38">
        <f t="shared" si="21"/>
        <v>9.7222222222222224E-3</v>
      </c>
      <c r="L130" s="38">
        <f t="shared" si="22"/>
        <v>0.36315789473684212</v>
      </c>
      <c r="M130" s="38"/>
      <c r="N130" s="37">
        <v>267710</v>
      </c>
      <c r="O130" s="39">
        <v>12.497659584059166</v>
      </c>
      <c r="P130" s="32">
        <f t="shared" si="19"/>
        <v>5.5210337212264831</v>
      </c>
      <c r="Q130" s="39"/>
      <c r="R130" s="42" t="s">
        <v>277</v>
      </c>
      <c r="S130" s="42" t="s">
        <v>276</v>
      </c>
      <c r="T130" s="32">
        <f t="shared" si="23"/>
        <v>0.41095890410958902</v>
      </c>
      <c r="U130" s="32">
        <f t="shared" si="24"/>
        <v>0.32407407407407407</v>
      </c>
      <c r="V130" s="32">
        <f t="shared" si="25"/>
        <v>1</v>
      </c>
      <c r="W130" s="32">
        <v>0.57834432606122099</v>
      </c>
    </row>
    <row r="131" spans="2:23">
      <c r="B131" s="42" t="s">
        <v>279</v>
      </c>
      <c r="C131" s="42" t="s">
        <v>278</v>
      </c>
      <c r="D131">
        <v>181</v>
      </c>
      <c r="E131">
        <v>7000</v>
      </c>
      <c r="F131">
        <v>215</v>
      </c>
      <c r="G131">
        <v>5</v>
      </c>
      <c r="H131">
        <v>39</v>
      </c>
      <c r="I131">
        <v>10</v>
      </c>
      <c r="J131" s="38">
        <f t="shared" si="20"/>
        <v>2.7624309392265192E-2</v>
      </c>
      <c r="K131" s="38">
        <f t="shared" si="21"/>
        <v>5.5714285714285718E-3</v>
      </c>
      <c r="L131" s="38">
        <f t="shared" si="22"/>
        <v>4.6511627906976744E-2</v>
      </c>
      <c r="M131" s="38"/>
      <c r="N131" s="37">
        <v>119990</v>
      </c>
      <c r="O131" s="39">
        <v>11.695163684958434</v>
      </c>
      <c r="P131" s="32">
        <f t="shared" si="19"/>
        <v>0.8550543001686548</v>
      </c>
      <c r="Q131" s="39"/>
      <c r="R131" s="42" t="s">
        <v>279</v>
      </c>
      <c r="S131" s="42" t="s">
        <v>278</v>
      </c>
      <c r="T131" s="32">
        <f t="shared" si="23"/>
        <v>9.2081031307550645E-2</v>
      </c>
      <c r="U131" s="32">
        <f t="shared" si="24"/>
        <v>0.18571428571428572</v>
      </c>
      <c r="V131" s="32">
        <f t="shared" si="25"/>
        <v>0.28501810005621825</v>
      </c>
      <c r="W131" s="32">
        <v>0.18760447235935152</v>
      </c>
    </row>
    <row r="132" spans="2:23">
      <c r="B132" s="42" t="s">
        <v>283</v>
      </c>
      <c r="C132" s="42" t="s">
        <v>282</v>
      </c>
      <c r="D132">
        <v>123</v>
      </c>
      <c r="E132">
        <v>1170</v>
      </c>
      <c r="F132">
        <v>125</v>
      </c>
      <c r="G132">
        <v>11</v>
      </c>
      <c r="H132">
        <v>2</v>
      </c>
      <c r="I132">
        <v>5</v>
      </c>
      <c r="J132" s="38">
        <f t="shared" si="20"/>
        <v>8.943089430894309E-2</v>
      </c>
      <c r="K132" s="38">
        <f t="shared" si="21"/>
        <v>1.7094017094017094E-3</v>
      </c>
      <c r="L132" s="38">
        <f t="shared" si="22"/>
        <v>0.04</v>
      </c>
      <c r="M132" s="38"/>
      <c r="N132" s="37">
        <v>1266700</v>
      </c>
      <c r="O132" s="39">
        <v>14.051925651471723</v>
      </c>
      <c r="P132" s="32">
        <f t="shared" si="19"/>
        <v>0.35582311805615957</v>
      </c>
      <c r="Q132" s="39"/>
      <c r="R132" s="42" t="s">
        <v>283</v>
      </c>
      <c r="S132" s="42" t="s">
        <v>282</v>
      </c>
      <c r="T132" s="32">
        <f t="shared" si="23"/>
        <v>0.29810298102981031</v>
      </c>
      <c r="U132" s="32">
        <f t="shared" si="24"/>
        <v>5.6980056980056981E-2</v>
      </c>
      <c r="V132" s="32">
        <f t="shared" si="25"/>
        <v>0.11860770601871985</v>
      </c>
      <c r="W132" s="32">
        <v>0.15789691467619571</v>
      </c>
    </row>
    <row r="133" spans="2:23">
      <c r="B133" s="42" t="s">
        <v>286</v>
      </c>
      <c r="C133" s="42" t="s">
        <v>285</v>
      </c>
      <c r="D133">
        <v>290</v>
      </c>
      <c r="E133">
        <v>4614</v>
      </c>
      <c r="F133">
        <v>286</v>
      </c>
      <c r="G133">
        <v>27</v>
      </c>
      <c r="H133">
        <v>171</v>
      </c>
      <c r="I133">
        <v>12</v>
      </c>
      <c r="J133" s="38">
        <f t="shared" si="20"/>
        <v>9.3103448275862075E-2</v>
      </c>
      <c r="K133" s="38">
        <f t="shared" si="21"/>
        <v>3.7061118335500652E-2</v>
      </c>
      <c r="L133" s="38">
        <f t="shared" si="22"/>
        <v>4.195804195804196E-2</v>
      </c>
      <c r="M133" s="38"/>
      <c r="N133" s="37">
        <v>910770</v>
      </c>
      <c r="O133" s="39">
        <v>13.722045674552835</v>
      </c>
      <c r="P133" s="32">
        <f t="shared" si="19"/>
        <v>0.87450517835352193</v>
      </c>
      <c r="Q133" s="39"/>
      <c r="R133" s="42" t="s">
        <v>286</v>
      </c>
      <c r="S133" s="42" t="s">
        <v>285</v>
      </c>
      <c r="T133" s="32">
        <f t="shared" si="23"/>
        <v>0.31034482758620691</v>
      </c>
      <c r="U133" s="32">
        <f t="shared" si="24"/>
        <v>1</v>
      </c>
      <c r="V133" s="32">
        <f t="shared" si="25"/>
        <v>0.29150172611784064</v>
      </c>
      <c r="W133" s="32">
        <v>0.5339488512346825</v>
      </c>
    </row>
    <row r="134" spans="2:23">
      <c r="B134" s="42" t="s">
        <v>289</v>
      </c>
      <c r="C134" s="42" t="s">
        <v>288</v>
      </c>
      <c r="D134">
        <v>83</v>
      </c>
      <c r="E134">
        <v>1650</v>
      </c>
      <c r="F134">
        <v>241</v>
      </c>
      <c r="G134">
        <v>7</v>
      </c>
      <c r="H134">
        <v>2</v>
      </c>
      <c r="I134">
        <v>2</v>
      </c>
      <c r="J134" s="38">
        <f t="shared" ref="J134:J165" si="26">G134/D134</f>
        <v>8.4337349397590355E-2</v>
      </c>
      <c r="K134" s="38">
        <f t="shared" ref="K134:K165" si="27">H134/E134</f>
        <v>1.2121212121212121E-3</v>
      </c>
      <c r="L134" s="38">
        <f t="shared" ref="L134:L165" si="28">I134/F134</f>
        <v>8.2987551867219917E-3</v>
      </c>
      <c r="M134" s="38"/>
      <c r="N134" s="37">
        <v>304280</v>
      </c>
      <c r="O134" s="39">
        <v>12.625703609111238</v>
      </c>
      <c r="P134" s="32">
        <f t="shared" si="19"/>
        <v>0.15840701333719859</v>
      </c>
      <c r="Q134" s="39"/>
      <c r="R134" s="42" t="s">
        <v>289</v>
      </c>
      <c r="S134" s="42" t="s">
        <v>288</v>
      </c>
      <c r="T134" s="32">
        <f t="shared" ref="T134:T165" si="29">MIN(1,(J134-T$3)/(T$4-T$3))</f>
        <v>0.28112449799196787</v>
      </c>
      <c r="U134" s="32">
        <f t="shared" ref="U134:U165" si="30">MIN(1,(K134-U$3)/(U$4-U$3))</f>
        <v>4.0404040404040407E-2</v>
      </c>
      <c r="V134" s="32">
        <f t="shared" ref="V134:V165" si="31">MIN(1,(P134-V$3)/(V$4-V$3))</f>
        <v>5.2802337779066198E-2</v>
      </c>
      <c r="W134" s="32">
        <v>0.12477695872502481</v>
      </c>
    </row>
    <row r="135" spans="2:23">
      <c r="B135" s="42" t="s">
        <v>294</v>
      </c>
      <c r="C135" s="42" t="s">
        <v>293</v>
      </c>
      <c r="D135">
        <v>74</v>
      </c>
      <c r="E135">
        <v>1182</v>
      </c>
      <c r="F135">
        <v>109</v>
      </c>
      <c r="G135">
        <v>9</v>
      </c>
      <c r="H135">
        <v>6</v>
      </c>
      <c r="I135">
        <v>9</v>
      </c>
      <c r="J135" s="38">
        <f t="shared" si="26"/>
        <v>0.12162162162162163</v>
      </c>
      <c r="K135" s="38">
        <f t="shared" si="27"/>
        <v>5.076142131979695E-3</v>
      </c>
      <c r="L135" s="38">
        <f t="shared" si="28"/>
        <v>8.2568807339449546E-2</v>
      </c>
      <c r="M135" s="38"/>
      <c r="N135" s="37">
        <v>309500</v>
      </c>
      <c r="O135" s="39">
        <v>12.642713371106789</v>
      </c>
      <c r="P135" s="32">
        <f t="shared" ref="P135:P197" si="32">I135/O135</f>
        <v>0.71187250203490993</v>
      </c>
      <c r="Q135" s="39"/>
      <c r="R135" s="42" t="s">
        <v>294</v>
      </c>
      <c r="S135" s="42" t="s">
        <v>293</v>
      </c>
      <c r="T135" s="32">
        <f t="shared" si="29"/>
        <v>0.40540540540540543</v>
      </c>
      <c r="U135" s="32">
        <f t="shared" si="30"/>
        <v>0.16920473773265651</v>
      </c>
      <c r="V135" s="32">
        <f t="shared" si="31"/>
        <v>0.23729083401163664</v>
      </c>
      <c r="W135" s="32">
        <v>0.2706336590498995</v>
      </c>
    </row>
    <row r="136" spans="2:23">
      <c r="B136" s="42" t="s">
        <v>297</v>
      </c>
      <c r="C136" s="42" t="s">
        <v>296</v>
      </c>
      <c r="D136">
        <v>195</v>
      </c>
      <c r="E136">
        <v>4929</v>
      </c>
      <c r="F136">
        <v>237</v>
      </c>
      <c r="G136">
        <v>23</v>
      </c>
      <c r="H136">
        <v>2</v>
      </c>
      <c r="I136">
        <v>25</v>
      </c>
      <c r="J136" s="38">
        <f t="shared" si="26"/>
        <v>0.11794871794871795</v>
      </c>
      <c r="K136" s="38">
        <f t="shared" si="27"/>
        <v>4.0576181781294381E-4</v>
      </c>
      <c r="L136" s="38">
        <f t="shared" si="28"/>
        <v>0.10548523206751055</v>
      </c>
      <c r="M136" s="38"/>
      <c r="N136" s="37">
        <v>770880</v>
      </c>
      <c r="O136" s="39">
        <v>13.555287998408643</v>
      </c>
      <c r="P136" s="32">
        <f t="shared" si="32"/>
        <v>1.8442986975219515</v>
      </c>
      <c r="Q136" s="39"/>
      <c r="R136" s="42" t="s">
        <v>297</v>
      </c>
      <c r="S136" s="42" t="s">
        <v>296</v>
      </c>
      <c r="T136" s="32">
        <f t="shared" si="29"/>
        <v>0.39316239316239315</v>
      </c>
      <c r="U136" s="32">
        <f t="shared" si="30"/>
        <v>1.3525393927098128E-2</v>
      </c>
      <c r="V136" s="32">
        <f t="shared" si="31"/>
        <v>0.61476623250731721</v>
      </c>
      <c r="W136" s="32">
        <v>0.34048467319893616</v>
      </c>
    </row>
    <row r="137" spans="2:23">
      <c r="B137" s="42" t="s">
        <v>411</v>
      </c>
      <c r="C137" s="42" t="s">
        <v>410</v>
      </c>
      <c r="D137">
        <v>8</v>
      </c>
      <c r="E137" t="e">
        <v>#N/A</v>
      </c>
      <c r="F137" t="e">
        <v>#N/A</v>
      </c>
      <c r="G137">
        <v>4</v>
      </c>
      <c r="H137">
        <v>4</v>
      </c>
      <c r="I137">
        <v>2</v>
      </c>
      <c r="J137" s="38">
        <f t="shared" si="26"/>
        <v>0.5</v>
      </c>
      <c r="K137" s="38" t="e">
        <f t="shared" si="27"/>
        <v>#N/A</v>
      </c>
      <c r="L137" s="38" t="e">
        <f t="shared" si="28"/>
        <v>#N/A</v>
      </c>
      <c r="M137" s="38"/>
      <c r="N137" s="37">
        <v>460</v>
      </c>
      <c r="O137" s="39">
        <v>6.131226489483141</v>
      </c>
      <c r="P137" s="32">
        <f t="shared" si="32"/>
        <v>0.32619900821321623</v>
      </c>
      <c r="Q137" s="39"/>
      <c r="R137" s="42" t="s">
        <v>411</v>
      </c>
      <c r="S137" s="42" t="s">
        <v>410</v>
      </c>
      <c r="T137" s="32">
        <f t="shared" si="29"/>
        <v>1</v>
      </c>
      <c r="U137" s="32" t="e">
        <f t="shared" si="30"/>
        <v>#N/A</v>
      </c>
      <c r="V137" s="32">
        <f t="shared" si="31"/>
        <v>0.10873300273773874</v>
      </c>
      <c r="W137" s="44">
        <v>0.55436650136886934</v>
      </c>
    </row>
    <row r="138" spans="2:23">
      <c r="B138" s="42" t="s">
        <v>299</v>
      </c>
      <c r="C138" s="42" t="s">
        <v>298</v>
      </c>
      <c r="D138">
        <v>241</v>
      </c>
      <c r="E138">
        <v>9000</v>
      </c>
      <c r="F138">
        <v>302</v>
      </c>
      <c r="G138">
        <v>14</v>
      </c>
      <c r="H138">
        <v>194</v>
      </c>
      <c r="I138">
        <v>18</v>
      </c>
      <c r="J138" s="38">
        <f t="shared" si="26"/>
        <v>5.8091286307053944E-2</v>
      </c>
      <c r="K138" s="38">
        <f t="shared" si="27"/>
        <v>2.1555555555555557E-2</v>
      </c>
      <c r="L138" s="38">
        <f t="shared" si="28"/>
        <v>5.9602649006622516E-2</v>
      </c>
      <c r="M138" s="38"/>
      <c r="N138" s="37">
        <v>74340</v>
      </c>
      <c r="O138" s="39">
        <v>11.216404443851243</v>
      </c>
      <c r="P138" s="32">
        <f t="shared" si="32"/>
        <v>1.6047923458989997</v>
      </c>
      <c r="Q138" s="39"/>
      <c r="R138" s="42" t="s">
        <v>299</v>
      </c>
      <c r="S138" s="42" t="s">
        <v>298</v>
      </c>
      <c r="T138" s="32">
        <f t="shared" si="29"/>
        <v>0.19363762102351315</v>
      </c>
      <c r="U138" s="32">
        <f t="shared" si="30"/>
        <v>0.71851851851851856</v>
      </c>
      <c r="V138" s="32">
        <f t="shared" si="31"/>
        <v>0.53493078196633326</v>
      </c>
      <c r="W138" s="32">
        <v>0.48236230716945494</v>
      </c>
    </row>
    <row r="139" spans="2:23">
      <c r="B139" s="42" t="s">
        <v>301</v>
      </c>
      <c r="C139" s="42" t="s">
        <v>300</v>
      </c>
      <c r="D139">
        <v>260</v>
      </c>
      <c r="E139">
        <v>10000</v>
      </c>
      <c r="F139">
        <v>414</v>
      </c>
      <c r="G139">
        <v>41</v>
      </c>
      <c r="H139">
        <v>142</v>
      </c>
      <c r="I139">
        <v>35</v>
      </c>
      <c r="J139" s="38">
        <f t="shared" si="26"/>
        <v>0.15769230769230769</v>
      </c>
      <c r="K139" s="38">
        <f t="shared" si="27"/>
        <v>1.4200000000000001E-2</v>
      </c>
      <c r="L139" s="38">
        <f t="shared" si="28"/>
        <v>8.4541062801932368E-2</v>
      </c>
      <c r="M139" s="38"/>
      <c r="N139" s="37">
        <v>452860</v>
      </c>
      <c r="O139" s="39">
        <v>13.023338305926513</v>
      </c>
      <c r="P139" s="32">
        <f t="shared" si="32"/>
        <v>2.6874829769316979</v>
      </c>
      <c r="Q139" s="39"/>
      <c r="R139" s="42" t="s">
        <v>301</v>
      </c>
      <c r="S139" s="42" t="s">
        <v>300</v>
      </c>
      <c r="T139" s="32">
        <f t="shared" si="29"/>
        <v>0.52564102564102566</v>
      </c>
      <c r="U139" s="32">
        <f t="shared" si="30"/>
        <v>0.47333333333333338</v>
      </c>
      <c r="V139" s="32">
        <f t="shared" si="31"/>
        <v>0.8958276589772326</v>
      </c>
      <c r="W139" s="32">
        <v>0.63160067265053055</v>
      </c>
    </row>
    <row r="140" spans="2:23">
      <c r="B140" s="42" t="s">
        <v>303</v>
      </c>
      <c r="C140" s="42" t="s">
        <v>302</v>
      </c>
      <c r="D140">
        <v>168</v>
      </c>
      <c r="E140">
        <v>7500</v>
      </c>
      <c r="F140">
        <v>233</v>
      </c>
      <c r="G140">
        <v>7</v>
      </c>
      <c r="H140">
        <v>10</v>
      </c>
      <c r="I140">
        <v>27</v>
      </c>
      <c r="J140" s="38">
        <f t="shared" si="26"/>
        <v>4.1666666666666664E-2</v>
      </c>
      <c r="K140" s="38">
        <f t="shared" si="27"/>
        <v>1.3333333333333333E-3</v>
      </c>
      <c r="L140" s="38">
        <f t="shared" si="28"/>
        <v>0.11587982832618025</v>
      </c>
      <c r="M140" s="38"/>
      <c r="N140" s="37">
        <v>397300</v>
      </c>
      <c r="O140" s="39">
        <v>12.892446941802691</v>
      </c>
      <c r="P140" s="32">
        <f t="shared" si="32"/>
        <v>2.0942494564359802</v>
      </c>
      <c r="Q140" s="39"/>
      <c r="R140" s="42" t="s">
        <v>303</v>
      </c>
      <c r="S140" s="42" t="s">
        <v>302</v>
      </c>
      <c r="T140" s="32">
        <f t="shared" si="29"/>
        <v>0.1388888888888889</v>
      </c>
      <c r="U140" s="32">
        <f t="shared" si="30"/>
        <v>4.4444444444444446E-2</v>
      </c>
      <c r="V140" s="32">
        <f t="shared" si="31"/>
        <v>0.69808315214532668</v>
      </c>
      <c r="W140" s="32">
        <v>0.29380549515955334</v>
      </c>
    </row>
    <row r="141" spans="2:23">
      <c r="B141" s="42" t="s">
        <v>305</v>
      </c>
      <c r="C141" s="42" t="s">
        <v>304</v>
      </c>
      <c r="D141">
        <v>441</v>
      </c>
      <c r="E141">
        <v>17121</v>
      </c>
      <c r="F141">
        <v>695</v>
      </c>
      <c r="G141">
        <v>53</v>
      </c>
      <c r="H141">
        <v>276</v>
      </c>
      <c r="I141">
        <v>94</v>
      </c>
      <c r="J141" s="38">
        <f t="shared" si="26"/>
        <v>0.12018140589569161</v>
      </c>
      <c r="K141" s="38">
        <f t="shared" si="27"/>
        <v>1.6120553705975118E-2</v>
      </c>
      <c r="L141" s="38">
        <f t="shared" si="28"/>
        <v>0.13525179856115108</v>
      </c>
      <c r="M141" s="38"/>
      <c r="N141" s="37">
        <v>1280000</v>
      </c>
      <c r="O141" s="39">
        <v>14.0623706358958</v>
      </c>
      <c r="P141" s="32">
        <f t="shared" si="32"/>
        <v>6.6845059367198241</v>
      </c>
      <c r="Q141" s="39"/>
      <c r="R141" s="42" t="s">
        <v>305</v>
      </c>
      <c r="S141" s="42" t="s">
        <v>304</v>
      </c>
      <c r="T141" s="32">
        <f t="shared" si="29"/>
        <v>0.40060468631897206</v>
      </c>
      <c r="U141" s="32">
        <f t="shared" si="30"/>
        <v>0.53735179019917056</v>
      </c>
      <c r="V141" s="32">
        <f t="shared" si="31"/>
        <v>1</v>
      </c>
      <c r="W141" s="32">
        <v>0.64598549217271417</v>
      </c>
    </row>
    <row r="142" spans="2:23">
      <c r="B142" s="42" t="s">
        <v>308</v>
      </c>
      <c r="C142" s="42" t="s">
        <v>307</v>
      </c>
      <c r="D142">
        <v>222</v>
      </c>
      <c r="E142">
        <v>8000</v>
      </c>
      <c r="F142">
        <v>404</v>
      </c>
      <c r="G142">
        <v>39</v>
      </c>
      <c r="H142">
        <v>217</v>
      </c>
      <c r="I142">
        <v>67</v>
      </c>
      <c r="J142" s="38">
        <f t="shared" si="26"/>
        <v>0.17567567567567569</v>
      </c>
      <c r="K142" s="38">
        <f t="shared" si="27"/>
        <v>2.7125E-2</v>
      </c>
      <c r="L142" s="38">
        <f t="shared" si="28"/>
        <v>0.16584158415841585</v>
      </c>
      <c r="M142" s="38"/>
      <c r="N142" s="37">
        <v>298170</v>
      </c>
      <c r="O142" s="39">
        <v>12.605419072630161</v>
      </c>
      <c r="P142" s="32">
        <f t="shared" si="32"/>
        <v>5.3151743400166254</v>
      </c>
      <c r="Q142" s="39"/>
      <c r="R142" s="42" t="s">
        <v>308</v>
      </c>
      <c r="S142" s="42" t="s">
        <v>307</v>
      </c>
      <c r="T142" s="32">
        <f t="shared" si="29"/>
        <v>0.5855855855855856</v>
      </c>
      <c r="U142" s="32">
        <f t="shared" si="30"/>
        <v>0.90416666666666667</v>
      </c>
      <c r="V142" s="32">
        <f t="shared" si="31"/>
        <v>1</v>
      </c>
      <c r="W142" s="32">
        <v>0.82991741741741742</v>
      </c>
    </row>
    <row r="143" spans="2:23">
      <c r="B143" s="42" t="s">
        <v>312</v>
      </c>
      <c r="C143" s="42" t="s">
        <v>311</v>
      </c>
      <c r="D143">
        <v>110</v>
      </c>
      <c r="E143">
        <v>2300</v>
      </c>
      <c r="F143">
        <v>233</v>
      </c>
      <c r="G143">
        <v>5</v>
      </c>
      <c r="H143">
        <v>4</v>
      </c>
      <c r="I143">
        <v>6</v>
      </c>
      <c r="J143" s="38">
        <f t="shared" si="26"/>
        <v>4.5454545454545456E-2</v>
      </c>
      <c r="K143" s="38">
        <f t="shared" si="27"/>
        <v>1.7391304347826088E-3</v>
      </c>
      <c r="L143" s="38">
        <f t="shared" si="28"/>
        <v>2.575107296137339E-2</v>
      </c>
      <c r="M143" s="38"/>
      <c r="N143" s="37">
        <v>304250</v>
      </c>
      <c r="O143" s="39">
        <v>12.625605010849773</v>
      </c>
      <c r="P143" s="32">
        <f t="shared" si="32"/>
        <v>0.47522475119757979</v>
      </c>
      <c r="Q143" s="39"/>
      <c r="R143" s="42" t="s">
        <v>312</v>
      </c>
      <c r="S143" s="42" t="s">
        <v>311</v>
      </c>
      <c r="T143" s="32">
        <f t="shared" si="29"/>
        <v>0.15151515151515152</v>
      </c>
      <c r="U143" s="32">
        <f t="shared" si="30"/>
        <v>5.7971014492753631E-2</v>
      </c>
      <c r="V143" s="32">
        <f t="shared" si="31"/>
        <v>0.15840825039919326</v>
      </c>
      <c r="W143" s="32">
        <v>0.12263147213569947</v>
      </c>
    </row>
    <row r="144" spans="2:23">
      <c r="B144" s="42" t="s">
        <v>314</v>
      </c>
      <c r="C144" s="42" t="s">
        <v>313</v>
      </c>
      <c r="D144">
        <v>105</v>
      </c>
      <c r="E144">
        <v>2500</v>
      </c>
      <c r="F144">
        <v>235</v>
      </c>
      <c r="G144">
        <v>11</v>
      </c>
      <c r="H144">
        <v>16</v>
      </c>
      <c r="I144">
        <v>8</v>
      </c>
      <c r="J144" s="38">
        <f t="shared" si="26"/>
        <v>0.10476190476190476</v>
      </c>
      <c r="K144" s="38">
        <f t="shared" si="27"/>
        <v>6.4000000000000003E-3</v>
      </c>
      <c r="L144" s="38">
        <f t="shared" si="28"/>
        <v>3.4042553191489362E-2</v>
      </c>
      <c r="M144" s="38"/>
      <c r="N144" s="37">
        <v>91500</v>
      </c>
      <c r="O144" s="39">
        <v>11.424094251263613</v>
      </c>
      <c r="P144" s="32">
        <f t="shared" si="32"/>
        <v>0.70027433458150301</v>
      </c>
      <c r="Q144" s="39"/>
      <c r="R144" s="42" t="s">
        <v>314</v>
      </c>
      <c r="S144" s="42" t="s">
        <v>313</v>
      </c>
      <c r="T144" s="32">
        <f t="shared" si="29"/>
        <v>0.34920634920634924</v>
      </c>
      <c r="U144" s="32">
        <f t="shared" si="30"/>
        <v>0.21333333333333335</v>
      </c>
      <c r="V144" s="32">
        <f t="shared" si="31"/>
        <v>0.23342477819383434</v>
      </c>
      <c r="W144" s="32">
        <v>0.2653214869111723</v>
      </c>
    </row>
    <row r="145" spans="2:23">
      <c r="B145" s="42" t="s">
        <v>318</v>
      </c>
      <c r="C145" s="42" t="s">
        <v>317</v>
      </c>
      <c r="D145">
        <v>8</v>
      </c>
      <c r="E145">
        <v>220</v>
      </c>
      <c r="F145" t="e">
        <v>#N/A</v>
      </c>
      <c r="G145">
        <v>2</v>
      </c>
      <c r="H145">
        <v>0</v>
      </c>
      <c r="I145">
        <v>4</v>
      </c>
      <c r="J145" s="38">
        <f t="shared" si="26"/>
        <v>0.25</v>
      </c>
      <c r="K145" s="38">
        <f t="shared" si="27"/>
        <v>0</v>
      </c>
      <c r="L145" s="38" t="e">
        <f t="shared" si="28"/>
        <v>#N/A</v>
      </c>
      <c r="M145" s="38"/>
      <c r="N145" s="37">
        <v>11590</v>
      </c>
      <c r="O145" s="39">
        <v>9.3578979363337975</v>
      </c>
      <c r="P145" s="32">
        <f t="shared" si="32"/>
        <v>0.42744642303366531</v>
      </c>
      <c r="Q145" s="39"/>
      <c r="R145" s="42" t="s">
        <v>318</v>
      </c>
      <c r="S145" s="42" t="s">
        <v>317</v>
      </c>
      <c r="T145" s="32">
        <f t="shared" si="29"/>
        <v>0.83333333333333337</v>
      </c>
      <c r="U145" s="32">
        <f t="shared" si="30"/>
        <v>0</v>
      </c>
      <c r="V145" s="32">
        <f t="shared" si="31"/>
        <v>0.14248214101122178</v>
      </c>
      <c r="W145" s="32">
        <v>0.32527182478151839</v>
      </c>
    </row>
    <row r="146" spans="2:23">
      <c r="B146" s="42" t="s">
        <v>322</v>
      </c>
      <c r="C146" s="42" t="s">
        <v>321</v>
      </c>
      <c r="D146">
        <v>101</v>
      </c>
      <c r="E146">
        <v>3175</v>
      </c>
      <c r="F146">
        <v>257</v>
      </c>
      <c r="G146">
        <v>7</v>
      </c>
      <c r="H146">
        <v>1</v>
      </c>
      <c r="I146">
        <v>12</v>
      </c>
      <c r="J146" s="38">
        <f t="shared" si="26"/>
        <v>6.9306930693069313E-2</v>
      </c>
      <c r="K146" s="38">
        <f t="shared" si="27"/>
        <v>3.1496062992125983E-4</v>
      </c>
      <c r="L146" s="38">
        <f t="shared" si="28"/>
        <v>4.6692607003891051E-2</v>
      </c>
      <c r="M146" s="38"/>
      <c r="N146" s="37">
        <v>238391</v>
      </c>
      <c r="O146" s="39">
        <v>12.381667461782866</v>
      </c>
      <c r="P146" s="32">
        <f t="shared" si="32"/>
        <v>0.96917479305909993</v>
      </c>
      <c r="Q146" s="39"/>
      <c r="R146" s="42" t="s">
        <v>322</v>
      </c>
      <c r="S146" s="42" t="s">
        <v>321</v>
      </c>
      <c r="T146" s="32">
        <f t="shared" si="29"/>
        <v>0.23102310231023104</v>
      </c>
      <c r="U146" s="32">
        <f t="shared" si="30"/>
        <v>1.0498687664041995E-2</v>
      </c>
      <c r="V146" s="32">
        <f t="shared" si="31"/>
        <v>0.32305826435303331</v>
      </c>
      <c r="W146" s="32">
        <v>0.18819335144243543</v>
      </c>
    </row>
    <row r="147" spans="2:23">
      <c r="B147" s="42" t="s">
        <v>325</v>
      </c>
      <c r="C147" s="42" t="s">
        <v>324</v>
      </c>
      <c r="D147">
        <v>296</v>
      </c>
      <c r="E147" t="e">
        <v>#N/A</v>
      </c>
      <c r="F147">
        <v>528</v>
      </c>
      <c r="G147">
        <v>33</v>
      </c>
      <c r="H147">
        <v>7</v>
      </c>
      <c r="I147">
        <v>8</v>
      </c>
      <c r="J147" s="38">
        <f t="shared" si="26"/>
        <v>0.11148648648648649</v>
      </c>
      <c r="K147" s="38" t="e">
        <f t="shared" si="27"/>
        <v>#N/A</v>
      </c>
      <c r="L147" s="38">
        <f t="shared" si="28"/>
        <v>1.5151515151515152E-2</v>
      </c>
      <c r="M147" s="38"/>
      <c r="N147" s="37">
        <v>16377740</v>
      </c>
      <c r="O147" s="39">
        <v>16.611433653732057</v>
      </c>
      <c r="P147" s="32">
        <f t="shared" si="32"/>
        <v>0.48159599988545576</v>
      </c>
      <c r="Q147" s="39"/>
      <c r="R147" s="42" t="s">
        <v>325</v>
      </c>
      <c r="S147" s="42" t="s">
        <v>324</v>
      </c>
      <c r="T147" s="32">
        <f t="shared" si="29"/>
        <v>0.37162162162162166</v>
      </c>
      <c r="U147" s="32" t="e">
        <f t="shared" si="30"/>
        <v>#N/A</v>
      </c>
      <c r="V147" s="32">
        <f t="shared" si="31"/>
        <v>0.16053199996181858</v>
      </c>
      <c r="W147" s="32">
        <v>0.26607681079172013</v>
      </c>
    </row>
    <row r="148" spans="2:23">
      <c r="B148" s="42" t="s">
        <v>327</v>
      </c>
      <c r="C148" s="42" t="s">
        <v>326</v>
      </c>
      <c r="D148">
        <v>206</v>
      </c>
      <c r="E148">
        <v>2288</v>
      </c>
      <c r="F148">
        <v>200</v>
      </c>
      <c r="G148">
        <v>19</v>
      </c>
      <c r="H148">
        <v>3</v>
      </c>
      <c r="I148">
        <v>11</v>
      </c>
      <c r="J148" s="38">
        <f t="shared" si="26"/>
        <v>9.2233009708737865E-2</v>
      </c>
      <c r="K148" s="38">
        <f t="shared" si="27"/>
        <v>1.3111888111888112E-3</v>
      </c>
      <c r="L148" s="38">
        <f t="shared" si="28"/>
        <v>5.5E-2</v>
      </c>
      <c r="M148" s="38"/>
      <c r="N148" s="37">
        <v>24670</v>
      </c>
      <c r="O148" s="39">
        <v>10.113343209523402</v>
      </c>
      <c r="P148" s="32">
        <f t="shared" si="32"/>
        <v>1.0876719767249334</v>
      </c>
      <c r="Q148" s="39"/>
      <c r="R148" s="42" t="s">
        <v>327</v>
      </c>
      <c r="S148" s="42" t="s">
        <v>326</v>
      </c>
      <c r="T148" s="32">
        <f t="shared" si="29"/>
        <v>0.30744336569579289</v>
      </c>
      <c r="U148" s="32">
        <f t="shared" si="30"/>
        <v>4.3706293706293711E-2</v>
      </c>
      <c r="V148" s="32">
        <f t="shared" si="31"/>
        <v>0.36255732557497783</v>
      </c>
      <c r="W148" s="32">
        <v>0.23790232832568814</v>
      </c>
    </row>
    <row r="149" spans="2:23">
      <c r="B149" s="42" t="s">
        <v>439</v>
      </c>
      <c r="C149" s="42" t="s">
        <v>474</v>
      </c>
      <c r="D149">
        <v>7</v>
      </c>
      <c r="E149" t="e">
        <v>#N/A</v>
      </c>
      <c r="F149" t="e">
        <v>#N/A</v>
      </c>
      <c r="G149">
        <v>2</v>
      </c>
      <c r="H149">
        <v>2</v>
      </c>
      <c r="I149">
        <v>1</v>
      </c>
      <c r="J149" s="38">
        <f t="shared" si="26"/>
        <v>0.2857142857142857</v>
      </c>
      <c r="K149" s="38" t="e">
        <f t="shared" si="27"/>
        <v>#N/A</v>
      </c>
      <c r="L149" s="38" t="e">
        <f t="shared" si="28"/>
        <v>#N/A</v>
      </c>
      <c r="M149" s="38"/>
      <c r="N149" s="37">
        <v>260</v>
      </c>
      <c r="O149" s="39">
        <v>5.5606816310155276</v>
      </c>
      <c r="P149" s="32">
        <f t="shared" si="32"/>
        <v>0.17983406825924927</v>
      </c>
      <c r="Q149" s="39"/>
      <c r="R149" s="42" t="s">
        <v>439</v>
      </c>
      <c r="S149" s="42" t="s">
        <v>474</v>
      </c>
      <c r="T149" s="32">
        <f t="shared" si="29"/>
        <v>0.95238095238095233</v>
      </c>
      <c r="U149" s="32" t="e">
        <f t="shared" si="30"/>
        <v>#N/A</v>
      </c>
      <c r="V149" s="32">
        <f t="shared" si="31"/>
        <v>5.9944689419749758E-2</v>
      </c>
      <c r="W149" s="32">
        <v>0.50616282090035103</v>
      </c>
    </row>
    <row r="150" spans="2:23">
      <c r="B150" s="42" t="s">
        <v>441</v>
      </c>
      <c r="C150" s="42" t="s">
        <v>475</v>
      </c>
      <c r="D150">
        <v>13</v>
      </c>
      <c r="E150">
        <v>909</v>
      </c>
      <c r="F150" t="e">
        <v>#N/A</v>
      </c>
      <c r="G150">
        <v>2</v>
      </c>
      <c r="H150">
        <v>6</v>
      </c>
      <c r="I150">
        <v>5</v>
      </c>
      <c r="J150" s="38">
        <f t="shared" si="26"/>
        <v>0.15384615384615385</v>
      </c>
      <c r="K150" s="38">
        <f t="shared" si="27"/>
        <v>6.6006600660066007E-3</v>
      </c>
      <c r="L150" s="38" t="e">
        <f t="shared" si="28"/>
        <v>#N/A</v>
      </c>
      <c r="M150" s="38"/>
      <c r="N150" s="37">
        <v>610</v>
      </c>
      <c r="O150" s="39">
        <v>6.4134589571673573</v>
      </c>
      <c r="P150" s="32">
        <f t="shared" si="32"/>
        <v>0.77961050868069448</v>
      </c>
      <c r="Q150" s="39"/>
      <c r="R150" s="42" t="s">
        <v>441</v>
      </c>
      <c r="S150" s="42" t="s">
        <v>475</v>
      </c>
      <c r="T150" s="32">
        <f t="shared" si="29"/>
        <v>0.51282051282051289</v>
      </c>
      <c r="U150" s="32">
        <f t="shared" si="30"/>
        <v>0.22002200220022003</v>
      </c>
      <c r="V150" s="32">
        <f t="shared" si="31"/>
        <v>0.25987016956023151</v>
      </c>
      <c r="W150" s="32">
        <v>0.33090422819365478</v>
      </c>
    </row>
    <row r="151" spans="2:23">
      <c r="B151" s="42" t="s">
        <v>443</v>
      </c>
      <c r="C151" s="42" t="s">
        <v>476</v>
      </c>
      <c r="D151">
        <v>32</v>
      </c>
      <c r="E151">
        <v>1000</v>
      </c>
      <c r="F151" t="e">
        <v>#N/A</v>
      </c>
      <c r="G151">
        <v>2</v>
      </c>
      <c r="H151">
        <v>4</v>
      </c>
      <c r="I151">
        <v>2</v>
      </c>
      <c r="J151" s="38">
        <f t="shared" si="26"/>
        <v>6.25E-2</v>
      </c>
      <c r="K151" s="38">
        <f t="shared" si="27"/>
        <v>4.0000000000000001E-3</v>
      </c>
      <c r="L151" s="38" t="e">
        <f t="shared" si="28"/>
        <v>#N/A</v>
      </c>
      <c r="M151" s="38"/>
      <c r="N151" s="37">
        <v>390</v>
      </c>
      <c r="O151" s="39">
        <v>5.9661467391236922</v>
      </c>
      <c r="P151" s="32">
        <f t="shared" si="32"/>
        <v>0.33522474177256995</v>
      </c>
      <c r="Q151" s="39"/>
      <c r="R151" s="42" t="s">
        <v>443</v>
      </c>
      <c r="S151" s="42" t="s">
        <v>476</v>
      </c>
      <c r="T151" s="32">
        <f t="shared" si="29"/>
        <v>0.20833333333333334</v>
      </c>
      <c r="U151" s="32">
        <f t="shared" si="30"/>
        <v>0.13333333333333333</v>
      </c>
      <c r="V151" s="32">
        <f t="shared" si="31"/>
        <v>0.11174158059085665</v>
      </c>
      <c r="W151" s="32">
        <v>0.15113608241917445</v>
      </c>
    </row>
    <row r="152" spans="2:23">
      <c r="B152" s="42" t="s">
        <v>428</v>
      </c>
      <c r="C152" s="42" t="s">
        <v>427</v>
      </c>
      <c r="D152">
        <v>6</v>
      </c>
      <c r="E152" t="e">
        <v>#N/A</v>
      </c>
      <c r="F152" s="43">
        <v>60</v>
      </c>
      <c r="G152">
        <v>2</v>
      </c>
      <c r="H152">
        <v>2</v>
      </c>
      <c r="I152">
        <v>7</v>
      </c>
      <c r="J152" s="38">
        <f t="shared" si="26"/>
        <v>0.33333333333333331</v>
      </c>
      <c r="K152" s="38" t="e">
        <f t="shared" si="27"/>
        <v>#N/A</v>
      </c>
      <c r="L152" s="38">
        <f t="shared" si="28"/>
        <v>0.11666666666666667</v>
      </c>
      <c r="M152" s="38"/>
      <c r="N152" s="37">
        <v>2830</v>
      </c>
      <c r="O152" s="39">
        <v>7.9480319906372836</v>
      </c>
      <c r="P152" s="32">
        <f t="shared" si="32"/>
        <v>0.8807211657232813</v>
      </c>
      <c r="Q152" s="39"/>
      <c r="R152" s="42" t="s">
        <v>428</v>
      </c>
      <c r="S152" s="42" t="s">
        <v>427</v>
      </c>
      <c r="T152" s="32">
        <f t="shared" si="29"/>
        <v>1</v>
      </c>
      <c r="U152" s="32" t="e">
        <f t="shared" si="30"/>
        <v>#N/A</v>
      </c>
      <c r="V152" s="32">
        <f t="shared" si="31"/>
        <v>0.29357372190776043</v>
      </c>
      <c r="W152" s="44">
        <v>0.64678686095388027</v>
      </c>
    </row>
    <row r="153" spans="2:23">
      <c r="B153" s="42" t="s">
        <v>430</v>
      </c>
      <c r="C153" s="42" t="s">
        <v>429</v>
      </c>
      <c r="D153">
        <v>3</v>
      </c>
      <c r="E153" t="e">
        <v>#N/A</v>
      </c>
      <c r="F153" t="e">
        <v>#N/A</v>
      </c>
      <c r="G153">
        <v>0</v>
      </c>
      <c r="H153">
        <v>0</v>
      </c>
      <c r="I153">
        <v>0</v>
      </c>
      <c r="J153" s="38">
        <f t="shared" si="26"/>
        <v>0</v>
      </c>
      <c r="K153" s="38" t="e">
        <f t="shared" si="27"/>
        <v>#N/A</v>
      </c>
      <c r="L153" s="38" t="e">
        <f t="shared" si="28"/>
        <v>#N/A</v>
      </c>
      <c r="M153" s="38"/>
      <c r="N153" s="37">
        <v>60</v>
      </c>
      <c r="O153" s="39">
        <v>4.0943445622221004</v>
      </c>
      <c r="P153" s="32">
        <f t="shared" si="32"/>
        <v>0</v>
      </c>
      <c r="Q153" s="39"/>
      <c r="R153" s="42" t="s">
        <v>430</v>
      </c>
      <c r="S153" s="42" t="s">
        <v>429</v>
      </c>
      <c r="T153" s="32">
        <f t="shared" si="29"/>
        <v>0</v>
      </c>
      <c r="U153" s="32" t="e">
        <f t="shared" si="30"/>
        <v>#N/A</v>
      </c>
      <c r="V153" s="32">
        <f t="shared" si="31"/>
        <v>0</v>
      </c>
      <c r="W153" s="44">
        <v>0</v>
      </c>
    </row>
    <row r="154" spans="2:23">
      <c r="B154" s="42" t="s">
        <v>432</v>
      </c>
      <c r="C154" s="42" t="s">
        <v>477</v>
      </c>
      <c r="D154">
        <v>14</v>
      </c>
      <c r="E154">
        <v>744</v>
      </c>
      <c r="F154" t="e">
        <v>#N/A</v>
      </c>
      <c r="G154">
        <v>5</v>
      </c>
      <c r="H154">
        <v>35</v>
      </c>
      <c r="I154">
        <v>10</v>
      </c>
      <c r="J154" s="38">
        <f t="shared" si="26"/>
        <v>0.35714285714285715</v>
      </c>
      <c r="K154" s="38">
        <f t="shared" si="27"/>
        <v>4.7043010752688172E-2</v>
      </c>
      <c r="L154" s="38" t="e">
        <f t="shared" si="28"/>
        <v>#N/A</v>
      </c>
      <c r="M154" s="38"/>
      <c r="N154" s="37">
        <v>960</v>
      </c>
      <c r="O154" s="39">
        <v>6.866933284461882</v>
      </c>
      <c r="P154" s="32">
        <f t="shared" si="32"/>
        <v>1.4562541364174091</v>
      </c>
      <c r="Q154" s="39"/>
      <c r="R154" s="42" t="s">
        <v>432</v>
      </c>
      <c r="S154" s="42" t="s">
        <v>477</v>
      </c>
      <c r="T154" s="32">
        <f t="shared" si="29"/>
        <v>1</v>
      </c>
      <c r="U154" s="32">
        <f t="shared" si="30"/>
        <v>1</v>
      </c>
      <c r="V154" s="32">
        <f t="shared" si="31"/>
        <v>0.48541804547246969</v>
      </c>
      <c r="W154" s="32">
        <v>0.82847268182415645</v>
      </c>
    </row>
    <row r="155" spans="2:23">
      <c r="B155" s="42" t="s">
        <v>329</v>
      </c>
      <c r="C155" s="42" t="s">
        <v>328</v>
      </c>
      <c r="D155">
        <v>94</v>
      </c>
      <c r="E155">
        <v>1729</v>
      </c>
      <c r="F155">
        <v>125</v>
      </c>
      <c r="G155">
        <v>9</v>
      </c>
      <c r="H155">
        <v>3</v>
      </c>
      <c r="I155">
        <v>14</v>
      </c>
      <c r="J155" s="38">
        <f t="shared" si="26"/>
        <v>9.5744680851063829E-2</v>
      </c>
      <c r="K155" s="38">
        <f t="shared" si="27"/>
        <v>1.735106998264893E-3</v>
      </c>
      <c r="L155" s="38">
        <f t="shared" si="28"/>
        <v>0.112</v>
      </c>
      <c r="M155" s="38"/>
      <c r="N155" s="37">
        <v>2000000</v>
      </c>
      <c r="O155" s="39">
        <v>14.508657738524219</v>
      </c>
      <c r="P155" s="32">
        <f t="shared" si="32"/>
        <v>0.96494108912821053</v>
      </c>
      <c r="Q155" s="39"/>
      <c r="R155" s="42" t="s">
        <v>329</v>
      </c>
      <c r="S155" s="42" t="s">
        <v>328</v>
      </c>
      <c r="T155" s="32">
        <f t="shared" si="29"/>
        <v>0.31914893617021278</v>
      </c>
      <c r="U155" s="32">
        <f t="shared" si="30"/>
        <v>5.7836899942163102E-2</v>
      </c>
      <c r="V155" s="32">
        <f t="shared" si="31"/>
        <v>0.32164702970940351</v>
      </c>
      <c r="W155" s="32">
        <v>0.23287762194059314</v>
      </c>
    </row>
    <row r="156" spans="2:23">
      <c r="B156" s="42" t="s">
        <v>331</v>
      </c>
      <c r="C156" s="42" t="s">
        <v>330</v>
      </c>
      <c r="D156">
        <v>191</v>
      </c>
      <c r="E156">
        <v>2062</v>
      </c>
      <c r="F156">
        <v>175</v>
      </c>
      <c r="G156">
        <v>15</v>
      </c>
      <c r="H156">
        <v>7</v>
      </c>
      <c r="I156">
        <v>8</v>
      </c>
      <c r="J156" s="38">
        <f t="shared" si="26"/>
        <v>7.8534031413612565E-2</v>
      </c>
      <c r="K156" s="38">
        <f t="shared" si="27"/>
        <v>3.3947623666343357E-3</v>
      </c>
      <c r="L156" s="38">
        <f t="shared" si="28"/>
        <v>4.5714285714285714E-2</v>
      </c>
      <c r="M156" s="38"/>
      <c r="N156" s="37">
        <v>192530</v>
      </c>
      <c r="O156" s="39">
        <v>12.16800726472338</v>
      </c>
      <c r="P156" s="32">
        <f t="shared" si="32"/>
        <v>0.65746180339594551</v>
      </c>
      <c r="Q156" s="39"/>
      <c r="R156" s="42" t="s">
        <v>331</v>
      </c>
      <c r="S156" s="42" t="s">
        <v>330</v>
      </c>
      <c r="T156" s="32">
        <f t="shared" si="29"/>
        <v>0.26178010471204188</v>
      </c>
      <c r="U156" s="32">
        <f t="shared" si="30"/>
        <v>0.11315874555447786</v>
      </c>
      <c r="V156" s="32">
        <f t="shared" si="31"/>
        <v>0.21915393446531517</v>
      </c>
      <c r="W156" s="32">
        <v>0.19803092824394497</v>
      </c>
    </row>
    <row r="157" spans="2:23">
      <c r="B157" s="42" t="s">
        <v>335</v>
      </c>
      <c r="C157" s="42" t="s">
        <v>334</v>
      </c>
      <c r="D157" t="e">
        <v>#N/A</v>
      </c>
      <c r="E157" t="e">
        <v>#N/A</v>
      </c>
      <c r="F157" t="e">
        <v>#N/A</v>
      </c>
      <c r="G157">
        <v>6</v>
      </c>
      <c r="H157">
        <v>1</v>
      </c>
      <c r="I157">
        <v>11</v>
      </c>
      <c r="J157" s="38" t="e">
        <f t="shared" si="26"/>
        <v>#N/A</v>
      </c>
      <c r="K157" s="38" t="e">
        <f t="shared" si="27"/>
        <v>#N/A</v>
      </c>
      <c r="L157" s="38" t="e">
        <f t="shared" si="28"/>
        <v>#N/A</v>
      </c>
      <c r="M157" s="38"/>
      <c r="N157" s="37">
        <v>88360</v>
      </c>
      <c r="O157" s="39">
        <v>11.389174657534053</v>
      </c>
      <c r="P157" s="32">
        <f t="shared" si="32"/>
        <v>0.96582942405957317</v>
      </c>
      <c r="Q157" s="39"/>
      <c r="R157" s="42" t="s">
        <v>335</v>
      </c>
      <c r="S157" s="42" t="s">
        <v>334</v>
      </c>
      <c r="T157" s="32" t="e">
        <f t="shared" si="29"/>
        <v>#N/A</v>
      </c>
      <c r="U157" s="32" t="e">
        <f t="shared" si="30"/>
        <v>#N/A</v>
      </c>
      <c r="V157" s="32">
        <f t="shared" si="31"/>
        <v>0.32194314135319108</v>
      </c>
      <c r="W157" s="32" t="e">
        <v>#N/A</v>
      </c>
    </row>
    <row r="158" spans="2:23">
      <c r="B158" s="42" t="s">
        <v>434</v>
      </c>
      <c r="C158" s="42" t="s">
        <v>433</v>
      </c>
      <c r="D158">
        <v>25</v>
      </c>
      <c r="E158">
        <v>1139</v>
      </c>
      <c r="F158" t="e">
        <v>#N/A</v>
      </c>
      <c r="G158">
        <v>5</v>
      </c>
      <c r="H158">
        <v>45</v>
      </c>
      <c r="I158">
        <v>10</v>
      </c>
      <c r="J158" s="38">
        <f t="shared" si="26"/>
        <v>0.2</v>
      </c>
      <c r="K158" s="38">
        <f t="shared" si="27"/>
        <v>3.9508340649692712E-2</v>
      </c>
      <c r="L158" s="38" t="e">
        <f t="shared" si="28"/>
        <v>#N/A</v>
      </c>
      <c r="M158" s="38"/>
      <c r="N158" s="37">
        <v>460</v>
      </c>
      <c r="O158" s="39">
        <v>6.131226489483141</v>
      </c>
      <c r="P158" s="32">
        <f t="shared" si="32"/>
        <v>1.6309950410660812</v>
      </c>
      <c r="Q158" s="39"/>
      <c r="R158" s="42" t="s">
        <v>434</v>
      </c>
      <c r="S158" s="42" t="s">
        <v>433</v>
      </c>
      <c r="T158" s="32">
        <f t="shared" si="29"/>
        <v>0.66666666666666674</v>
      </c>
      <c r="U158" s="32">
        <f t="shared" si="30"/>
        <v>1</v>
      </c>
      <c r="V158" s="32">
        <f t="shared" si="31"/>
        <v>0.54366501368869369</v>
      </c>
      <c r="W158" s="32">
        <v>0.73677722678512014</v>
      </c>
    </row>
    <row r="159" spans="2:23">
      <c r="B159" s="42" t="s">
        <v>337</v>
      </c>
      <c r="C159" s="42" t="s">
        <v>336</v>
      </c>
      <c r="D159">
        <v>197</v>
      </c>
      <c r="E159">
        <v>2090</v>
      </c>
      <c r="F159">
        <v>172</v>
      </c>
      <c r="G159">
        <v>16</v>
      </c>
      <c r="H159">
        <v>47</v>
      </c>
      <c r="I159">
        <v>10</v>
      </c>
      <c r="J159" s="38">
        <f t="shared" si="26"/>
        <v>8.1218274111675121E-2</v>
      </c>
      <c r="K159" s="38">
        <f t="shared" si="27"/>
        <v>2.2488038277511963E-2</v>
      </c>
      <c r="L159" s="38">
        <f t="shared" si="28"/>
        <v>5.8139534883720929E-2</v>
      </c>
      <c r="M159" s="38"/>
      <c r="N159" s="37">
        <v>71620</v>
      </c>
      <c r="O159" s="39">
        <v>11.179129643552423</v>
      </c>
      <c r="P159" s="32">
        <f t="shared" si="32"/>
        <v>0.89452402099724393</v>
      </c>
      <c r="Q159" s="39"/>
      <c r="R159" s="42" t="s">
        <v>337</v>
      </c>
      <c r="S159" s="42" t="s">
        <v>336</v>
      </c>
      <c r="T159" s="32">
        <f t="shared" si="29"/>
        <v>0.27072758037225042</v>
      </c>
      <c r="U159" s="32">
        <f t="shared" si="30"/>
        <v>0.74960127591706549</v>
      </c>
      <c r="V159" s="32">
        <f t="shared" si="31"/>
        <v>0.29817467366574796</v>
      </c>
      <c r="W159" s="32">
        <v>0.43950117665168803</v>
      </c>
    </row>
    <row r="160" spans="2:23">
      <c r="B160" s="42" t="s">
        <v>341</v>
      </c>
      <c r="C160" s="42" t="s">
        <v>340</v>
      </c>
      <c r="D160">
        <v>73</v>
      </c>
      <c r="E160">
        <v>2000</v>
      </c>
      <c r="F160">
        <v>142</v>
      </c>
      <c r="G160">
        <v>12</v>
      </c>
      <c r="H160">
        <v>54</v>
      </c>
      <c r="I160">
        <v>14</v>
      </c>
      <c r="J160" s="38">
        <f t="shared" si="26"/>
        <v>0.16438356164383561</v>
      </c>
      <c r="K160" s="38">
        <f t="shared" si="27"/>
        <v>2.7E-2</v>
      </c>
      <c r="L160" s="38">
        <f t="shared" si="28"/>
        <v>9.8591549295774641E-2</v>
      </c>
      <c r="M160" s="38"/>
      <c r="N160" s="37">
        <v>697</v>
      </c>
      <c r="O160" s="39">
        <v>6.5467854107605241</v>
      </c>
      <c r="P160" s="32">
        <f t="shared" si="32"/>
        <v>2.1384540841966673</v>
      </c>
      <c r="Q160" s="39"/>
      <c r="R160" s="42" t="s">
        <v>341</v>
      </c>
      <c r="S160" s="42" t="s">
        <v>340</v>
      </c>
      <c r="T160" s="32">
        <f t="shared" si="29"/>
        <v>0.54794520547945202</v>
      </c>
      <c r="U160" s="32">
        <f t="shared" si="30"/>
        <v>0.9</v>
      </c>
      <c r="V160" s="32">
        <f t="shared" si="31"/>
        <v>0.71281802806555572</v>
      </c>
      <c r="W160" s="32">
        <v>0.72025441118166922</v>
      </c>
    </row>
    <row r="161" spans="2:23">
      <c r="B161" s="42" t="s">
        <v>345</v>
      </c>
      <c r="C161" s="42" t="s">
        <v>344</v>
      </c>
      <c r="D161">
        <v>87</v>
      </c>
      <c r="E161" t="e">
        <v>#N/A</v>
      </c>
      <c r="F161">
        <v>199</v>
      </c>
      <c r="G161">
        <v>3</v>
      </c>
      <c r="H161">
        <v>2</v>
      </c>
      <c r="I161">
        <v>7</v>
      </c>
      <c r="J161" s="38">
        <f t="shared" si="26"/>
        <v>3.4482758620689655E-2</v>
      </c>
      <c r="K161" s="38" t="e">
        <f t="shared" si="27"/>
        <v>#N/A</v>
      </c>
      <c r="L161" s="38">
        <f t="shared" si="28"/>
        <v>3.5175879396984924E-2</v>
      </c>
      <c r="M161" s="38"/>
      <c r="N161" s="37">
        <v>48100</v>
      </c>
      <c r="O161" s="39">
        <v>10.781037456093852</v>
      </c>
      <c r="P161" s="32">
        <f t="shared" si="32"/>
        <v>0.64928816252682009</v>
      </c>
      <c r="Q161" s="39"/>
      <c r="R161" s="42" t="s">
        <v>345</v>
      </c>
      <c r="S161" s="42" t="s">
        <v>344</v>
      </c>
      <c r="T161" s="32">
        <f t="shared" si="29"/>
        <v>0.11494252873563218</v>
      </c>
      <c r="U161" s="32" t="e">
        <f t="shared" si="30"/>
        <v>#N/A</v>
      </c>
      <c r="V161" s="32">
        <f t="shared" si="31"/>
        <v>0.21642938750894003</v>
      </c>
      <c r="W161" s="32">
        <v>0.16568595812228609</v>
      </c>
    </row>
    <row r="162" spans="2:23">
      <c r="B162" s="42" t="s">
        <v>347</v>
      </c>
      <c r="C162" s="42" t="s">
        <v>346</v>
      </c>
      <c r="D162">
        <v>87</v>
      </c>
      <c r="E162" t="e">
        <v>#N/A</v>
      </c>
      <c r="F162">
        <v>201</v>
      </c>
      <c r="G162">
        <v>4</v>
      </c>
      <c r="H162">
        <v>0</v>
      </c>
      <c r="I162">
        <v>4</v>
      </c>
      <c r="J162" s="38">
        <f t="shared" si="26"/>
        <v>4.5977011494252873E-2</v>
      </c>
      <c r="K162" s="38" t="e">
        <f t="shared" si="27"/>
        <v>#N/A</v>
      </c>
      <c r="L162" s="38">
        <f t="shared" si="28"/>
        <v>1.9900497512437811E-2</v>
      </c>
      <c r="M162" s="38"/>
      <c r="N162" s="37">
        <v>20140</v>
      </c>
      <c r="O162" s="39">
        <v>9.9104631662725531</v>
      </c>
      <c r="P162" s="32">
        <f t="shared" si="32"/>
        <v>0.40361383044264409</v>
      </c>
      <c r="Q162" s="39"/>
      <c r="R162" s="42" t="s">
        <v>347</v>
      </c>
      <c r="S162" s="42" t="s">
        <v>346</v>
      </c>
      <c r="T162" s="32">
        <f t="shared" si="29"/>
        <v>0.15325670498084293</v>
      </c>
      <c r="U162" s="32" t="e">
        <f t="shared" si="30"/>
        <v>#N/A</v>
      </c>
      <c r="V162" s="32">
        <f t="shared" si="31"/>
        <v>0.13453794348088136</v>
      </c>
      <c r="W162" s="32">
        <v>0.14389732423086216</v>
      </c>
    </row>
    <row r="163" spans="2:23">
      <c r="B163" s="42" t="s">
        <v>437</v>
      </c>
      <c r="C163" s="42" t="s">
        <v>436</v>
      </c>
      <c r="D163">
        <v>72</v>
      </c>
      <c r="E163">
        <v>2780</v>
      </c>
      <c r="F163">
        <v>111</v>
      </c>
      <c r="G163">
        <v>20</v>
      </c>
      <c r="H163">
        <v>16</v>
      </c>
      <c r="I163">
        <v>20</v>
      </c>
      <c r="J163" s="38">
        <f t="shared" si="26"/>
        <v>0.27777777777777779</v>
      </c>
      <c r="K163" s="38">
        <f t="shared" si="27"/>
        <v>5.7553956834532375E-3</v>
      </c>
      <c r="L163" s="38">
        <f t="shared" si="28"/>
        <v>0.18018018018018017</v>
      </c>
      <c r="M163" s="38"/>
      <c r="N163" s="37">
        <v>27990</v>
      </c>
      <c r="O163" s="39">
        <v>10.2396025825095</v>
      </c>
      <c r="P163" s="32">
        <f t="shared" si="32"/>
        <v>1.9532008043127045</v>
      </c>
      <c r="Q163" s="39"/>
      <c r="R163" s="42" t="s">
        <v>437</v>
      </c>
      <c r="S163" s="42" t="s">
        <v>436</v>
      </c>
      <c r="T163" s="32">
        <f t="shared" si="29"/>
        <v>0.92592592592592604</v>
      </c>
      <c r="U163" s="32">
        <f t="shared" si="30"/>
        <v>0.19184652278177458</v>
      </c>
      <c r="V163" s="32">
        <f t="shared" si="31"/>
        <v>0.6510669347709015</v>
      </c>
      <c r="W163" s="32">
        <v>0.58961312782620068</v>
      </c>
    </row>
    <row r="164" spans="2:23">
      <c r="B164" s="42" t="s">
        <v>349</v>
      </c>
      <c r="C164" s="42" t="s">
        <v>348</v>
      </c>
      <c r="D164">
        <v>182</v>
      </c>
      <c r="E164">
        <v>3000</v>
      </c>
      <c r="F164">
        <v>179</v>
      </c>
      <c r="G164">
        <v>14</v>
      </c>
      <c r="H164">
        <v>17</v>
      </c>
      <c r="I164">
        <v>11</v>
      </c>
      <c r="J164" s="38">
        <f t="shared" si="26"/>
        <v>7.6923076923076927E-2</v>
      </c>
      <c r="K164" s="38">
        <f t="shared" si="27"/>
        <v>5.6666666666666671E-3</v>
      </c>
      <c r="L164" s="38">
        <f t="shared" si="28"/>
        <v>6.1452513966480445E-2</v>
      </c>
      <c r="M164" s="38"/>
      <c r="N164" s="37">
        <v>627340</v>
      </c>
      <c r="O164" s="39">
        <v>13.349243937395448</v>
      </c>
      <c r="P164" s="32">
        <f t="shared" si="32"/>
        <v>0.8240167047352791</v>
      </c>
      <c r="Q164" s="39"/>
      <c r="R164" s="42" t="s">
        <v>349</v>
      </c>
      <c r="S164" s="42" t="s">
        <v>348</v>
      </c>
      <c r="T164" s="32">
        <f t="shared" si="29"/>
        <v>0.25641025641025644</v>
      </c>
      <c r="U164" s="32">
        <f t="shared" si="30"/>
        <v>0.18888888888888891</v>
      </c>
      <c r="V164" s="32">
        <f t="shared" si="31"/>
        <v>0.27467223491175968</v>
      </c>
      <c r="W164" s="32">
        <v>0.2399904600703017</v>
      </c>
    </row>
    <row r="165" spans="2:23">
      <c r="B165" s="42" t="s">
        <v>353</v>
      </c>
      <c r="C165" s="42" t="s">
        <v>352</v>
      </c>
      <c r="D165">
        <v>320</v>
      </c>
      <c r="E165">
        <v>23000</v>
      </c>
      <c r="F165">
        <v>304</v>
      </c>
      <c r="G165">
        <v>23</v>
      </c>
      <c r="H165">
        <v>74</v>
      </c>
      <c r="I165">
        <v>36</v>
      </c>
      <c r="J165" s="38">
        <f t="shared" si="26"/>
        <v>7.1874999999999994E-2</v>
      </c>
      <c r="K165" s="38">
        <f t="shared" si="27"/>
        <v>3.217391304347826E-3</v>
      </c>
      <c r="L165" s="38">
        <f t="shared" si="28"/>
        <v>0.11842105263157894</v>
      </c>
      <c r="M165" s="38"/>
      <c r="N165" s="37">
        <v>1214470</v>
      </c>
      <c r="O165" s="39">
        <v>14.009818325596015</v>
      </c>
      <c r="P165" s="32">
        <f t="shared" si="32"/>
        <v>2.569626469333139</v>
      </c>
      <c r="Q165" s="39"/>
      <c r="R165" s="42" t="s">
        <v>353</v>
      </c>
      <c r="S165" s="42" t="s">
        <v>352</v>
      </c>
      <c r="T165" s="32">
        <f t="shared" si="29"/>
        <v>0.23958333333333331</v>
      </c>
      <c r="U165" s="32">
        <f t="shared" si="30"/>
        <v>0.1072463768115942</v>
      </c>
      <c r="V165" s="32">
        <f t="shared" si="31"/>
        <v>0.8565421564443797</v>
      </c>
      <c r="W165" s="32">
        <v>0.40112395552976904</v>
      </c>
    </row>
    <row r="166" spans="2:23">
      <c r="B166" s="42" t="s">
        <v>355</v>
      </c>
      <c r="C166" s="42" t="s">
        <v>354</v>
      </c>
      <c r="D166">
        <v>132</v>
      </c>
      <c r="E166">
        <v>4916</v>
      </c>
      <c r="F166">
        <v>281</v>
      </c>
      <c r="G166">
        <v>16</v>
      </c>
      <c r="H166">
        <v>49</v>
      </c>
      <c r="I166">
        <v>15</v>
      </c>
      <c r="J166" s="38">
        <f t="shared" ref="J166:J197" si="33">G166/D166</f>
        <v>0.12121212121212122</v>
      </c>
      <c r="K166" s="38">
        <f t="shared" ref="K166:K197" si="34">H166/E166</f>
        <v>9.9674532139951179E-3</v>
      </c>
      <c r="L166" s="38">
        <f t="shared" ref="L166:L197" si="35">I166/F166</f>
        <v>5.3380782918149468E-2</v>
      </c>
      <c r="M166" s="38"/>
      <c r="N166" s="37">
        <v>498980</v>
      </c>
      <c r="O166" s="39">
        <v>13.120321293770104</v>
      </c>
      <c r="P166" s="32">
        <f t="shared" si="32"/>
        <v>1.1432646856843682</v>
      </c>
      <c r="Q166" s="39"/>
      <c r="R166" s="42" t="s">
        <v>355</v>
      </c>
      <c r="S166" s="42" t="s">
        <v>354</v>
      </c>
      <c r="T166" s="32">
        <f t="shared" ref="T166:T197" si="36">MIN(1,(J166-T$3)/(T$4-T$3))</f>
        <v>0.40404040404040409</v>
      </c>
      <c r="U166" s="32">
        <f t="shared" ref="U166:U197" si="37">MIN(1,(K166-U$3)/(U$4-U$3))</f>
        <v>0.33224844046650392</v>
      </c>
      <c r="V166" s="32">
        <f t="shared" ref="V166:V197" si="38">MIN(1,(P166-V$3)/(V$4-V$3))</f>
        <v>0.38108822856145608</v>
      </c>
      <c r="W166" s="32">
        <v>0.37245902435612138</v>
      </c>
    </row>
    <row r="167" spans="2:23">
      <c r="B167" s="42" t="s">
        <v>359</v>
      </c>
      <c r="C167" s="42" t="s">
        <v>358</v>
      </c>
      <c r="D167">
        <v>123</v>
      </c>
      <c r="E167">
        <v>3000</v>
      </c>
      <c r="F167">
        <v>126</v>
      </c>
      <c r="G167">
        <v>30</v>
      </c>
      <c r="H167">
        <v>280</v>
      </c>
      <c r="I167">
        <v>13</v>
      </c>
      <c r="J167" s="38">
        <f t="shared" si="33"/>
        <v>0.24390243902439024</v>
      </c>
      <c r="K167" s="38">
        <f t="shared" si="34"/>
        <v>9.3333333333333338E-2</v>
      </c>
      <c r="L167" s="38">
        <f t="shared" si="35"/>
        <v>0.10317460317460317</v>
      </c>
      <c r="M167" s="38"/>
      <c r="N167" s="37">
        <v>64630</v>
      </c>
      <c r="O167" s="39">
        <v>11.076433978256942</v>
      </c>
      <c r="P167" s="32">
        <f t="shared" si="32"/>
        <v>1.173662933893618</v>
      </c>
      <c r="Q167" s="39"/>
      <c r="R167" s="42" t="s">
        <v>359</v>
      </c>
      <c r="S167" s="42" t="s">
        <v>358</v>
      </c>
      <c r="T167" s="32">
        <f t="shared" si="36"/>
        <v>0.81300813008130079</v>
      </c>
      <c r="U167" s="32">
        <f t="shared" si="37"/>
        <v>1</v>
      </c>
      <c r="V167" s="32">
        <f t="shared" si="38"/>
        <v>0.39122097796453931</v>
      </c>
      <c r="W167" s="32">
        <v>0.73474303601528002</v>
      </c>
    </row>
    <row r="168" spans="2:23">
      <c r="B168" s="42" t="s">
        <v>361</v>
      </c>
      <c r="C168" s="42" t="s">
        <v>360</v>
      </c>
      <c r="D168">
        <v>302</v>
      </c>
      <c r="E168">
        <v>3132</v>
      </c>
      <c r="F168">
        <v>280</v>
      </c>
      <c r="G168">
        <v>14</v>
      </c>
      <c r="H168">
        <v>17</v>
      </c>
      <c r="I168">
        <v>13</v>
      </c>
      <c r="J168" s="38">
        <f t="shared" si="33"/>
        <v>4.6357615894039736E-2</v>
      </c>
      <c r="K168" s="38">
        <f t="shared" si="34"/>
        <v>5.4278416347381866E-3</v>
      </c>
      <c r="L168" s="38">
        <f t="shared" si="35"/>
        <v>4.642857142857143E-2</v>
      </c>
      <c r="M168" s="38"/>
      <c r="N168" s="37">
        <v>2376000</v>
      </c>
      <c r="O168" s="39">
        <v>14.680928959464673</v>
      </c>
      <c r="P168" s="32">
        <f t="shared" si="32"/>
        <v>0.88550254795824812</v>
      </c>
      <c r="Q168" s="39"/>
      <c r="R168" s="42" t="s">
        <v>361</v>
      </c>
      <c r="S168" s="42" t="s">
        <v>360</v>
      </c>
      <c r="T168" s="32">
        <f t="shared" si="36"/>
        <v>0.1545253863134658</v>
      </c>
      <c r="U168" s="32">
        <f t="shared" si="37"/>
        <v>0.18092805449127289</v>
      </c>
      <c r="V168" s="32">
        <f t="shared" si="38"/>
        <v>0.29516751598608271</v>
      </c>
      <c r="W168" s="32">
        <v>0.21020698559694048</v>
      </c>
    </row>
    <row r="169" spans="2:23">
      <c r="B169" s="42" t="s">
        <v>445</v>
      </c>
      <c r="C169" s="42" t="s">
        <v>444</v>
      </c>
      <c r="D169">
        <v>203</v>
      </c>
      <c r="E169">
        <v>4700</v>
      </c>
      <c r="F169">
        <v>235</v>
      </c>
      <c r="G169">
        <v>7</v>
      </c>
      <c r="H169">
        <v>26</v>
      </c>
      <c r="I169">
        <v>0</v>
      </c>
      <c r="J169" s="38">
        <f t="shared" si="33"/>
        <v>3.4482758620689655E-2</v>
      </c>
      <c r="K169" s="38">
        <f t="shared" si="34"/>
        <v>5.5319148936170213E-3</v>
      </c>
      <c r="L169" s="38">
        <f t="shared" si="35"/>
        <v>0</v>
      </c>
      <c r="M169" s="38"/>
      <c r="N169" s="37">
        <v>156000</v>
      </c>
      <c r="O169" s="39">
        <v>11.957611286231675</v>
      </c>
      <c r="P169" s="32">
        <f t="shared" si="32"/>
        <v>0</v>
      </c>
      <c r="Q169" s="39"/>
      <c r="R169" s="42" t="s">
        <v>445</v>
      </c>
      <c r="S169" s="42" t="s">
        <v>444</v>
      </c>
      <c r="T169" s="32">
        <f t="shared" si="36"/>
        <v>0.11494252873563218</v>
      </c>
      <c r="U169" s="32">
        <f t="shared" si="37"/>
        <v>0.18439716312056739</v>
      </c>
      <c r="V169" s="32">
        <f t="shared" si="38"/>
        <v>0</v>
      </c>
      <c r="W169" s="32">
        <v>9.9779897285399863E-2</v>
      </c>
    </row>
    <row r="170" spans="2:23">
      <c r="B170" s="42" t="s">
        <v>365</v>
      </c>
      <c r="C170" s="42" t="s">
        <v>364</v>
      </c>
      <c r="D170">
        <v>124</v>
      </c>
      <c r="E170">
        <v>2636</v>
      </c>
      <c r="F170" t="e">
        <v>#N/A</v>
      </c>
      <c r="G170">
        <v>4</v>
      </c>
      <c r="H170">
        <v>11</v>
      </c>
      <c r="I170">
        <v>8</v>
      </c>
      <c r="J170" s="38">
        <f t="shared" si="33"/>
        <v>3.2258064516129031E-2</v>
      </c>
      <c r="K170" s="38">
        <f t="shared" si="34"/>
        <v>4.1729893778452197E-3</v>
      </c>
      <c r="L170" s="38" t="e">
        <f t="shared" si="35"/>
        <v>#N/A</v>
      </c>
      <c r="M170" s="38"/>
      <c r="N170" s="37">
        <v>17200</v>
      </c>
      <c r="O170" s="39">
        <v>9.7526646628015445</v>
      </c>
      <c r="P170" s="32">
        <f t="shared" si="32"/>
        <v>0.82028863665470531</v>
      </c>
      <c r="Q170" s="39"/>
      <c r="R170" s="42" t="s">
        <v>365</v>
      </c>
      <c r="S170" s="42" t="s">
        <v>364</v>
      </c>
      <c r="T170" s="32">
        <f t="shared" si="36"/>
        <v>0.10752688172043011</v>
      </c>
      <c r="U170" s="32">
        <f t="shared" si="37"/>
        <v>0.139099645928174</v>
      </c>
      <c r="V170" s="32">
        <f t="shared" si="38"/>
        <v>0.27342954555156845</v>
      </c>
      <c r="W170" s="32">
        <v>0.17335202440005751</v>
      </c>
    </row>
    <row r="171" spans="2:23">
      <c r="B171" s="42" t="s">
        <v>367</v>
      </c>
      <c r="C171" s="42" t="s">
        <v>366</v>
      </c>
      <c r="D171">
        <v>85</v>
      </c>
      <c r="E171">
        <v>1650</v>
      </c>
      <c r="F171">
        <v>259</v>
      </c>
      <c r="G171">
        <v>1</v>
      </c>
      <c r="H171">
        <v>3</v>
      </c>
      <c r="I171">
        <v>3</v>
      </c>
      <c r="J171" s="38">
        <f t="shared" si="33"/>
        <v>1.1764705882352941E-2</v>
      </c>
      <c r="K171" s="38">
        <f t="shared" si="34"/>
        <v>1.8181818181818182E-3</v>
      </c>
      <c r="L171" s="38">
        <f t="shared" si="35"/>
        <v>1.1583011583011582E-2</v>
      </c>
      <c r="M171" s="38"/>
      <c r="N171" s="37">
        <v>410330</v>
      </c>
      <c r="O171" s="39">
        <v>12.924716992988637</v>
      </c>
      <c r="P171" s="32">
        <f t="shared" si="32"/>
        <v>0.23211339959145189</v>
      </c>
      <c r="Q171" s="39"/>
      <c r="R171" s="42" t="s">
        <v>367</v>
      </c>
      <c r="S171" s="42" t="s">
        <v>366</v>
      </c>
      <c r="T171" s="32">
        <f t="shared" si="36"/>
        <v>3.9215686274509803E-2</v>
      </c>
      <c r="U171" s="32">
        <f t="shared" si="37"/>
        <v>6.0606060606060608E-2</v>
      </c>
      <c r="V171" s="32">
        <f t="shared" si="38"/>
        <v>7.7371133197150624E-2</v>
      </c>
      <c r="W171" s="32">
        <v>5.906429335924035E-2</v>
      </c>
    </row>
    <row r="172" spans="2:23">
      <c r="B172" s="42" t="s">
        <v>371</v>
      </c>
      <c r="C172" s="42" t="s">
        <v>370</v>
      </c>
      <c r="D172">
        <v>93</v>
      </c>
      <c r="E172">
        <v>2927</v>
      </c>
      <c r="F172">
        <v>199</v>
      </c>
      <c r="G172">
        <v>2</v>
      </c>
      <c r="H172">
        <v>3</v>
      </c>
      <c r="I172">
        <v>2</v>
      </c>
      <c r="J172" s="38">
        <f t="shared" si="33"/>
        <v>2.1505376344086023E-2</v>
      </c>
      <c r="K172" s="38">
        <f t="shared" si="34"/>
        <v>1.0249402118209772E-3</v>
      </c>
      <c r="L172" s="38">
        <f t="shared" si="35"/>
        <v>1.0050251256281407E-2</v>
      </c>
      <c r="M172" s="38"/>
      <c r="N172" s="37">
        <v>40000</v>
      </c>
      <c r="O172" s="39">
        <v>10.596634733096073</v>
      </c>
      <c r="P172" s="32">
        <f t="shared" si="32"/>
        <v>0.18873916581775485</v>
      </c>
      <c r="Q172" s="39"/>
      <c r="R172" s="42" t="s">
        <v>371</v>
      </c>
      <c r="S172" s="42" t="s">
        <v>370</v>
      </c>
      <c r="T172" s="32">
        <f t="shared" si="36"/>
        <v>7.1684587813620082E-2</v>
      </c>
      <c r="U172" s="32">
        <f t="shared" si="37"/>
        <v>3.416467372736591E-2</v>
      </c>
      <c r="V172" s="32">
        <f t="shared" si="38"/>
        <v>6.291305527258495E-2</v>
      </c>
      <c r="W172" s="32">
        <v>5.6254105604523652E-2</v>
      </c>
    </row>
    <row r="173" spans="2:23">
      <c r="B173" s="42" t="s">
        <v>373</v>
      </c>
      <c r="C173" s="42" t="s">
        <v>372</v>
      </c>
      <c r="D173">
        <v>82</v>
      </c>
      <c r="E173" t="e">
        <v>#N/A</v>
      </c>
      <c r="F173" s="43">
        <v>380</v>
      </c>
      <c r="G173">
        <v>16</v>
      </c>
      <c r="H173">
        <v>0</v>
      </c>
      <c r="I173">
        <v>13</v>
      </c>
      <c r="J173" s="38">
        <f t="shared" si="33"/>
        <v>0.1951219512195122</v>
      </c>
      <c r="K173" s="38" t="e">
        <f t="shared" si="34"/>
        <v>#N/A</v>
      </c>
      <c r="L173" s="38">
        <f t="shared" si="35"/>
        <v>3.4210526315789476E-2</v>
      </c>
      <c r="M173" s="38"/>
      <c r="N173" s="37">
        <v>183630</v>
      </c>
      <c r="O173" s="39">
        <v>12.120678142513226</v>
      </c>
      <c r="P173" s="32">
        <f t="shared" si="32"/>
        <v>1.0725472491842314</v>
      </c>
      <c r="Q173" s="39"/>
      <c r="R173" s="42" t="s">
        <v>373</v>
      </c>
      <c r="S173" s="42" t="s">
        <v>372</v>
      </c>
      <c r="T173" s="32">
        <f t="shared" si="36"/>
        <v>0.65040650406504075</v>
      </c>
      <c r="U173" s="32" t="e">
        <f t="shared" si="37"/>
        <v>#N/A</v>
      </c>
      <c r="V173" s="32">
        <f t="shared" si="38"/>
        <v>0.35751574972807715</v>
      </c>
      <c r="W173" s="44">
        <v>0.50396112689655892</v>
      </c>
    </row>
    <row r="174" spans="2:23">
      <c r="B174" s="42" t="s">
        <v>375</v>
      </c>
      <c r="C174" s="42" t="s">
        <v>374</v>
      </c>
      <c r="D174">
        <v>76</v>
      </c>
      <c r="E174" t="e">
        <v>#N/A</v>
      </c>
      <c r="F174">
        <v>210</v>
      </c>
      <c r="G174">
        <v>8</v>
      </c>
      <c r="H174">
        <v>14</v>
      </c>
      <c r="I174">
        <v>9</v>
      </c>
      <c r="J174" s="38">
        <f t="shared" si="33"/>
        <v>0.10526315789473684</v>
      </c>
      <c r="K174" s="38" t="e">
        <f t="shared" si="34"/>
        <v>#N/A</v>
      </c>
      <c r="L174" s="38">
        <f t="shared" si="35"/>
        <v>4.2857142857142858E-2</v>
      </c>
      <c r="M174" s="38"/>
      <c r="N174" s="37">
        <v>139960</v>
      </c>
      <c r="O174" s="39">
        <v>11.849111946481624</v>
      </c>
      <c r="P174" s="32">
        <f t="shared" si="32"/>
        <v>0.75955059253806645</v>
      </c>
      <c r="Q174" s="39"/>
      <c r="R174" s="42" t="s">
        <v>375</v>
      </c>
      <c r="S174" s="42" t="s">
        <v>374</v>
      </c>
      <c r="T174" s="32">
        <f t="shared" si="36"/>
        <v>0.35087719298245612</v>
      </c>
      <c r="U174" s="32" t="e">
        <f t="shared" si="37"/>
        <v>#N/A</v>
      </c>
      <c r="V174" s="32">
        <f t="shared" si="38"/>
        <v>0.25318353084602213</v>
      </c>
      <c r="W174" s="32">
        <v>0.30203036191423915</v>
      </c>
    </row>
    <row r="175" spans="2:23">
      <c r="B175" s="42" t="s">
        <v>377</v>
      </c>
      <c r="C175" s="42" t="s">
        <v>376</v>
      </c>
      <c r="D175">
        <v>375</v>
      </c>
      <c r="E175">
        <v>10000</v>
      </c>
      <c r="F175" s="43">
        <v>1060</v>
      </c>
      <c r="G175">
        <v>34</v>
      </c>
      <c r="H175">
        <v>292</v>
      </c>
      <c r="I175">
        <v>41</v>
      </c>
      <c r="J175" s="38">
        <f t="shared" si="33"/>
        <v>9.0666666666666673E-2</v>
      </c>
      <c r="K175" s="38">
        <f t="shared" si="34"/>
        <v>2.92E-2</v>
      </c>
      <c r="L175" s="38">
        <f t="shared" si="35"/>
        <v>3.8679245283018866E-2</v>
      </c>
      <c r="M175" s="38"/>
      <c r="N175" s="37">
        <v>885800</v>
      </c>
      <c r="O175" s="39">
        <v>13.694246470471235</v>
      </c>
      <c r="P175" s="32">
        <f t="shared" si="32"/>
        <v>2.9939580895091882</v>
      </c>
      <c r="Q175" s="39"/>
      <c r="R175" s="42" t="s">
        <v>377</v>
      </c>
      <c r="S175" s="42" t="s">
        <v>376</v>
      </c>
      <c r="T175" s="32">
        <f t="shared" si="36"/>
        <v>0.30222222222222228</v>
      </c>
      <c r="U175" s="32">
        <f t="shared" si="37"/>
        <v>0.97333333333333338</v>
      </c>
      <c r="V175" s="32">
        <f t="shared" si="38"/>
        <v>0.99798602983639606</v>
      </c>
      <c r="W175" s="32">
        <v>0.75784719513065057</v>
      </c>
    </row>
    <row r="176" spans="2:23">
      <c r="B176" s="42" t="s">
        <v>379</v>
      </c>
      <c r="C176" s="42" t="s">
        <v>378</v>
      </c>
      <c r="D176">
        <v>300</v>
      </c>
      <c r="E176">
        <v>11000</v>
      </c>
      <c r="F176">
        <v>285</v>
      </c>
      <c r="G176">
        <v>57</v>
      </c>
      <c r="H176">
        <v>86</v>
      </c>
      <c r="I176">
        <v>42</v>
      </c>
      <c r="J176" s="38">
        <f t="shared" si="33"/>
        <v>0.19</v>
      </c>
      <c r="K176" s="38">
        <f t="shared" si="34"/>
        <v>7.8181818181818179E-3</v>
      </c>
      <c r="L176" s="38">
        <f t="shared" si="35"/>
        <v>0.14736842105263157</v>
      </c>
      <c r="M176" s="38"/>
      <c r="N176" s="37">
        <v>510890</v>
      </c>
      <c r="O176" s="39">
        <v>13.143909581825314</v>
      </c>
      <c r="P176" s="32">
        <f t="shared" si="32"/>
        <v>3.1953962965536009</v>
      </c>
      <c r="Q176" s="39"/>
      <c r="R176" s="42" t="s">
        <v>379</v>
      </c>
      <c r="S176" s="42" t="s">
        <v>378</v>
      </c>
      <c r="T176" s="32">
        <f t="shared" si="36"/>
        <v>0.63333333333333341</v>
      </c>
      <c r="U176" s="32">
        <f t="shared" si="37"/>
        <v>0.26060606060606062</v>
      </c>
      <c r="V176" s="32">
        <f t="shared" si="38"/>
        <v>1</v>
      </c>
      <c r="W176" s="32">
        <v>0.63131313131313138</v>
      </c>
    </row>
    <row r="177" spans="2:23">
      <c r="B177" s="42" t="s">
        <v>381</v>
      </c>
      <c r="C177" s="42" t="s">
        <v>380</v>
      </c>
      <c r="D177" t="e">
        <v>#N/A</v>
      </c>
      <c r="E177" t="e">
        <v>#N/A</v>
      </c>
      <c r="F177" t="e">
        <v>#N/A</v>
      </c>
      <c r="G177">
        <v>4</v>
      </c>
      <c r="H177">
        <v>0</v>
      </c>
      <c r="I177">
        <v>5</v>
      </c>
      <c r="J177" s="38" t="e">
        <f t="shared" si="33"/>
        <v>#N/A</v>
      </c>
      <c r="K177" s="38" t="e">
        <f t="shared" si="34"/>
        <v>#N/A</v>
      </c>
      <c r="L177" s="38" t="e">
        <f t="shared" si="35"/>
        <v>#N/A</v>
      </c>
      <c r="M177" s="38"/>
      <c r="N177" s="37">
        <v>14874</v>
      </c>
      <c r="O177" s="39">
        <v>9.607370001263245</v>
      </c>
      <c r="P177" s="32">
        <f t="shared" si="32"/>
        <v>0.52043379190585604</v>
      </c>
      <c r="Q177" s="39"/>
      <c r="R177" s="42" t="s">
        <v>381</v>
      </c>
      <c r="S177" s="42" t="s">
        <v>380</v>
      </c>
      <c r="T177" s="32" t="e">
        <f t="shared" si="36"/>
        <v>#N/A</v>
      </c>
      <c r="U177" s="32" t="e">
        <f t="shared" si="37"/>
        <v>#N/A</v>
      </c>
      <c r="V177" s="32">
        <f t="shared" si="38"/>
        <v>0.17347793063528535</v>
      </c>
      <c r="W177" s="44" t="e">
        <v>#N/A</v>
      </c>
    </row>
    <row r="178" spans="2:23">
      <c r="B178" s="42" t="s">
        <v>383</v>
      </c>
      <c r="C178" s="42" t="s">
        <v>382</v>
      </c>
      <c r="D178">
        <v>175</v>
      </c>
      <c r="E178">
        <v>2484</v>
      </c>
      <c r="F178">
        <v>117</v>
      </c>
      <c r="G178">
        <v>10</v>
      </c>
      <c r="H178">
        <v>10</v>
      </c>
      <c r="I178">
        <v>2</v>
      </c>
      <c r="J178" s="38">
        <f t="shared" si="33"/>
        <v>5.7142857142857141E-2</v>
      </c>
      <c r="K178" s="38">
        <f t="shared" si="34"/>
        <v>4.0257648953301124E-3</v>
      </c>
      <c r="L178" s="38">
        <f t="shared" si="35"/>
        <v>1.7094017094017096E-2</v>
      </c>
      <c r="M178" s="38"/>
      <c r="N178" s="37">
        <v>54390</v>
      </c>
      <c r="O178" s="39">
        <v>10.903935592417007</v>
      </c>
      <c r="P178" s="32">
        <f t="shared" si="32"/>
        <v>0.18342001225602184</v>
      </c>
      <c r="Q178" s="39"/>
      <c r="R178" s="42" t="s">
        <v>383</v>
      </c>
      <c r="S178" s="42" t="s">
        <v>382</v>
      </c>
      <c r="T178" s="32">
        <f t="shared" si="36"/>
        <v>0.19047619047619047</v>
      </c>
      <c r="U178" s="32">
        <f t="shared" si="37"/>
        <v>0.13419216317767041</v>
      </c>
      <c r="V178" s="32">
        <f t="shared" si="38"/>
        <v>6.1140004085340614E-2</v>
      </c>
      <c r="W178" s="32">
        <v>0.12860278591306715</v>
      </c>
    </row>
    <row r="179" spans="2:23">
      <c r="B179" s="42" t="s">
        <v>449</v>
      </c>
      <c r="C179" s="42" t="s">
        <v>448</v>
      </c>
      <c r="D179">
        <v>5</v>
      </c>
      <c r="E179">
        <v>360</v>
      </c>
      <c r="F179" t="e">
        <v>#N/A</v>
      </c>
      <c r="G179">
        <v>2</v>
      </c>
      <c r="H179">
        <v>4</v>
      </c>
      <c r="I179">
        <v>4</v>
      </c>
      <c r="J179" s="38">
        <f t="shared" si="33"/>
        <v>0.4</v>
      </c>
      <c r="K179" s="38">
        <f t="shared" si="34"/>
        <v>1.1111111111111112E-2</v>
      </c>
      <c r="L179" s="38" t="e">
        <f t="shared" si="35"/>
        <v>#N/A</v>
      </c>
      <c r="M179" s="38"/>
      <c r="N179" s="37">
        <v>720</v>
      </c>
      <c r="O179" s="39">
        <v>6.5792512120101012</v>
      </c>
      <c r="P179" s="32">
        <f t="shared" si="32"/>
        <v>0.60797192128766808</v>
      </c>
      <c r="Q179" s="39"/>
      <c r="R179" s="42" t="s">
        <v>449</v>
      </c>
      <c r="S179" s="42" t="s">
        <v>448</v>
      </c>
      <c r="T179" s="32">
        <f t="shared" si="36"/>
        <v>1</v>
      </c>
      <c r="U179" s="32">
        <f t="shared" si="37"/>
        <v>0.37037037037037041</v>
      </c>
      <c r="V179" s="32">
        <f t="shared" si="38"/>
        <v>0.20265730709588936</v>
      </c>
      <c r="W179" s="32">
        <v>0.52434255915541994</v>
      </c>
    </row>
    <row r="180" spans="2:23">
      <c r="B180" s="42" t="s">
        <v>387</v>
      </c>
      <c r="C180" s="42" t="s">
        <v>386</v>
      </c>
      <c r="D180">
        <v>116</v>
      </c>
      <c r="E180">
        <v>1982</v>
      </c>
      <c r="F180">
        <v>131</v>
      </c>
      <c r="G180">
        <v>2</v>
      </c>
      <c r="H180">
        <v>1</v>
      </c>
      <c r="I180">
        <v>2</v>
      </c>
      <c r="J180" s="38">
        <f t="shared" si="33"/>
        <v>1.7241379310344827E-2</v>
      </c>
      <c r="K180" s="38">
        <f t="shared" si="34"/>
        <v>5.0454086781029264E-4</v>
      </c>
      <c r="L180" s="38">
        <f t="shared" si="35"/>
        <v>1.5267175572519083E-2</v>
      </c>
      <c r="M180" s="38"/>
      <c r="N180" s="37">
        <v>5130</v>
      </c>
      <c r="O180" s="39">
        <v>8.5428609381648144</v>
      </c>
      <c r="P180" s="32">
        <f t="shared" si="32"/>
        <v>0.23411360836568199</v>
      </c>
      <c r="Q180" s="39"/>
      <c r="R180" s="42" t="s">
        <v>387</v>
      </c>
      <c r="S180" s="42" t="s">
        <v>386</v>
      </c>
      <c r="T180" s="32">
        <f t="shared" si="36"/>
        <v>5.7471264367816091E-2</v>
      </c>
      <c r="U180" s="32">
        <f t="shared" si="37"/>
        <v>1.6818028927009756E-2</v>
      </c>
      <c r="V180" s="32">
        <f t="shared" si="38"/>
        <v>7.8037869455227324E-2</v>
      </c>
      <c r="W180" s="32">
        <v>5.0775720916684391E-2</v>
      </c>
    </row>
    <row r="181" spans="2:23">
      <c r="B181" s="42" t="s">
        <v>391</v>
      </c>
      <c r="C181" s="42" t="s">
        <v>390</v>
      </c>
      <c r="D181">
        <v>78</v>
      </c>
      <c r="E181">
        <v>2150</v>
      </c>
      <c r="F181">
        <v>165</v>
      </c>
      <c r="G181">
        <v>14</v>
      </c>
      <c r="H181">
        <v>0</v>
      </c>
      <c r="I181">
        <v>8</v>
      </c>
      <c r="J181" s="38">
        <f t="shared" si="33"/>
        <v>0.17948717948717949</v>
      </c>
      <c r="K181" s="38">
        <f t="shared" si="34"/>
        <v>0</v>
      </c>
      <c r="L181" s="38">
        <f t="shared" si="35"/>
        <v>4.8484848484848485E-2</v>
      </c>
      <c r="M181" s="38"/>
      <c r="N181" s="37">
        <v>155360</v>
      </c>
      <c r="O181" s="39">
        <v>11.953500283525152</v>
      </c>
      <c r="P181" s="32">
        <f t="shared" si="32"/>
        <v>0.66926003348374508</v>
      </c>
      <c r="Q181" s="39"/>
      <c r="R181" s="42" t="s">
        <v>391</v>
      </c>
      <c r="S181" s="42" t="s">
        <v>390</v>
      </c>
      <c r="T181" s="32">
        <f t="shared" si="36"/>
        <v>0.59829059829059827</v>
      </c>
      <c r="U181" s="32">
        <f t="shared" si="37"/>
        <v>0</v>
      </c>
      <c r="V181" s="32">
        <f t="shared" si="38"/>
        <v>0.22308667782791503</v>
      </c>
      <c r="W181" s="32">
        <v>0.27379242537283777</v>
      </c>
    </row>
    <row r="182" spans="2:23">
      <c r="B182" s="42" t="s">
        <v>393</v>
      </c>
      <c r="C182" s="42" t="s">
        <v>392</v>
      </c>
      <c r="D182">
        <v>145</v>
      </c>
      <c r="E182">
        <v>8472</v>
      </c>
      <c r="F182">
        <v>278</v>
      </c>
      <c r="G182">
        <v>17</v>
      </c>
      <c r="H182">
        <v>3</v>
      </c>
      <c r="I182">
        <v>15</v>
      </c>
      <c r="J182" s="38">
        <f t="shared" si="33"/>
        <v>0.11724137931034483</v>
      </c>
      <c r="K182" s="38">
        <f t="shared" si="34"/>
        <v>3.5410764872521248E-4</v>
      </c>
      <c r="L182" s="38">
        <f t="shared" si="35"/>
        <v>5.3956834532374098E-2</v>
      </c>
      <c r="M182" s="38"/>
      <c r="N182" s="37">
        <v>769630</v>
      </c>
      <c r="O182" s="39">
        <v>13.553665158862865</v>
      </c>
      <c r="P182" s="32">
        <f t="shared" si="32"/>
        <v>1.1067117140776761</v>
      </c>
      <c r="Q182" s="39"/>
      <c r="R182" s="42" t="s">
        <v>393</v>
      </c>
      <c r="S182" s="42" t="s">
        <v>392</v>
      </c>
      <c r="T182" s="32">
        <f t="shared" si="36"/>
        <v>0.39080459770114945</v>
      </c>
      <c r="U182" s="32">
        <f t="shared" si="37"/>
        <v>1.1803588290840416E-2</v>
      </c>
      <c r="V182" s="32">
        <f t="shared" si="38"/>
        <v>0.36890390469255868</v>
      </c>
      <c r="W182" s="32">
        <v>0.2571706968948495</v>
      </c>
    </row>
    <row r="183" spans="2:23">
      <c r="B183" s="42" t="s">
        <v>395</v>
      </c>
      <c r="C183" s="42" t="s">
        <v>394</v>
      </c>
      <c r="D183">
        <v>103</v>
      </c>
      <c r="E183" t="e">
        <v>#N/A</v>
      </c>
      <c r="F183">
        <v>204</v>
      </c>
      <c r="G183">
        <v>9</v>
      </c>
      <c r="H183">
        <v>3</v>
      </c>
      <c r="I183">
        <v>15</v>
      </c>
      <c r="J183" s="38">
        <f t="shared" si="33"/>
        <v>8.7378640776699032E-2</v>
      </c>
      <c r="K183" s="38" t="e">
        <f t="shared" si="34"/>
        <v>#N/A</v>
      </c>
      <c r="L183" s="38">
        <f t="shared" si="35"/>
        <v>7.3529411764705885E-2</v>
      </c>
      <c r="M183" s="38"/>
      <c r="N183" s="37">
        <v>469930</v>
      </c>
      <c r="O183" s="39">
        <v>13.060339026423936</v>
      </c>
      <c r="P183" s="32">
        <f t="shared" si="32"/>
        <v>1.1485153616343116</v>
      </c>
      <c r="Q183" s="39"/>
      <c r="R183" s="42" t="s">
        <v>395</v>
      </c>
      <c r="S183" s="42" t="s">
        <v>394</v>
      </c>
      <c r="T183" s="32">
        <f t="shared" si="36"/>
        <v>0.29126213592233013</v>
      </c>
      <c r="U183" s="32" t="e">
        <f t="shared" si="37"/>
        <v>#N/A</v>
      </c>
      <c r="V183" s="32">
        <f t="shared" si="38"/>
        <v>0.38283845387810383</v>
      </c>
      <c r="W183" s="32">
        <v>0.33705029490021698</v>
      </c>
    </row>
    <row r="184" spans="2:23">
      <c r="B184" s="42" t="s">
        <v>478</v>
      </c>
      <c r="C184" s="42" t="s">
        <v>479</v>
      </c>
      <c r="D184" t="e">
        <v>#N/A</v>
      </c>
      <c r="E184" t="e">
        <v>#N/A</v>
      </c>
      <c r="F184" t="e">
        <v>#N/A</v>
      </c>
      <c r="G184">
        <v>2</v>
      </c>
      <c r="H184">
        <v>0</v>
      </c>
      <c r="I184">
        <v>1</v>
      </c>
      <c r="J184" s="38" t="e">
        <f t="shared" si="33"/>
        <v>#N/A</v>
      </c>
      <c r="K184" s="38" t="e">
        <f t="shared" si="34"/>
        <v>#N/A</v>
      </c>
      <c r="L184" s="38" t="e">
        <f t="shared" si="35"/>
        <v>#N/A</v>
      </c>
      <c r="M184" s="38"/>
      <c r="N184" s="37">
        <v>26</v>
      </c>
      <c r="O184" s="39">
        <v>3.2580965380214821</v>
      </c>
      <c r="P184" s="32">
        <f t="shared" si="32"/>
        <v>0.30692767643013485</v>
      </c>
      <c r="Q184" s="39"/>
      <c r="R184" s="42" t="s">
        <v>478</v>
      </c>
      <c r="S184" s="42" t="s">
        <v>479</v>
      </c>
      <c r="T184" s="32" t="e">
        <f t="shared" si="36"/>
        <v>#N/A</v>
      </c>
      <c r="U184" s="32" t="e">
        <f t="shared" si="37"/>
        <v>#N/A</v>
      </c>
      <c r="V184" s="32">
        <f t="shared" si="38"/>
        <v>0.10230922547671162</v>
      </c>
      <c r="W184" s="44" t="e">
        <v>#N/A</v>
      </c>
    </row>
    <row r="185" spans="2:23">
      <c r="B185" s="42" t="s">
        <v>397</v>
      </c>
      <c r="C185" s="42" t="s">
        <v>396</v>
      </c>
      <c r="D185">
        <v>360</v>
      </c>
      <c r="E185">
        <v>5000</v>
      </c>
      <c r="F185">
        <v>243</v>
      </c>
      <c r="G185">
        <v>21</v>
      </c>
      <c r="H185">
        <v>38</v>
      </c>
      <c r="I185">
        <v>18</v>
      </c>
      <c r="J185" s="38">
        <f t="shared" si="33"/>
        <v>5.8333333333333334E-2</v>
      </c>
      <c r="K185" s="38">
        <f t="shared" si="34"/>
        <v>7.6E-3</v>
      </c>
      <c r="L185" s="38">
        <f t="shared" si="35"/>
        <v>7.407407407407407E-2</v>
      </c>
      <c r="M185" s="38"/>
      <c r="N185" s="37">
        <v>197100</v>
      </c>
      <c r="O185" s="39">
        <v>12.191466493140812</v>
      </c>
      <c r="P185" s="32">
        <f t="shared" si="32"/>
        <v>1.4764425600584801</v>
      </c>
      <c r="Q185" s="39"/>
      <c r="R185" s="42" t="s">
        <v>397</v>
      </c>
      <c r="S185" s="42" t="s">
        <v>396</v>
      </c>
      <c r="T185" s="32">
        <f t="shared" si="36"/>
        <v>0.19444444444444445</v>
      </c>
      <c r="U185" s="32">
        <f t="shared" si="37"/>
        <v>0.25333333333333335</v>
      </c>
      <c r="V185" s="32">
        <f t="shared" si="38"/>
        <v>0.49214752001949336</v>
      </c>
      <c r="W185" s="32">
        <v>0.31330843259909041</v>
      </c>
    </row>
    <row r="186" spans="2:23">
      <c r="B186" s="42" t="s">
        <v>399</v>
      </c>
      <c r="C186" s="42" t="s">
        <v>398</v>
      </c>
      <c r="D186">
        <v>120</v>
      </c>
      <c r="E186" t="e">
        <v>#N/A</v>
      </c>
      <c r="F186">
        <v>245</v>
      </c>
      <c r="G186">
        <v>11</v>
      </c>
      <c r="H186">
        <v>1</v>
      </c>
      <c r="I186">
        <v>12</v>
      </c>
      <c r="J186" s="38">
        <f t="shared" si="33"/>
        <v>9.166666666666666E-2</v>
      </c>
      <c r="K186" s="38" t="e">
        <f t="shared" si="34"/>
        <v>#N/A</v>
      </c>
      <c r="L186" s="38">
        <f t="shared" si="35"/>
        <v>4.8979591836734691E-2</v>
      </c>
      <c r="M186" s="38"/>
      <c r="N186" s="37">
        <v>579330</v>
      </c>
      <c r="O186" s="39">
        <v>13.269627542382882</v>
      </c>
      <c r="P186" s="32">
        <f t="shared" si="32"/>
        <v>0.9043207853176195</v>
      </c>
      <c r="Q186" s="39"/>
      <c r="R186" s="42" t="s">
        <v>399</v>
      </c>
      <c r="S186" s="42" t="s">
        <v>398</v>
      </c>
      <c r="T186" s="32">
        <f t="shared" si="36"/>
        <v>0.30555555555555552</v>
      </c>
      <c r="U186" s="32" t="e">
        <f t="shared" si="37"/>
        <v>#N/A</v>
      </c>
      <c r="V186" s="32">
        <f t="shared" si="38"/>
        <v>0.30144026177253985</v>
      </c>
      <c r="W186" s="32">
        <v>0.30349790866404769</v>
      </c>
    </row>
    <row r="187" spans="2:23">
      <c r="B187" s="42" t="s">
        <v>403</v>
      </c>
      <c r="C187" s="42" t="s">
        <v>402</v>
      </c>
      <c r="D187">
        <v>30</v>
      </c>
      <c r="E187" t="e">
        <v>#N/A</v>
      </c>
      <c r="F187">
        <v>34</v>
      </c>
      <c r="G187">
        <v>7</v>
      </c>
      <c r="H187">
        <v>0</v>
      </c>
      <c r="I187">
        <v>8</v>
      </c>
      <c r="J187" s="38">
        <f t="shared" si="33"/>
        <v>0.23333333333333334</v>
      </c>
      <c r="K187" s="38" t="e">
        <f t="shared" si="34"/>
        <v>#N/A</v>
      </c>
      <c r="L187" s="38">
        <f t="shared" si="35"/>
        <v>0.23529411764705882</v>
      </c>
      <c r="M187" s="38"/>
      <c r="N187" s="37">
        <v>83600</v>
      </c>
      <c r="O187" s="39">
        <v>11.333798799072794</v>
      </c>
      <c r="P187" s="32">
        <f t="shared" si="32"/>
        <v>0.70585336318609004</v>
      </c>
      <c r="Q187" s="39"/>
      <c r="R187" s="42" t="s">
        <v>403</v>
      </c>
      <c r="S187" s="42" t="s">
        <v>402</v>
      </c>
      <c r="T187" s="32">
        <f t="shared" si="36"/>
        <v>0.77777777777777779</v>
      </c>
      <c r="U187" s="32" t="e">
        <f t="shared" si="37"/>
        <v>#N/A</v>
      </c>
      <c r="V187" s="32">
        <f t="shared" si="38"/>
        <v>0.23528445439536336</v>
      </c>
      <c r="W187" s="32">
        <v>0.50653111608657053</v>
      </c>
    </row>
    <row r="188" spans="2:23">
      <c r="B188" s="42" t="s">
        <v>405</v>
      </c>
      <c r="C188" s="42" t="s">
        <v>404</v>
      </c>
      <c r="D188">
        <v>103</v>
      </c>
      <c r="E188">
        <v>1550</v>
      </c>
      <c r="F188">
        <v>229</v>
      </c>
      <c r="G188">
        <v>5</v>
      </c>
      <c r="H188">
        <v>14</v>
      </c>
      <c r="I188">
        <v>2</v>
      </c>
      <c r="J188" s="38">
        <f t="shared" si="33"/>
        <v>4.8543689320388349E-2</v>
      </c>
      <c r="K188" s="38">
        <f t="shared" si="34"/>
        <v>9.0322580645161299E-3</v>
      </c>
      <c r="L188" s="38">
        <f t="shared" si="35"/>
        <v>8.7336244541484712E-3</v>
      </c>
      <c r="M188" s="38"/>
      <c r="N188" s="37">
        <v>241930</v>
      </c>
      <c r="O188" s="39">
        <v>12.396403707097834</v>
      </c>
      <c r="P188" s="32">
        <f t="shared" si="32"/>
        <v>0.16133711415471699</v>
      </c>
      <c r="Q188" s="39"/>
      <c r="R188" s="42" t="s">
        <v>405</v>
      </c>
      <c r="S188" s="42" t="s">
        <v>404</v>
      </c>
      <c r="T188" s="32">
        <f t="shared" si="36"/>
        <v>0.16181229773462782</v>
      </c>
      <c r="U188" s="32">
        <f t="shared" si="37"/>
        <v>0.30107526881720437</v>
      </c>
      <c r="V188" s="32">
        <f t="shared" si="38"/>
        <v>5.3779038051572331E-2</v>
      </c>
      <c r="W188" s="32">
        <v>0.17222220153446818</v>
      </c>
    </row>
    <row r="189" spans="2:23">
      <c r="B189" s="42" t="s">
        <v>407</v>
      </c>
      <c r="C189" s="42" t="s">
        <v>450</v>
      </c>
      <c r="D189">
        <v>468</v>
      </c>
      <c r="E189">
        <v>16302</v>
      </c>
      <c r="F189">
        <v>508</v>
      </c>
      <c r="G189">
        <v>37</v>
      </c>
      <c r="H189">
        <v>244</v>
      </c>
      <c r="I189">
        <v>74</v>
      </c>
      <c r="J189" s="38">
        <f t="shared" si="33"/>
        <v>7.9059829059829057E-2</v>
      </c>
      <c r="K189" s="38">
        <f t="shared" si="34"/>
        <v>1.4967488651699178E-2</v>
      </c>
      <c r="L189" s="38">
        <f t="shared" si="35"/>
        <v>0.14566929133858267</v>
      </c>
      <c r="M189" s="38"/>
      <c r="N189" s="37">
        <v>9161920</v>
      </c>
      <c r="O189" s="39">
        <v>16.030566321672737</v>
      </c>
      <c r="P189" s="32">
        <f t="shared" si="32"/>
        <v>4.6161812699002853</v>
      </c>
      <c r="Q189" s="39"/>
      <c r="R189" s="42" t="s">
        <v>407</v>
      </c>
      <c r="S189" s="42" t="s">
        <v>450</v>
      </c>
      <c r="T189" s="32">
        <f t="shared" si="36"/>
        <v>0.26353276353276356</v>
      </c>
      <c r="U189" s="32">
        <f t="shared" si="37"/>
        <v>0.49891628838997265</v>
      </c>
      <c r="V189" s="32">
        <f t="shared" si="38"/>
        <v>1</v>
      </c>
      <c r="W189" s="32">
        <v>0.58748301730757879</v>
      </c>
    </row>
    <row r="190" spans="2:23">
      <c r="B190" s="42" t="s">
        <v>409</v>
      </c>
      <c r="C190" s="42" t="s">
        <v>408</v>
      </c>
      <c r="D190">
        <v>118</v>
      </c>
      <c r="E190">
        <v>2184</v>
      </c>
      <c r="F190">
        <v>115</v>
      </c>
      <c r="G190">
        <v>10</v>
      </c>
      <c r="H190">
        <v>1</v>
      </c>
      <c r="I190">
        <v>23</v>
      </c>
      <c r="J190" s="38">
        <f t="shared" si="33"/>
        <v>8.4745762711864403E-2</v>
      </c>
      <c r="K190" s="38">
        <f t="shared" si="34"/>
        <v>4.5787545787545788E-4</v>
      </c>
      <c r="L190" s="38">
        <f t="shared" si="35"/>
        <v>0.2</v>
      </c>
      <c r="M190" s="38"/>
      <c r="N190" s="37">
        <v>175020</v>
      </c>
      <c r="O190" s="39">
        <v>12.072655532089822</v>
      </c>
      <c r="P190" s="32">
        <f t="shared" si="32"/>
        <v>1.9051318029297415</v>
      </c>
      <c r="Q190" s="39"/>
      <c r="R190" s="42" t="s">
        <v>409</v>
      </c>
      <c r="S190" s="42" t="s">
        <v>408</v>
      </c>
      <c r="T190" s="32">
        <f t="shared" si="36"/>
        <v>0.2824858757062147</v>
      </c>
      <c r="U190" s="32">
        <f t="shared" si="37"/>
        <v>1.5262515262515264E-2</v>
      </c>
      <c r="V190" s="32">
        <f t="shared" si="38"/>
        <v>0.63504393430991379</v>
      </c>
      <c r="W190" s="32">
        <v>0.31093077509288125</v>
      </c>
    </row>
    <row r="191" spans="2:23">
      <c r="B191" s="42" t="s">
        <v>413</v>
      </c>
      <c r="C191" s="42" t="s">
        <v>412</v>
      </c>
      <c r="D191">
        <v>91</v>
      </c>
      <c r="E191" t="e">
        <v>#N/A</v>
      </c>
      <c r="F191">
        <v>203</v>
      </c>
      <c r="G191">
        <v>11</v>
      </c>
      <c r="H191">
        <v>15</v>
      </c>
      <c r="I191">
        <v>15</v>
      </c>
      <c r="J191" s="38">
        <f t="shared" si="33"/>
        <v>0.12087912087912088</v>
      </c>
      <c r="K191" s="38" t="e">
        <f t="shared" si="34"/>
        <v>#N/A</v>
      </c>
      <c r="L191" s="38">
        <f t="shared" si="35"/>
        <v>7.3891625615763554E-2</v>
      </c>
      <c r="M191" s="38"/>
      <c r="N191" s="37">
        <v>425400</v>
      </c>
      <c r="O191" s="39">
        <v>12.960785181748275</v>
      </c>
      <c r="P191" s="32">
        <f t="shared" si="32"/>
        <v>1.1573372901144447</v>
      </c>
      <c r="Q191" s="39"/>
      <c r="R191" s="42" t="s">
        <v>413</v>
      </c>
      <c r="S191" s="42" t="s">
        <v>412</v>
      </c>
      <c r="T191" s="32">
        <f t="shared" si="36"/>
        <v>0.40293040293040294</v>
      </c>
      <c r="U191" s="32" t="e">
        <f t="shared" si="37"/>
        <v>#N/A</v>
      </c>
      <c r="V191" s="32">
        <f t="shared" si="38"/>
        <v>0.38577909670481492</v>
      </c>
      <c r="W191" s="32">
        <v>0.39435474981760893</v>
      </c>
    </row>
    <row r="192" spans="2:23">
      <c r="B192" s="42" t="s">
        <v>452</v>
      </c>
      <c r="C192" s="42" t="s">
        <v>451</v>
      </c>
      <c r="D192">
        <v>22</v>
      </c>
      <c r="E192">
        <v>870</v>
      </c>
      <c r="F192" s="43">
        <v>100</v>
      </c>
      <c r="G192">
        <v>8</v>
      </c>
      <c r="H192">
        <v>10</v>
      </c>
      <c r="I192">
        <v>7</v>
      </c>
      <c r="J192" s="38">
        <f t="shared" si="33"/>
        <v>0.36363636363636365</v>
      </c>
      <c r="K192" s="38">
        <f t="shared" si="34"/>
        <v>1.1494252873563218E-2</v>
      </c>
      <c r="L192" s="38">
        <f t="shared" si="35"/>
        <v>7.0000000000000007E-2</v>
      </c>
      <c r="M192" s="38"/>
      <c r="N192" s="37">
        <v>12190</v>
      </c>
      <c r="O192" s="39">
        <v>9.4083712224753171</v>
      </c>
      <c r="P192" s="32">
        <f t="shared" si="32"/>
        <v>0.74401826144763017</v>
      </c>
      <c r="Q192" s="39"/>
      <c r="R192" s="42" t="s">
        <v>452</v>
      </c>
      <c r="S192" s="42" t="s">
        <v>451</v>
      </c>
      <c r="T192" s="32">
        <f t="shared" si="36"/>
        <v>1</v>
      </c>
      <c r="U192" s="32">
        <f t="shared" si="37"/>
        <v>0.38314176245210729</v>
      </c>
      <c r="V192" s="32">
        <f t="shared" si="38"/>
        <v>0.24800608714921005</v>
      </c>
      <c r="W192" s="32">
        <v>0.54371594986710581</v>
      </c>
    </row>
    <row r="193" spans="2:23">
      <c r="B193" s="42" t="s">
        <v>415</v>
      </c>
      <c r="C193" s="42" t="s">
        <v>414</v>
      </c>
      <c r="D193">
        <v>353</v>
      </c>
      <c r="E193">
        <v>20000</v>
      </c>
      <c r="F193">
        <v>547</v>
      </c>
      <c r="G193">
        <v>32</v>
      </c>
      <c r="H193">
        <v>69</v>
      </c>
      <c r="I193">
        <v>26</v>
      </c>
      <c r="J193" s="38">
        <f t="shared" si="33"/>
        <v>9.0651558073654395E-2</v>
      </c>
      <c r="K193" s="38">
        <f t="shared" si="34"/>
        <v>3.4499999999999999E-3</v>
      </c>
      <c r="L193" s="38">
        <f t="shared" si="35"/>
        <v>4.7531992687385741E-2</v>
      </c>
      <c r="M193" s="38"/>
      <c r="N193" s="37">
        <v>882050</v>
      </c>
      <c r="O193" s="39">
        <v>13.690004022724551</v>
      </c>
      <c r="P193" s="32">
        <f t="shared" si="32"/>
        <v>1.8991959357237314</v>
      </c>
      <c r="Q193" s="39"/>
      <c r="R193" s="42" t="s">
        <v>415</v>
      </c>
      <c r="S193" s="42" t="s">
        <v>414</v>
      </c>
      <c r="T193" s="32">
        <f t="shared" si="36"/>
        <v>0.30217186024551468</v>
      </c>
      <c r="U193" s="32">
        <f t="shared" si="37"/>
        <v>0.115</v>
      </c>
      <c r="V193" s="32">
        <f t="shared" si="38"/>
        <v>0.63306531190791049</v>
      </c>
      <c r="W193" s="32">
        <v>0.35007905738447503</v>
      </c>
    </row>
    <row r="194" spans="2:23">
      <c r="B194" s="42" t="s">
        <v>417</v>
      </c>
      <c r="C194" s="42" t="s">
        <v>416</v>
      </c>
      <c r="D194">
        <v>279</v>
      </c>
      <c r="E194">
        <v>7000</v>
      </c>
      <c r="F194">
        <v>262</v>
      </c>
      <c r="G194">
        <v>54</v>
      </c>
      <c r="H194">
        <v>147</v>
      </c>
      <c r="I194">
        <v>36</v>
      </c>
      <c r="J194" s="38">
        <f t="shared" si="33"/>
        <v>0.19354838709677419</v>
      </c>
      <c r="K194" s="38">
        <f t="shared" si="34"/>
        <v>2.1000000000000001E-2</v>
      </c>
      <c r="L194" s="38">
        <f t="shared" si="35"/>
        <v>0.13740458015267176</v>
      </c>
      <c r="M194" s="38"/>
      <c r="N194" s="37">
        <v>310070</v>
      </c>
      <c r="O194" s="39">
        <v>12.644553357422502</v>
      </c>
      <c r="P194" s="32">
        <f t="shared" si="32"/>
        <v>2.8470756524482197</v>
      </c>
      <c r="Q194" s="39"/>
      <c r="R194" s="42" t="s">
        <v>417</v>
      </c>
      <c r="S194" s="42" t="s">
        <v>416</v>
      </c>
      <c r="T194" s="32">
        <f t="shared" si="36"/>
        <v>0.64516129032258063</v>
      </c>
      <c r="U194" s="32">
        <f t="shared" si="37"/>
        <v>0.70000000000000007</v>
      </c>
      <c r="V194" s="32">
        <f t="shared" si="38"/>
        <v>0.94902521748273994</v>
      </c>
      <c r="W194" s="32">
        <v>0.76472883593510688</v>
      </c>
    </row>
    <row r="195" spans="2:23">
      <c r="B195" s="42" t="s">
        <v>419</v>
      </c>
      <c r="C195" s="42" t="s">
        <v>418</v>
      </c>
      <c r="D195" s="45">
        <v>74</v>
      </c>
      <c r="E195" t="e">
        <v>#N/A</v>
      </c>
      <c r="F195">
        <v>93</v>
      </c>
      <c r="G195">
        <v>9</v>
      </c>
      <c r="H195">
        <v>159</v>
      </c>
      <c r="I195">
        <v>13</v>
      </c>
      <c r="J195" s="38">
        <f t="shared" si="33"/>
        <v>0.12162162162162163</v>
      </c>
      <c r="K195" s="38" t="e">
        <f t="shared" si="34"/>
        <v>#N/A</v>
      </c>
      <c r="L195" s="38">
        <f t="shared" si="35"/>
        <v>0.13978494623655913</v>
      </c>
      <c r="M195" s="38"/>
      <c r="N195" s="37">
        <v>527970</v>
      </c>
      <c r="O195" s="39">
        <v>13.176794742892366</v>
      </c>
      <c r="P195" s="32">
        <f t="shared" si="32"/>
        <v>0.9865828719091394</v>
      </c>
      <c r="Q195" s="39"/>
      <c r="R195" s="42" t="s">
        <v>419</v>
      </c>
      <c r="S195" s="42" t="s">
        <v>418</v>
      </c>
      <c r="T195" s="32">
        <f t="shared" si="36"/>
        <v>0.40540540540540543</v>
      </c>
      <c r="U195" s="32" t="e">
        <f t="shared" si="37"/>
        <v>#N/A</v>
      </c>
      <c r="V195" s="32">
        <f t="shared" si="38"/>
        <v>0.32886095730304649</v>
      </c>
      <c r="W195" s="32">
        <v>0.36713318135422596</v>
      </c>
    </row>
    <row r="196" spans="2:23">
      <c r="B196" s="42" t="s">
        <v>421</v>
      </c>
      <c r="C196" s="42" t="s">
        <v>420</v>
      </c>
      <c r="D196" s="45">
        <v>255</v>
      </c>
      <c r="E196">
        <v>4600</v>
      </c>
      <c r="F196">
        <v>252</v>
      </c>
      <c r="G196">
        <v>8</v>
      </c>
      <c r="H196">
        <v>8</v>
      </c>
      <c r="I196">
        <v>13</v>
      </c>
      <c r="J196" s="38">
        <f t="shared" si="33"/>
        <v>3.1372549019607843E-2</v>
      </c>
      <c r="K196" s="38">
        <f t="shared" si="34"/>
        <v>1.7391304347826088E-3</v>
      </c>
      <c r="L196" s="38">
        <f t="shared" si="35"/>
        <v>5.1587301587301584E-2</v>
      </c>
      <c r="M196" s="38"/>
      <c r="N196" s="37">
        <v>743390</v>
      </c>
      <c r="O196" s="39">
        <v>13.518976085046447</v>
      </c>
      <c r="P196" s="32">
        <f t="shared" si="32"/>
        <v>0.96161128758704628</v>
      </c>
      <c r="Q196" s="39"/>
      <c r="R196" s="42" t="s">
        <v>421</v>
      </c>
      <c r="S196" s="42" t="s">
        <v>420</v>
      </c>
      <c r="T196" s="32">
        <f t="shared" si="36"/>
        <v>0.10457516339869281</v>
      </c>
      <c r="U196" s="32">
        <f t="shared" si="37"/>
        <v>5.7971014492753631E-2</v>
      </c>
      <c r="V196" s="32">
        <f t="shared" si="38"/>
        <v>0.32053709586234874</v>
      </c>
      <c r="W196" s="32">
        <v>0.16102775791793172</v>
      </c>
    </row>
    <row r="197" spans="2:23">
      <c r="B197" s="42" t="s">
        <v>423</v>
      </c>
      <c r="C197" s="42" t="s">
        <v>422</v>
      </c>
      <c r="D197" s="45">
        <v>222</v>
      </c>
      <c r="E197">
        <v>4200</v>
      </c>
      <c r="F197">
        <v>229</v>
      </c>
      <c r="G197">
        <v>8</v>
      </c>
      <c r="H197">
        <v>17</v>
      </c>
      <c r="I197">
        <v>12</v>
      </c>
      <c r="J197" s="38">
        <f t="shared" si="33"/>
        <v>3.6036036036036036E-2</v>
      </c>
      <c r="K197" s="38">
        <f t="shared" si="34"/>
        <v>4.0476190476190473E-3</v>
      </c>
      <c r="L197" s="38">
        <f t="shared" si="35"/>
        <v>5.2401746724890827E-2</v>
      </c>
      <c r="M197" s="38"/>
      <c r="N197" s="37">
        <v>386850</v>
      </c>
      <c r="O197" s="39">
        <v>12.865792299977601</v>
      </c>
      <c r="P197" s="32">
        <f t="shared" si="32"/>
        <v>0.93270586996969407</v>
      </c>
      <c r="Q197" s="39"/>
      <c r="R197" s="42" t="s">
        <v>423</v>
      </c>
      <c r="S197" s="42" t="s">
        <v>422</v>
      </c>
      <c r="T197" s="32">
        <f t="shared" si="36"/>
        <v>0.12012012012012012</v>
      </c>
      <c r="U197" s="32">
        <f t="shared" si="37"/>
        <v>0.13492063492063491</v>
      </c>
      <c r="V197" s="32">
        <f t="shared" si="38"/>
        <v>0.31090195665656467</v>
      </c>
      <c r="W197" s="32">
        <v>0.18864757056577322</v>
      </c>
    </row>
  </sheetData>
  <mergeCells count="2">
    <mergeCell ref="T2:V2"/>
    <mergeCell ref="W2:X2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Foorprint</vt:lpstr>
      <vt:lpstr> Biome Protection PACOV</vt:lpstr>
      <vt:lpstr>Ecosystem Nat Capital</vt:lpstr>
      <vt:lpstr>Threatened spp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Noble</dc:creator>
  <cp:lastModifiedBy>Bruno Sanchez-Andrade Nuno</cp:lastModifiedBy>
  <dcterms:created xsi:type="dcterms:W3CDTF">2012-08-30T04:59:37Z</dcterms:created>
  <dcterms:modified xsi:type="dcterms:W3CDTF">2012-08-30T23:33:15Z</dcterms:modified>
</cp:coreProperties>
</file>